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customXml/item1.xml" ContentType="application/xml"/>
  <Override PartName="/customXml/itemProps1.xml" ContentType="application/vnd.openxmlformats-officedocument.customXmlProperties+xml"/>
  <Override PartName="/customXml/_rels/item1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3"/>
  </bookViews>
  <sheets>
    <sheet name="прил 1" sheetId="1" state="visible" r:id="rId2"/>
    <sheet name="прил 2" sheetId="2" state="visible" r:id="rId3"/>
    <sheet name="прил 3" sheetId="3" state="visible" r:id="rId4"/>
    <sheet name="прил 4" sheetId="4" state="visible" r:id="rId5"/>
  </sheets>
  <definedNames>
    <definedName function="false" hidden="false" localSheetId="0" name="_xlnm.Print_Area" vbProcedure="false">'прил 1'!$A$1:$F$62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<sst xmlns="http://schemas.openxmlformats.org/spreadsheetml/2006/main" count="836" uniqueCount="277">
  <si>
    <t xml:space="preserve">Приложение № 1</t>
  </si>
  <si>
    <t xml:space="preserve">к решению Совета депутатов </t>
  </si>
  <si>
    <t xml:space="preserve">  Татарско -Тавлинского сельского поселения </t>
  </si>
  <si>
    <t xml:space="preserve">Лямбирского муниципального района</t>
  </si>
  <si>
    <t xml:space="preserve">Республики Мордовия</t>
  </si>
  <si>
    <t xml:space="preserve">"19"апреля 2022 г. № 27</t>
  </si>
  <si>
    <t xml:space="preserve"> ДОХОДЫ БЮДЖЕТА  ТАТАРСКО - ТАВЛИНСКОГО СЕЛЬСКОГО ПОСЕЛЕНИЯ ЛЯМБИРСКОГО МУНИЦИПАЛЬНОГО РАЙОНА РЕСПУБЛИКИ МОРДОВИЯ ЗА 2021 ГОД  ПО КОДАМ КЛАССИФИКАЦИИ ДОХОДОВ БЮДЖЕТОВ</t>
  </si>
  <si>
    <t xml:space="preserve">(тыс. руб.)</t>
  </si>
  <si>
    <t xml:space="preserve">КОД</t>
  </si>
  <si>
    <t xml:space="preserve">НАИМЕНОВАНИЕ</t>
  </si>
  <si>
    <t xml:space="preserve">Утверждено</t>
  </si>
  <si>
    <t xml:space="preserve">Исполнено</t>
  </si>
  <si>
    <t xml:space="preserve">Процент исполнения</t>
  </si>
  <si>
    <t xml:space="preserve">3</t>
  </si>
  <si>
    <t xml:space="preserve">000 0 00 00000 00 0000 000</t>
  </si>
  <si>
    <t xml:space="preserve">ВСЕГО ДОХОДОВ</t>
  </si>
  <si>
    <t xml:space="preserve">18210000000000000000</t>
  </si>
  <si>
    <t xml:space="preserve">НАЛОГОВЫЕ И НЕНАЛОГОВЫЕ ДОХОДЫ</t>
  </si>
  <si>
    <t xml:space="preserve">18210100000000000000</t>
  </si>
  <si>
    <t xml:space="preserve">НАЛОГИ НА ПРИБЫЛЬ, ДОХОДЫ</t>
  </si>
  <si>
    <t xml:space="preserve">18210102000010000110</t>
  </si>
  <si>
    <t xml:space="preserve">Налог на доходы физических лиц</t>
  </si>
  <si>
    <t xml:space="preserve">18210102010010000110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</si>
  <si>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</si>
  <si>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18210102010011000110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</si>
  <si>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</si>
  <si>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18210102010013000110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</si>
  <si>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</si>
  <si>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 xml:space="preserve">18210102030010000110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</si>
  <si>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</si>
  <si>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18210102030011000110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</si>
  <si>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</si>
  <si>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18210500000000000000</t>
  </si>
  <si>
    <t xml:space="preserve">НАЛОГИ НА СОВОКУПНЫЙ ДОХОД</t>
  </si>
  <si>
    <t xml:space="preserve">18210503000010000110</t>
  </si>
  <si>
    <t xml:space="preserve">Единый сельскохозяйственный налог</t>
  </si>
  <si>
    <t xml:space="preserve">18210503010010000110</t>
  </si>
  <si>
    <t xml:space="preserve">18210503010011000110</t>
  </si>
  <si>
    <t xml:space="preserve"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</si>
  <si>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 xml:space="preserve">18210503010012100110</t>
  </si>
  <si>
    <t xml:space="preserve">Единый сельскохозяйственный налог (пени по соответствующему платежу)</t>
  </si>
  <si>
    <t xml:space="preserve">18210600000000000000</t>
  </si>
  <si>
    <t xml:space="preserve">НАЛОГИ НА ИМУЩЕСТВО</t>
  </si>
  <si>
    <t xml:space="preserve">18210601000000000110</t>
  </si>
  <si>
    <t xml:space="preserve">Налог на имущество физических лиц</t>
  </si>
  <si>
    <t xml:space="preserve">18210601030100000110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</si>
  <si>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</si>
  <si>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18210601030101000110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</si>
  <si>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</si>
  <si>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 xml:space="preserve">18210601030102100110</t>
  </si>
  <si>
    <t xml:space="preserve"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</si>
  <si>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 xml:space="preserve">18210606000000000110</t>
  </si>
  <si>
    <t xml:space="preserve">Земельный налог</t>
  </si>
  <si>
    <t xml:space="preserve">18210606030000000110</t>
  </si>
  <si>
    <t xml:space="preserve">Земельный налог с организаций</t>
  </si>
  <si>
    <t xml:space="preserve">18210606033100000110</t>
  </si>
  <si>
    <t xml:space="preserve">Земельный налог с организаций, обладающих земельным участком, расположенным в границах сельских поселений</t>
  </si>
  <si>
    <t xml:space="preserve">18210606033101000110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</si>
  <si>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</si>
  <si>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 xml:space="preserve">18210606033102100110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</si>
  <si>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</si>
  <si>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 xml:space="preserve">18210606040000000110</t>
  </si>
  <si>
    <t xml:space="preserve">Земельный налог с физических лиц</t>
  </si>
  <si>
    <t xml:space="preserve">18210606043100000110</t>
  </si>
  <si>
    <t xml:space="preserve">Земельный налог с физических лиц, обладающих земельным участком, расположенным в границах сельских поселений</t>
  </si>
  <si>
    <t xml:space="preserve">18210606043101000110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</si>
  <si>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</si>
  <si>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 xml:space="preserve">18210606043102100110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</si>
  <si>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</si>
  <si>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 xml:space="preserve">92010000000000000000</t>
  </si>
  <si>
    <t xml:space="preserve">92011100000000000000</t>
  </si>
  <si>
    <t xml:space="preserve">ДОХОДЫ ОТ ИСПОЛЬЗОВАНИЯ ИМУЩЕСТВА, НАХОДЯЩЕГОСЯ В ГОСУДАРСТВЕННОЙ И МУНИЦИПАЛЬНОЙ СОБСТВЕННОСТИ</t>
  </si>
  <si>
    <t xml:space="preserve">92011109000000000120</t>
  </si>
  <si>
    <t xml:space="preserve"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</si>
  <si>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92011109040000000120</t>
  </si>
  <si>
    <t xml:space="preserve"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</si>
  <si>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92011109045100000120</t>
  </si>
  <si>
    <t xml:space="preserve"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</si>
  <si>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92020000000000000000</t>
  </si>
  <si>
    <t xml:space="preserve">БЕЗВОЗМЕЗДНЫЕ ПОСТУПЛЕНИЯ</t>
  </si>
  <si>
    <t xml:space="preserve">92020200000000000000</t>
  </si>
  <si>
    <t xml:space="preserve">БЕЗВОЗМЕЗДНЫЕ ПОСТУПЛЕНИЯ ОТ ДРУГИХ БЮДЖЕТОВ БЮДЖЕТНОЙ СИСТЕМЫ РОССИЙСКОЙ ФЕДЕРАЦИИ</t>
  </si>
  <si>
    <t xml:space="preserve">92020210000000000150</t>
  </si>
  <si>
    <t xml:space="preserve">Дотации бюджетам бюджетной системы Российской Федерации</t>
  </si>
  <si>
    <t xml:space="preserve">92020215001000000150</t>
  </si>
  <si>
    <t xml:space="preserve">Дотации на выравнивание бюджетной обеспеченности</t>
  </si>
  <si>
    <t xml:space="preserve">92020215001100000150</t>
  </si>
  <si>
    <t xml:space="preserve">Дотации бюджетам сельских поселений на выравнивание бюджетной обеспеченности из бюджета субъекта Российской Федерации</t>
  </si>
  <si>
    <t xml:space="preserve">92020215002000000150</t>
  </si>
  <si>
    <t xml:space="preserve">Дотации бюджетам на поддержку мер по обеспечению сбалансированности бюджетов</t>
  </si>
  <si>
    <t xml:space="preserve">92020215002100000150</t>
  </si>
  <si>
    <t xml:space="preserve">Дотации бюджетам сельских поселений на поддержку мер по обеспечению сбалансированности бюджетов</t>
  </si>
  <si>
    <t xml:space="preserve">92020220000000000150</t>
  </si>
  <si>
    <t xml:space="preserve">Субсидии бюджетам бюджетной системы Российской Федерации (межбюджетные субсидии)</t>
  </si>
  <si>
    <t xml:space="preserve">92020229999000000150</t>
  </si>
  <si>
    <t xml:space="preserve">Прочие субсидии</t>
  </si>
  <si>
    <t xml:space="preserve">92020229999100000150</t>
  </si>
  <si>
    <t xml:space="preserve">Прочие субсидии бюджетам сельских поселений</t>
  </si>
  <si>
    <t xml:space="preserve">92020230000000000150</t>
  </si>
  <si>
    <t xml:space="preserve">Субвенции бюджетам бюджетной системы Российской Федерации</t>
  </si>
  <si>
    <t xml:space="preserve">92020230024000000150</t>
  </si>
  <si>
    <t xml:space="preserve">Субвенции местным бюджетам на выполнение передаваемых полномочий субъектов Российской Федерации</t>
  </si>
  <si>
    <t xml:space="preserve">92020230024100000150</t>
  </si>
  <si>
    <t xml:space="preserve">Субвенции бюджетам сельских поселений на выполнение передаваемых полномочий субъектов Российской Федерации</t>
  </si>
  <si>
    <t xml:space="preserve">92020235118000000150</t>
  </si>
  <si>
    <t xml:space="preserve">Субвенции бюджетам на осуществление первичного воинского учета на территориях, где отсутствуют военные комиссариаты</t>
  </si>
  <si>
    <t xml:space="preserve">92020235118100000150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</si>
  <si>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</si>
  <si>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92020240000000000150</t>
  </si>
  <si>
    <t xml:space="preserve">Иные межбюджетные трансферты</t>
  </si>
  <si>
    <t xml:space="preserve">92020240014000000150</t>
  </si>
  <si>
    <t xml:space="preserve"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</si>
  <si>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92020240014100000150</t>
  </si>
  <si>
    <t xml:space="preserve"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</si>
  <si>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Приложение  2</t>
  </si>
  <si>
    <t xml:space="preserve">Татарско-Тавлинского сельского поселения</t>
  </si>
  <si>
    <t xml:space="preserve">Лямбирского муниципального района </t>
  </si>
  <si>
    <t xml:space="preserve">"19" апреля 2022 г. № 27</t>
  </si>
  <si>
    <t xml:space="preserve">РАСХОДЫ БЮДЖЕТА ТАТАРСКО-ТАВЛИНСКОГО СЕЛЬСКОГО ПОСЕЛЕНИЯ  ЛЯМБИРСКОГО МУНИЦИПАЛЬНОГО РАЙОНА РЕСПУБЛИКИ МОРДОВИЯ ЗА 2021 ГОД ПО  РАЗДЕЛАМ И ПОДРАЗДЕЛАМ  КЛАССИФИКАЦИИ РАСХОДОВ БЮДЖЕТОВ   </t>
  </si>
  <si>
    <t xml:space="preserve">Наименование</t>
  </si>
  <si>
    <t xml:space="preserve">Адм</t>
  </si>
  <si>
    <t xml:space="preserve">Рз</t>
  </si>
  <si>
    <t xml:space="preserve">ПРз</t>
  </si>
  <si>
    <t xml:space="preserve">Lev</t>
  </si>
  <si>
    <t xml:space="preserve">ВСЕГО</t>
  </si>
  <si>
    <t xml:space="preserve">Администрация Татарско-Тавлинского сельского поселения Лямбирского муниципального района Республики Мордовия</t>
  </si>
  <si>
    <t xml:space="preserve">Общегосударственные вопросы</t>
  </si>
  <si>
    <t xml:space="preserve">01</t>
  </si>
  <si>
    <t xml:space="preserve">Функционирование высшего должностного лица субъекта Российской Федерации и муниципального образования</t>
  </si>
  <si>
    <t xml:space="preserve">02</t>
  </si>
  <si>
    <t xml:space="preserve">Функционирование Правительства Российской Федерации, высших исполнительных органов государственной  власти субъектов Российской Федерации, местных администраций</t>
  </si>
  <si>
    <t xml:space="preserve">04</t>
  </si>
  <si>
    <t xml:space="preserve">Резервные фонды</t>
  </si>
  <si>
    <t xml:space="preserve">Другие общегосударственные вопросы</t>
  </si>
  <si>
    <t xml:space="preserve">13</t>
  </si>
  <si>
    <t xml:space="preserve">Национальная оборона</t>
  </si>
  <si>
    <t xml:space="preserve">Мобилизационная и вневойсковая подготовка</t>
  </si>
  <si>
    <t xml:space="preserve">03</t>
  </si>
  <si>
    <t xml:space="preserve">Национальная экономика</t>
  </si>
  <si>
    <t xml:space="preserve">Дорожное хозяйство (дорожные фонды)</t>
  </si>
  <si>
    <t xml:space="preserve">09</t>
  </si>
  <si>
    <t xml:space="preserve">Жилищно-коммунальное хозяйство</t>
  </si>
  <si>
    <t xml:space="preserve">05</t>
  </si>
  <si>
    <t xml:space="preserve">Жилищное хозяйство</t>
  </si>
  <si>
    <t xml:space="preserve">Коммунальное хозяйство</t>
  </si>
  <si>
    <t xml:space="preserve">Благоустройство</t>
  </si>
  <si>
    <t xml:space="preserve">Обслуживание государственного  (муниципального) долга</t>
  </si>
  <si>
    <t xml:space="preserve">Обслуживание  государственного  (муниципального) внутреннего долга</t>
  </si>
  <si>
    <t xml:space="preserve">Приложение  № 3</t>
  </si>
  <si>
    <t xml:space="preserve"> Татарско-Тавлинского сельского поселения </t>
  </si>
  <si>
    <t xml:space="preserve">"19" апреля  2022 г. № 27</t>
  </si>
  <si>
    <t xml:space="preserve">РАСХОДЫ БЮДЖЕТА ТАТАРСКО - ТАВЛИНСКОГО СЕЛЬСКОГО ПОСЕЛЕНИЯ ЛЯМБИРСКОГО МУНИЦИПАЛЬНОГО РАЙОНА РЕСПУБЛИКИ МОРДОВИЯ ЗА 2021 ГОД  ПО ВЕДОМСТВЕННОЙ СТРУКТУРЕ РАСХОДОВ БЮДЖЕТА ТАТАРСКО - ТАВЛИНСКОГО СЕЛЬСКОГО ПОСЕЛЕНИЯ ЛЯМБИРСКОГО МУНИЦИПАЛЬНОГО РАЙОНА РЕСПУБЛИКИ МОРДОВИЯ</t>
  </si>
  <si>
    <t xml:space="preserve">ЦСР</t>
  </si>
  <si>
    <t xml:space="preserve">ВР</t>
  </si>
  <si>
    <t xml:space="preserve">Сумма (тыс. руб.)</t>
  </si>
  <si>
    <t xml:space="preserve">Обеспечение деятельности Администрации Татарско-Тавлинского сельского поселения  Лямбирского муниципального района Республики Мордовия</t>
  </si>
  <si>
    <t xml:space="preserve">65</t>
  </si>
  <si>
    <t xml:space="preserve">Высшее должностное лицо муниципального образования</t>
  </si>
  <si>
    <t xml:space="preserve">1</t>
  </si>
  <si>
    <t xml:space="preserve">00</t>
  </si>
  <si>
    <t xml:space="preserve">Расходы на выплаты по оплате труда высшего должностного лица  муниципального образования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</si>
  <si>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</si>
  <si>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Расходы на выплаты персоналу государственных (муниципальных) органов</t>
  </si>
  <si>
    <t xml:space="preserve">Субсидии на софинансирование расходных обязательств поселений</t>
  </si>
  <si>
    <t xml:space="preserve"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</si>
  <si>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 xml:space="preserve">Аппарат Администрации Татарско-Тавлинского сельского поселения Лямбирского муниципального района Республики Мордовия</t>
  </si>
  <si>
    <t xml:space="preserve">2</t>
  </si>
  <si>
    <t xml:space="preserve">Расходы на выплаты по оплате труда работников органов местного самоуправления </t>
  </si>
  <si>
    <t xml:space="preserve">41110</t>
  </si>
  <si>
    <t xml:space="preserve">Расходы на обеспечение функций органов местного самоуправления </t>
  </si>
  <si>
    <t xml:space="preserve">41120</t>
  </si>
  <si>
    <t xml:space="preserve">Закупка товаров, работ и услуг для обеспечения государственных (муниципальных) нужд</t>
  </si>
  <si>
    <t xml:space="preserve">Иные закупки товаров, работ и услуг для обеспечения государственных (муниципальных) нужд</t>
  </si>
  <si>
    <t xml:space="preserve">Иные межбюджетные ассигнования</t>
  </si>
  <si>
    <t xml:space="preserve">Уплата налогов, сборов и иных платежей</t>
  </si>
  <si>
    <t xml:space="preserve">Иные межбюджетные трансферты на финансовое обеспечение расходных обязательств муниципального района  Республики Мордовия по переданным полномочиям поселений</t>
  </si>
  <si>
    <t xml:space="preserve">44500</t>
  </si>
  <si>
    <t xml:space="preserve">Иные межбюджетные трансферты на осуществление полномочий по  составлению проекта бюджета поселения,  исполнению бюджета поселения, осуществлению контроля за его исполнением, составлению отчета об исполнении бюджета поселения</t>
  </si>
  <si>
    <t xml:space="preserve">44501</t>
  </si>
  <si>
    <t xml:space="preserve">Межбюджетные трансферты</t>
  </si>
  <si>
    <t xml:space="preserve">500</t>
  </si>
  <si>
    <t xml:space="preserve">540</t>
  </si>
  <si>
    <t xml:space="preserve">Непрограммные расходы главных распорядителей  средств бюджета Татарско-Тавлинского сельского поселения Лямбирского муниципального района Республики Мордовия</t>
  </si>
  <si>
    <t xml:space="preserve">89</t>
  </si>
  <si>
    <t xml:space="preserve">0</t>
  </si>
  <si>
    <t xml:space="preserve">Непрограммные расходы в рамках обеспечения деятельности главных распорядителей  средств бюджета Татарско-Тавлинского сельского поселения Лямбирского муниципального района Республики Мордовия</t>
  </si>
  <si>
    <t xml:space="preserve">Финансовое обеспечение расходных обязательств муниципальных образований по переданным для осуществления органам местного самоуправления государственным полномочиям</t>
  </si>
  <si>
    <t xml:space="preserve">77000</t>
  </si>
  <si>
    <t xml:space="preserve"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</si>
  <si>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77150</t>
  </si>
  <si>
    <t xml:space="preserve">Непрограммные расходы главных распорядителей средств бюджета Татарско-Тавлинского сельского поселения Лямбирского муниципального района Республики Мордовия</t>
  </si>
  <si>
    <t xml:space="preserve">Непрограммные расходы в рамках обеспечения деятельности главных распорядителей средств бюджета Татарско-Тавлинского сельского поселения Лямбирского муниципального района Республики Мордовия</t>
  </si>
  <si>
    <t xml:space="preserve">Расходы, связанные с муниципальным управлением</t>
  </si>
  <si>
    <t xml:space="preserve">Резервный фонд  администрации Татарско-Тавлинского сельского поселения Лямбирского муниципального района Республики Мордовия</t>
  </si>
  <si>
    <t xml:space="preserve">41180</t>
  </si>
  <si>
    <t xml:space="preserve">Резервные средства</t>
  </si>
  <si>
    <t xml:space="preserve">870</t>
  </si>
  <si>
    <t xml:space="preserve">Оценка недвижимости, признание прав и регулирование отношений по муниципальной собственности</t>
  </si>
  <si>
    <t xml:space="preserve">Исполнение судебных актов, предусматривающих обращение взыскания на средства  бюджета Татарско-Тавлинского сельского поселения</t>
  </si>
  <si>
    <t xml:space="preserve">41220</t>
  </si>
  <si>
    <t xml:space="preserve">Иные бюджетные ассигнования</t>
  </si>
  <si>
    <t xml:space="preserve">Исполнение судебных актов </t>
  </si>
  <si>
    <t xml:space="preserve">Национальная оборона </t>
  </si>
  <si>
    <t xml:space="preserve">51100</t>
  </si>
  <si>
    <t xml:space="preserve">Осуществление государственных полномочий Российской Федерации по  первичному воинскому учету на территориях, где отсутствуют военные комиссариаты</t>
  </si>
  <si>
    <t xml:space="preserve">51180</t>
  </si>
  <si>
    <t xml:space="preserve">120</t>
  </si>
  <si>
    <t xml:space="preserve">Дорожное хозяйство (дорожные  фонды)</t>
  </si>
  <si>
    <t xml:space="preserve">Муниципальная программа "Развитие автомобильных дорог  Татарско - Тавлинского сельского поселения на 2016-2022 годы"</t>
  </si>
  <si>
    <t xml:space="preserve">Основное мероприятие " Обеспечение сохранности автомобильных дорог, искусственных сооружений на них на уровне, соответствующем категории дороги"</t>
  </si>
  <si>
    <t xml:space="preserve">Финансовое обеспечение расходных обязательств поселений по переданным полномочиям муниципального района Республики Мордовия</t>
  </si>
  <si>
    <t xml:space="preserve"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вклоючая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</si>
  <si>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 xml:space="preserve">44102</t>
  </si>
  <si>
    <t xml:space="preserve">44100</t>
  </si>
  <si>
    <t xml:space="preserve">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</si>
  <si>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 xml:space="preserve">44101</t>
  </si>
  <si>
    <t xml:space="preserve">Мероприятия по благоустройству территорий городских округов и поселений</t>
  </si>
  <si>
    <t xml:space="preserve">Уличное освещение</t>
  </si>
  <si>
    <t xml:space="preserve">Прочие мероприятия по благоустройству </t>
  </si>
  <si>
    <t xml:space="preserve">43040</t>
  </si>
  <si>
    <t xml:space="preserve"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</si>
  <si>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 xml:space="preserve">44104</t>
  </si>
  <si>
    <t xml:space="preserve"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</si>
  <si>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 xml:space="preserve">44106</t>
  </si>
  <si>
    <t xml:space="preserve">Другие вопросы в области жилищно-коммунального хозяйства</t>
  </si>
  <si>
    <t xml:space="preserve">Непрограммные расходы главных распорядителей бюджетных средств Татарско-Тавлинского сельского поселения Лямбирского муниципального района Республики Мордовия</t>
  </si>
  <si>
    <t xml:space="preserve">Непрограммные расходы в рамках обеспечения деятельности главных распорядителей бюджетных средств Татарско-Тавлинского сельского поселения Лямбирского муниципального района Республики Мордовия</t>
  </si>
  <si>
    <t xml:space="preserve">Мероприятия по реализации отдельных полномочий органов местного самоуправления</t>
  </si>
  <si>
    <t xml:space="preserve">Мероприятия по энергосбережению и повышению энергоэффективности</t>
  </si>
  <si>
    <t xml:space="preserve">Прочая закупка товаров, работ и услуг </t>
  </si>
  <si>
    <t xml:space="preserve">Мероприятия по разработке схем теплоснабжения, водоснабжения и водоотведения </t>
  </si>
  <si>
    <t xml:space="preserve">Обслуживание государственного (муниципального) долга</t>
  </si>
  <si>
    <t xml:space="preserve">Обслуживание государственного (муниципального) внутренного долга</t>
  </si>
  <si>
    <t xml:space="preserve">Процентные платежи по муниципальному долгу </t>
  </si>
  <si>
    <t xml:space="preserve">Обслуживание муниципального долга</t>
  </si>
  <si>
    <t xml:space="preserve">730</t>
  </si>
  <si>
    <t xml:space="preserve">                                                                                                                                                                                       Приложение  4</t>
  </si>
  <si>
    <t xml:space="preserve"> Татарско -Тавлинского сельского поселения </t>
  </si>
  <si>
    <t xml:space="preserve">от "19"апреля 2022 г.  № 27</t>
  </si>
  <si>
    <t xml:space="preserve">ИСТОЧНИКИ ФИНАНСИРОВАНИЯ ДЕФИЦИТА  БЮДЖЕТА ТАТАРСКО-ТАВЛИНСКОГО СЕЛЬСКОГО ПОСЕЛЕНИЯ ЛЯМБИРСКОГО МУНИЦИПАЛЬНОГО РАЙОНА РЕСПУБЛИКИ МОРДОВИЯ  ЗА 2021 ГОД ПО КОДАМ КЛАССИФИКАЦИИ ИСТОЧНИКОВ ФИНАНСИРОВАНИЯ ДЕФИЦИТОВ БЮДЖЕТОВ</t>
  </si>
  <si>
    <t xml:space="preserve">(тыс. руб)</t>
  </si>
  <si>
    <t xml:space="preserve">Код</t>
  </si>
  <si>
    <t xml:space="preserve"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</si>
  <si>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 xml:space="preserve">000 01 00 00 00 00 0000 000</t>
  </si>
  <si>
    <t xml:space="preserve">Источники внутреннего финансирования дефицита бюджетов</t>
  </si>
  <si>
    <t xml:space="preserve">000 01 02 00 00 00 0000 000</t>
  </si>
  <si>
    <t xml:space="preserve">Кредиты кредитных организаций в валюте Российской Федерации</t>
  </si>
  <si>
    <t xml:space="preserve">000 01 02 00 00 00 0000 700</t>
  </si>
  <si>
    <t xml:space="preserve">Получение кредитов от кредитных организаций в валюте Российской Федерации</t>
  </si>
  <si>
    <t xml:space="preserve">000 01 02 00 00 10 0000 710</t>
  </si>
  <si>
    <t xml:space="preserve">Получение кредитов от кредитных организаций бюджетами сельских поселений в валюте Российской Федерации</t>
  </si>
  <si>
    <t xml:space="preserve">000 01 03 00 00 00 0000 000</t>
  </si>
  <si>
    <t xml:space="preserve">Бюджетные кредиты от других бюджетов бюджетной системы Российской Федерации в валюте Российской Федерации</t>
  </si>
  <si>
    <t xml:space="preserve">000 01 03 01 00 00 0000 800</t>
  </si>
  <si>
    <t xml:space="preserve">Погашение  бюджетных кредитов, полученных от других бюджетов бюджетной системы Российской Федерации в валюте Российской Федерации</t>
  </si>
  <si>
    <t xml:space="preserve">000 01 03 01 00 10 2600 810</t>
  </si>
  <si>
    <t xml:space="preserve">Погашение бюджетами сельских поселений  кредитов от других бюджетов бюджетной системы Российской Федерации в валюте Российской Федерации</t>
  </si>
  <si>
    <t xml:space="preserve">000 01 05 00 00 00 0000 000</t>
  </si>
  <si>
    <t xml:space="preserve">Изменение остатков средств на счетах по учету средств бюджета</t>
  </si>
  <si>
    <t xml:space="preserve">000 01 05 00 00 00 0000 500</t>
  </si>
  <si>
    <t xml:space="preserve">Увеличение остатков средств бюджетов</t>
  </si>
  <si>
    <t xml:space="preserve">000 01 05 02 00 00 0000 500</t>
  </si>
  <si>
    <t xml:space="preserve">Увеличение прочих остатков  средств бюджетов</t>
  </si>
  <si>
    <t xml:space="preserve">000 01 05 02 01 00 0000 510</t>
  </si>
  <si>
    <t xml:space="preserve">Увеличение прочих остатков денежных средств бюджетов</t>
  </si>
  <si>
    <t xml:space="preserve">000 01 05 02 01 10 0000 510</t>
  </si>
  <si>
    <t xml:space="preserve">Увеличение прочих остатков денежных средств бюджетов сельских поселений</t>
  </si>
  <si>
    <t xml:space="preserve">000 01 05 00 00 00 0000 600</t>
  </si>
  <si>
    <t xml:space="preserve">Уменьшение остатков средств бюджетов</t>
  </si>
  <si>
    <t xml:space="preserve">000 01 05 02 00 00 0000 600</t>
  </si>
  <si>
    <t xml:space="preserve">Уменьшение прочих остатков средств бюджетов</t>
  </si>
  <si>
    <t xml:space="preserve">000 01 05 02 01 00 0000 610</t>
  </si>
  <si>
    <t xml:space="preserve">Уменьшение прочих остатков денежных средств бюджетов</t>
  </si>
  <si>
    <t xml:space="preserve">000 01 05 02 01 10 0000 610</t>
  </si>
  <si>
    <t xml:space="preserve">Уменьшение прочих остатков денежных  бюджетов сельских поселений</t>
  </si>
  <si>
    <t xml:space="preserve">Итого источников внутреннего финансирования дефицита бюджета Татарско-Тавлинского сельского поселения Лямбирского муниципального района</t>
  </si>
  <si>
    <t xml:space="preserve">Привлечение  средств</t>
  </si>
</sst>
</file>

<file path=xl/styles.xml><?xml version="1.0" encoding="utf-8"?>
<styleSheet xmlns="http://schemas.openxmlformats.org/spreadsheetml/2006/main">
  <numFmts count="13">
    <numFmt numFmtId="164" formatCode="General"/>
    <numFmt numFmtId="165" formatCode="#,##0.00_ ;\-#,##0.00"/>
    <numFmt numFmtId="166" formatCode="#,##0.00"/>
    <numFmt numFmtId="167" formatCode="0.00"/>
    <numFmt numFmtId="168" formatCode="@"/>
    <numFmt numFmtId="169" formatCode="#,##0"/>
    <numFmt numFmtId="170" formatCode="DD\.MM\.YYYY"/>
    <numFmt numFmtId="171" formatCode="_(* #,##0.00_);_(* \(#,##0.00\);_(* \-??_);_(@_)"/>
    <numFmt numFmtId="172" formatCode="#,##0.0"/>
    <numFmt numFmtId="173" formatCode="_-* #,##0.00\ _₽_-;\-* #,##0.00\ _₽_-;_-* \-??\ _₽_-;_-@_-"/>
    <numFmt numFmtId="174" formatCode="0.0"/>
    <numFmt numFmtId="175" formatCode="General"/>
    <numFmt numFmtId="176" formatCode="0"/>
  </numFmts>
  <fonts count="42">
    <font>
      <sz val="1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color rgb="FF000000"/>
      <name val="Arial Cyr"/>
      <family val="0"/>
      <charset val="1"/>
    </font>
    <font>
      <sz val="11"/>
      <color rgb="FF000000"/>
      <name val="Calibri"/>
      <family val="2"/>
      <charset val="204"/>
    </font>
    <font>
      <sz val="8"/>
      <color rgb="FF000000"/>
      <name val="Arial Cyr"/>
      <family val="0"/>
      <charset val="1"/>
    </font>
    <font>
      <b val="true"/>
      <sz val="11"/>
      <color rgb="FF000000"/>
      <name val="Arial Cyr"/>
      <family val="0"/>
      <charset val="1"/>
    </font>
    <font>
      <sz val="10"/>
      <color rgb="FF000000"/>
      <name val="Arial Cyr"/>
      <family val="0"/>
      <charset val="1"/>
    </font>
    <font>
      <sz val="8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7"/>
      <color rgb="FF000000"/>
      <name val="Arial"/>
      <family val="2"/>
      <charset val="204"/>
    </font>
    <font>
      <sz val="9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u val="single"/>
      <sz val="9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 val="true"/>
      <sz val="10"/>
      <color rgb="FF000000"/>
      <name val="Arial"/>
      <family val="2"/>
      <charset val="204"/>
    </font>
    <font>
      <b val="true"/>
      <sz val="10"/>
      <color rgb="FF000000"/>
      <name val="Times New Roman"/>
      <family val="1"/>
      <charset val="204"/>
    </font>
    <font>
      <u val="single"/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 val="true"/>
      <sz val="11"/>
      <color rgb="FF000000"/>
      <name val="Arial"/>
      <family val="2"/>
      <charset val="204"/>
    </font>
    <font>
      <sz val="10"/>
      <name val="Arial"/>
      <family val="2"/>
      <charset val="204"/>
    </font>
    <font>
      <sz val="10"/>
      <name val="Arial Cyr"/>
      <family val="0"/>
      <charset val="204"/>
    </font>
    <font>
      <sz val="10"/>
      <name val="Times New Roman"/>
      <family val="1"/>
      <charset val="204"/>
    </font>
    <font>
      <b val="true"/>
      <sz val="12"/>
      <name val="Times New Roman"/>
      <family val="1"/>
      <charset val="204"/>
    </font>
    <font>
      <sz val="11"/>
      <name val="Times New Roman"/>
      <family val="1"/>
      <charset val="204"/>
    </font>
    <font>
      <b val="true"/>
      <sz val="11"/>
      <name val="Times New Roman"/>
      <family val="1"/>
      <charset val="204"/>
    </font>
    <font>
      <b val="true"/>
      <sz val="1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 val="true"/>
      <sz val="10"/>
      <name val="Arial Cyr"/>
      <family val="0"/>
      <charset val="204"/>
    </font>
    <font>
      <b val="true"/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 val="true"/>
      <sz val="9"/>
      <name val="Times New Roman"/>
      <family val="1"/>
      <charset val="204"/>
    </font>
    <font>
      <sz val="10"/>
      <name val="Times New Roman"/>
      <family val="1"/>
      <charset val="1"/>
    </font>
    <font>
      <sz val="9.5"/>
      <name val="Times New Roman"/>
      <family val="1"/>
      <charset val="204"/>
    </font>
    <font>
      <sz val="10"/>
      <name val="Verdana"/>
      <family val="2"/>
      <charset val="1"/>
    </font>
    <font>
      <b val="true"/>
      <sz val="11"/>
      <name val="Times New Roman"/>
      <family val="1"/>
      <charset val="1"/>
    </font>
    <font>
      <b val="true"/>
      <sz val="12"/>
      <name val="Times New Roman"/>
      <family val="1"/>
      <charset val="1"/>
    </font>
    <font>
      <sz val="12"/>
      <name val="Times New Roman"/>
      <family val="1"/>
      <charset val="1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  <fill>
      <patternFill patternType="solid">
        <fgColor rgb="FFFFFFFF"/>
        <bgColor rgb="FFF2F2F2"/>
      </patternFill>
    </fill>
    <fill>
      <patternFill patternType="solid">
        <fgColor rgb="FFF2F2F2"/>
        <bgColor rgb="FFFFFFFF"/>
      </patternFill>
    </fill>
  </fills>
  <borders count="6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 style="medium"/>
      <right style="medium"/>
      <top style="thin"/>
      <bottom style="hair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/>
      <right style="medium"/>
      <top style="thin"/>
      <bottom style="hair"/>
      <diagonal/>
    </border>
    <border diagonalUp="false" diagonalDown="false">
      <left/>
      <right style="medium"/>
      <top style="hair"/>
      <bottom style="thin"/>
      <diagonal/>
    </border>
    <border diagonalUp="false" diagonalDown="false">
      <left/>
      <right style="medium"/>
      <top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/>
      <right style="medium"/>
      <top style="hair"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thin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/>
      <right style="medium"/>
      <top style="medium"/>
      <bottom style="thin"/>
      <diagonal/>
    </border>
    <border diagonalUp="false" diagonalDown="false">
      <left style="thin"/>
      <right style="medium"/>
      <top/>
      <bottom/>
      <diagonal/>
    </border>
    <border diagonalUp="false" diagonalDown="false">
      <left style="medium"/>
      <right style="thin"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thin"/>
      <right style="thin"/>
      <top/>
      <bottom style="medium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thin"/>
      <right/>
      <top style="medium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/>
      <top style="thin"/>
      <bottom style="medium"/>
      <diagonal/>
    </border>
    <border diagonalUp="false" diagonalDown="false">
      <left/>
      <right style="medium"/>
      <top style="thin"/>
      <bottom style="medium"/>
      <diagonal/>
    </border>
    <border diagonalUp="false" diagonalDown="false">
      <left/>
      <right/>
      <top style="thin"/>
      <bottom style="medium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 style="thin"/>
      <right/>
      <top style="medium"/>
      <bottom style="medium"/>
      <diagonal/>
    </border>
    <border diagonalUp="false" diagonalDown="false">
      <left style="medium"/>
      <right style="medium"/>
      <top/>
      <bottom/>
      <diagonal/>
    </border>
    <border diagonalUp="false" diagonalDown="false">
      <left/>
      <right style="medium"/>
      <top style="thin"/>
      <bottom/>
      <diagonal/>
    </border>
    <border diagonalUp="false" diagonalDown="false">
      <left/>
      <right/>
      <top style="medium"/>
      <bottom style="thin"/>
      <diagonal/>
    </border>
    <border diagonalUp="false" diagonalDown="false">
      <left style="medium"/>
      <right/>
      <top/>
      <bottom style="thin"/>
      <diagonal/>
    </border>
    <border diagonalUp="false" diagonalDown="false">
      <left style="medium"/>
      <right/>
      <top style="thin"/>
      <bottom style="thin"/>
      <diagonal/>
    </border>
    <border diagonalUp="false" diagonalDown="false">
      <left style="medium"/>
      <right/>
      <top style="thin"/>
      <bottom style="medium"/>
      <diagonal/>
    </border>
  </borders>
  <cellStyleXfs count="19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73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6" fontId="6" fillId="0" borderId="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7" fontId="6" fillId="0" borderId="4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6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8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4" fillId="0" borderId="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1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6" fillId="0" borderId="1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6" fillId="0" borderId="1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1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5" fontId="6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8" fillId="0" borderId="1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3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8" fillId="0" borderId="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1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6" fillId="0" borderId="1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16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9" fontId="6" fillId="0" borderId="1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5" fontId="6" fillId="0" borderId="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9" fillId="0" borderId="17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15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9" fontId="6" fillId="0" borderId="14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10" fillId="0" borderId="18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10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1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7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10" fillId="0" borderId="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8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8" fontId="6" fillId="0" borderId="2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22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1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0" fillId="0" border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8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1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1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1" fillId="0" borderId="1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6" fillId="0" borderId="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6" fontId="6" fillId="0" borderId="12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11" fillId="0" borderId="18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14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5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0" borderId="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2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28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2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0" border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8" fontId="9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0" borderId="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9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2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9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1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9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9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8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20" fillId="0" borderId="3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9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21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5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3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9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3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2" fillId="0" borderId="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9" fillId="0" borderId="26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9" fillId="0" borderId="1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8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6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3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29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8" fillId="0" borderId="3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6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18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6" fillId="0" borderId="22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8" fontId="6" fillId="0" borderId="1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8" fillId="0" borderId="3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8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5" fillId="0" border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6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3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6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6" fillId="0" borderId="24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6" fillId="0" borderId="13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6" fontId="6" fillId="0" borderId="1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7" fontId="6" fillId="0" borderId="39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6" fontId="6" fillId="0" borderId="3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7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26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1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2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25" fillId="0" borderId="0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71" fontId="25" fillId="0" borderId="0" xfId="191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4" fontId="2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134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6" fillId="0" borderId="40" xfId="151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27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28" fillId="0" borderId="3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29" fillId="0" borderId="4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9" fillId="0" borderId="3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0" borderId="4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0" fillId="0" borderId="0" xfId="134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8" fontId="28" fillId="0" borderId="3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28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28" fillId="0" borderId="4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8" fillId="0" borderId="4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28" fillId="0" borderId="4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9" fillId="0" borderId="22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28" fillId="0" borderId="25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72" fontId="30" fillId="0" borderId="44" xfId="130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72" fontId="30" fillId="0" borderId="43" xfId="130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72" fontId="30" fillId="0" borderId="45" xfId="152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8" fontId="30" fillId="0" borderId="21" xfId="12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30" fillId="0" borderId="46" xfId="118" applyFont="true" applyBorder="true" applyAlignment="true" applyProtection="true">
      <alignment horizontal="left" vertical="top" textRotation="0" wrapText="true" indent="0" shrinkToFit="false"/>
      <protection locked="true" hidden="false"/>
    </xf>
    <xf numFmtId="172" fontId="30" fillId="0" borderId="24" xfId="132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8" fontId="30" fillId="0" borderId="10" xfId="12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30" fillId="0" borderId="29" xfId="118" applyFont="true" applyBorder="true" applyAlignment="true" applyProtection="true">
      <alignment horizontal="left" vertical="top" textRotation="0" wrapText="true" indent="0" shrinkToFit="false"/>
      <protection locked="true" hidden="false"/>
    </xf>
    <xf numFmtId="172" fontId="30" fillId="0" borderId="12" xfId="132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72" fontId="30" fillId="0" borderId="2" xfId="152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72" fontId="30" fillId="0" borderId="14" xfId="152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72" fontId="30" fillId="0" borderId="47" xfId="152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8" fontId="30" fillId="0" borderId="48" xfId="12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30" fillId="0" borderId="49" xfId="118" applyFont="true" applyBorder="true" applyAlignment="true" applyProtection="true">
      <alignment horizontal="left" vertical="top" textRotation="0" wrapText="true" indent="0" shrinkToFit="false"/>
      <protection locked="true" hidden="false"/>
    </xf>
    <xf numFmtId="172" fontId="30" fillId="0" borderId="50" xfId="132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72" fontId="30" fillId="0" borderId="25" xfId="152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2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3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23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72" fontId="23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3" fillId="0" borderId="0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23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25" fillId="0" borderId="0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25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25" fillId="0" borderId="0" xfId="0" applyFont="true" applyBorder="false" applyAlignment="true" applyProtection="false">
      <alignment horizontal="right" vertical="bottom" textRotation="0" wrapText="true" indent="0" shrinkToFit="false"/>
      <protection locked="true" hidden="false"/>
    </xf>
    <xf numFmtId="173" fontId="25" fillId="0" borderId="0" xfId="15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right" vertical="top" textRotation="0" wrapText="true" indent="0" shrinkToFit="false"/>
      <protection locked="true" hidden="false"/>
    </xf>
    <xf numFmtId="172" fontId="0" fillId="0" borderId="0" xfId="0" applyFont="false" applyBorder="false" applyAlignment="true" applyProtection="false">
      <alignment horizontal="right" vertical="top" textRotation="0" wrapText="true" indent="0" shrinkToFit="false"/>
      <protection locked="true" hidden="false"/>
    </xf>
    <xf numFmtId="164" fontId="28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8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8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27" fillId="0" borderId="40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23" fillId="0" borderId="3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3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8" fillId="0" borderId="5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8" fillId="0" borderId="4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0" borderId="5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29" fillId="0" borderId="42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31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31" fillId="0" borderId="3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1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28" fillId="0" borderId="5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8" fillId="0" borderId="5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8" fillId="0" borderId="5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9" fillId="0" borderId="5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9" fillId="0" borderId="4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2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8" fillId="0" borderId="5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28" fillId="0" borderId="44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28" fillId="0" borderId="5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74" fontId="28" fillId="0" borderId="53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27" fillId="0" borderId="2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7" fillId="0" borderId="54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27" fillId="0" borderId="3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7" fillId="0" borderId="46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74" fontId="27" fillId="0" borderId="32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27" fillId="0" borderId="1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7" fillId="0" borderId="55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27" fillId="0" borderId="1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7" fillId="0" borderId="36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74" fontId="33" fillId="0" borderId="17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74" fontId="27" fillId="0" borderId="17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72" fontId="34" fillId="0" borderId="17" xfId="181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72" fontId="34" fillId="0" borderId="56" xfId="181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72" fontId="34" fillId="0" borderId="19" xfId="181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72" fontId="33" fillId="0" borderId="17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72" fontId="33" fillId="0" borderId="35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72" fontId="33" fillId="0" borderId="36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27" fillId="0" borderId="17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74" fontId="33" fillId="0" borderId="35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27" fillId="0" borderId="57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27" fillId="0" borderId="3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7" fillId="0" borderId="58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74" fontId="33" fillId="0" borderId="33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74" fontId="33" fillId="0" borderId="59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74" fontId="27" fillId="0" borderId="33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23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3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2" fontId="23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23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23" fillId="0" borderId="4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6" fillId="0" borderId="6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0" borderId="5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0" borderId="5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6" fillId="0" borderId="5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5" fillId="0" borderId="17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35" fillId="0" borderId="17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28" fillId="0" borderId="5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0" borderId="3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0" borderId="6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0" borderId="6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0" borderId="6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8" fillId="0" borderId="5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6" fillId="0" borderId="5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26" fillId="0" borderId="5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6" fillId="0" borderId="3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6" fillId="0" borderId="3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6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2" fontId="26" fillId="0" borderId="5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2" fontId="26" fillId="0" borderId="4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33" fillId="0" borderId="19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33" fillId="0" borderId="19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33" fillId="0" borderId="1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3" fillId="0" borderId="1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3" fillId="0" borderId="1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3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2" fontId="33" fillId="0" borderId="1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2" fontId="33" fillId="0" borderId="3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33" fillId="0" borderId="17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33" fillId="0" borderId="1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3" fillId="0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3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3" fillId="0" borderId="1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2" fontId="33" fillId="0" borderId="17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2" fontId="33" fillId="0" borderId="36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33" fillId="0" borderId="3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3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3" fillId="0" borderId="17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72" fontId="33" fillId="0" borderId="6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2" fontId="33" fillId="0" borderId="7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8" fontId="33" fillId="0" borderId="17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8" fontId="33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33" fillId="0" borderId="36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33" fillId="0" borderId="36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33" fillId="0" borderId="17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33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8" fontId="33" fillId="0" borderId="5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3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5" fontId="33" fillId="0" borderId="6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4" fontId="33" fillId="0" borderId="17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33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5" fontId="33" fillId="0" borderId="17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33" fillId="0" borderId="1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8" fontId="33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8" fontId="33" fillId="0" borderId="14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34" fillId="0" borderId="6" xfId="189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33" fillId="0" borderId="6" xfId="189" applyFont="true" applyBorder="true" applyAlignment="true" applyProtection="false">
      <alignment horizontal="left" vertical="top" textRotation="0" wrapText="true" indent="0" shrinkToFit="false"/>
      <protection locked="true" hidden="false"/>
    </xf>
    <xf numFmtId="172" fontId="33" fillId="3" borderId="1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33" fillId="4" borderId="17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72" fontId="33" fillId="3" borderId="17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33" fillId="0" borderId="14" xfId="188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33" fillId="0" borderId="3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33" fillId="0" borderId="6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33" fillId="0" borderId="7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8" fontId="33" fillId="0" borderId="1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3" fillId="0" borderId="6" xfId="187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33" fillId="0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33" fillId="0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3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2" fontId="33" fillId="0" borderId="3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3" fillId="0" borderId="23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3" fillId="0" borderId="2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3" fillId="0" borderId="2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6" fillId="0" borderId="0" xfId="19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5" fillId="0" borderId="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37" fillId="0" borderId="0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38" fillId="0" borderId="0" xfId="19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37" fillId="0" borderId="0" xfId="0" applyFont="true" applyBorder="false" applyAlignment="true" applyProtection="false">
      <alignment horizontal="right" vertical="bottom" textRotation="0" wrapText="true" indent="0" shrinkToFit="false"/>
      <protection locked="true" hidden="false"/>
    </xf>
    <xf numFmtId="164" fontId="25" fillId="0" borderId="0" xfId="19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25" fillId="0" borderId="0" xfId="190" applyFont="true" applyBorder="false" applyAlignment="true" applyProtection="false">
      <alignment horizontal="right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39" fillId="0" borderId="0" xfId="19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40" fillId="0" borderId="0" xfId="19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1" fillId="0" borderId="40" xfId="19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28" fillId="0" borderId="21" xfId="19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0" borderId="26" xfId="19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9" fillId="0" borderId="64" xfId="19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0" borderId="32" xfId="19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0" borderId="53" xfId="19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8" fillId="0" borderId="62" xfId="19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7" fillId="0" borderId="0" xfId="19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7" fillId="0" borderId="62" xfId="19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7" fillId="0" borderId="0" xfId="19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28" fillId="0" borderId="38" xfId="19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8" fontId="28" fillId="0" borderId="4" xfId="19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6" fontId="28" fillId="0" borderId="37" xfId="19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8" fillId="0" borderId="51" xfId="19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8" fillId="0" borderId="42" xfId="19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27" fillId="0" borderId="65" xfId="19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8" fontId="27" fillId="0" borderId="32" xfId="19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72" fontId="27" fillId="0" borderId="5" xfId="19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2" fontId="27" fillId="0" borderId="19" xfId="19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4" fontId="27" fillId="0" borderId="29" xfId="19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7" fillId="0" borderId="66" xfId="19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7" fillId="0" borderId="17" xfId="19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72" fontId="27" fillId="0" borderId="35" xfId="19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7" fillId="0" borderId="62" xfId="19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4" fontId="27" fillId="0" borderId="36" xfId="19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7" fillId="0" borderId="17" xfId="19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7" fillId="0" borderId="7" xfId="19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4" fontId="27" fillId="0" borderId="31" xfId="19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8" fontId="27" fillId="0" borderId="66" xfId="19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72" fontId="27" fillId="0" borderId="17" xfId="19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9" fillId="0" borderId="0" xfId="19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28" fillId="0" borderId="67" xfId="19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7" fillId="0" borderId="33" xfId="19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72" fontId="27" fillId="0" borderId="59" xfId="19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8" fillId="0" borderId="33" xfId="19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36" fillId="0" borderId="23" xfId="19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2" fontId="36" fillId="0" borderId="0" xfId="19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36" fillId="0" borderId="23" xfId="190" applyFont="true" applyBorder="true" applyAlignment="true" applyProtection="false">
      <alignment horizontal="left" vertical="bottom" textRotation="0" wrapText="false" indent="0" shrinkToFit="false"/>
      <protection locked="true" hidden="false"/>
    </xf>
  </cellXfs>
  <cellStyles count="17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br" xfId="20"/>
    <cellStyle name="col" xfId="21"/>
    <cellStyle name="st166" xfId="22"/>
    <cellStyle name="style0" xfId="23"/>
    <cellStyle name="td" xfId="24"/>
    <cellStyle name="tr" xfId="25"/>
    <cellStyle name="xl100" xfId="26"/>
    <cellStyle name="xl101" xfId="27"/>
    <cellStyle name="xl102" xfId="28"/>
    <cellStyle name="xl103" xfId="29"/>
    <cellStyle name="xl104" xfId="30"/>
    <cellStyle name="xl105" xfId="31"/>
    <cellStyle name="xl106" xfId="32"/>
    <cellStyle name="xl107" xfId="33"/>
    <cellStyle name="xl108" xfId="34"/>
    <cellStyle name="xl109" xfId="35"/>
    <cellStyle name="xl110" xfId="36"/>
    <cellStyle name="xl111" xfId="37"/>
    <cellStyle name="xl112" xfId="38"/>
    <cellStyle name="xl113" xfId="39"/>
    <cellStyle name="xl114" xfId="40"/>
    <cellStyle name="xl115" xfId="41"/>
    <cellStyle name="xl116" xfId="42"/>
    <cellStyle name="xl117" xfId="43"/>
    <cellStyle name="xl118" xfId="44"/>
    <cellStyle name="xl119" xfId="45"/>
    <cellStyle name="xl120" xfId="46"/>
    <cellStyle name="xl121" xfId="47"/>
    <cellStyle name="xl122" xfId="48"/>
    <cellStyle name="xl123" xfId="49"/>
    <cellStyle name="xl124" xfId="50"/>
    <cellStyle name="xl125" xfId="51"/>
    <cellStyle name="xl126" xfId="52"/>
    <cellStyle name="xl127" xfId="53"/>
    <cellStyle name="xl128" xfId="54"/>
    <cellStyle name="xl129" xfId="55"/>
    <cellStyle name="xl130" xfId="56"/>
    <cellStyle name="xl131" xfId="57"/>
    <cellStyle name="xl132" xfId="58"/>
    <cellStyle name="xl133" xfId="59"/>
    <cellStyle name="xl134" xfId="60"/>
    <cellStyle name="xl135" xfId="61"/>
    <cellStyle name="xl136" xfId="62"/>
    <cellStyle name="xl137" xfId="63"/>
    <cellStyle name="xl138" xfId="64"/>
    <cellStyle name="xl139" xfId="65"/>
    <cellStyle name="xl140" xfId="66"/>
    <cellStyle name="xl141" xfId="67"/>
    <cellStyle name="xl142" xfId="68"/>
    <cellStyle name="xl143" xfId="69"/>
    <cellStyle name="xl144" xfId="70"/>
    <cellStyle name="xl145" xfId="71"/>
    <cellStyle name="xl146" xfId="72"/>
    <cellStyle name="xl147" xfId="73"/>
    <cellStyle name="xl148" xfId="74"/>
    <cellStyle name="xl149" xfId="75"/>
    <cellStyle name="xl150" xfId="76"/>
    <cellStyle name="xl151" xfId="77"/>
    <cellStyle name="xl152" xfId="78"/>
    <cellStyle name="xl153" xfId="79"/>
    <cellStyle name="xl154" xfId="80"/>
    <cellStyle name="xl155" xfId="81"/>
    <cellStyle name="xl156" xfId="82"/>
    <cellStyle name="xl157" xfId="83"/>
    <cellStyle name="xl158" xfId="84"/>
    <cellStyle name="xl159" xfId="85"/>
    <cellStyle name="xl160" xfId="86"/>
    <cellStyle name="xl161" xfId="87"/>
    <cellStyle name="xl162" xfId="88"/>
    <cellStyle name="xl163" xfId="89"/>
    <cellStyle name="xl164" xfId="90"/>
    <cellStyle name="xl165" xfId="91"/>
    <cellStyle name="xl166" xfId="92"/>
    <cellStyle name="xl167" xfId="93"/>
    <cellStyle name="xl168" xfId="94"/>
    <cellStyle name="xl169" xfId="95"/>
    <cellStyle name="xl170" xfId="96"/>
    <cellStyle name="xl171" xfId="97"/>
    <cellStyle name="xl172" xfId="98"/>
    <cellStyle name="xl173" xfId="99"/>
    <cellStyle name="xl174" xfId="100"/>
    <cellStyle name="xl175" xfId="101"/>
    <cellStyle name="xl176" xfId="102"/>
    <cellStyle name="xl177" xfId="103"/>
    <cellStyle name="xl178" xfId="104"/>
    <cellStyle name="xl179" xfId="105"/>
    <cellStyle name="xl180" xfId="106"/>
    <cellStyle name="xl181" xfId="107"/>
    <cellStyle name="xl21" xfId="108"/>
    <cellStyle name="xl22" xfId="109"/>
    <cellStyle name="xl23" xfId="110"/>
    <cellStyle name="xl24" xfId="111"/>
    <cellStyle name="xl25" xfId="112"/>
    <cellStyle name="xl26" xfId="113"/>
    <cellStyle name="xl27" xfId="114"/>
    <cellStyle name="xl28" xfId="115"/>
    <cellStyle name="xl29" xfId="116"/>
    <cellStyle name="xl30" xfId="117"/>
    <cellStyle name="xl31" xfId="118"/>
    <cellStyle name="xl32" xfId="119"/>
    <cellStyle name="xl33" xfId="120"/>
    <cellStyle name="xl34" xfId="121"/>
    <cellStyle name="xl35" xfId="122"/>
    <cellStyle name="xl36" xfId="123"/>
    <cellStyle name="xl37" xfId="124"/>
    <cellStyle name="xl38" xfId="125"/>
    <cellStyle name="xl39" xfId="126"/>
    <cellStyle name="xl40" xfId="127"/>
    <cellStyle name="xl41" xfId="128"/>
    <cellStyle name="xl42" xfId="129"/>
    <cellStyle name="xl43" xfId="130"/>
    <cellStyle name="xl44" xfId="131"/>
    <cellStyle name="xl45" xfId="132"/>
    <cellStyle name="xl46" xfId="133"/>
    <cellStyle name="xl47" xfId="134"/>
    <cellStyle name="xl48" xfId="135"/>
    <cellStyle name="xl49" xfId="136"/>
    <cellStyle name="xl50" xfId="137"/>
    <cellStyle name="xl51" xfId="138"/>
    <cellStyle name="xl52" xfId="139"/>
    <cellStyle name="xl53" xfId="140"/>
    <cellStyle name="xl54" xfId="141"/>
    <cellStyle name="xl55" xfId="142"/>
    <cellStyle name="xl56" xfId="143"/>
    <cellStyle name="xl57" xfId="144"/>
    <cellStyle name="xl58" xfId="145"/>
    <cellStyle name="xl59" xfId="146"/>
    <cellStyle name="xl60" xfId="147"/>
    <cellStyle name="xl61" xfId="148"/>
    <cellStyle name="xl62" xfId="149"/>
    <cellStyle name="xl63" xfId="150"/>
    <cellStyle name="xl64" xfId="151"/>
    <cellStyle name="xl65" xfId="152"/>
    <cellStyle name="xl66" xfId="153"/>
    <cellStyle name="xl67" xfId="154"/>
    <cellStyle name="xl68" xfId="155"/>
    <cellStyle name="xl69" xfId="156"/>
    <cellStyle name="xl70" xfId="157"/>
    <cellStyle name="xl71" xfId="158"/>
    <cellStyle name="xl72" xfId="159"/>
    <cellStyle name="xl73" xfId="160"/>
    <cellStyle name="xl74" xfId="161"/>
    <cellStyle name="xl75" xfId="162"/>
    <cellStyle name="xl76" xfId="163"/>
    <cellStyle name="xl77" xfId="164"/>
    <cellStyle name="xl78" xfId="165"/>
    <cellStyle name="xl79" xfId="166"/>
    <cellStyle name="xl80" xfId="167"/>
    <cellStyle name="xl81" xfId="168"/>
    <cellStyle name="xl82" xfId="169"/>
    <cellStyle name="xl83" xfId="170"/>
    <cellStyle name="xl84" xfId="171"/>
    <cellStyle name="xl85" xfId="172"/>
    <cellStyle name="xl86" xfId="173"/>
    <cellStyle name="xl87" xfId="174"/>
    <cellStyle name="xl88" xfId="175"/>
    <cellStyle name="xl89" xfId="176"/>
    <cellStyle name="xl90" xfId="177"/>
    <cellStyle name="xl91" xfId="178"/>
    <cellStyle name="xl92" xfId="179"/>
    <cellStyle name="xl93" xfId="180"/>
    <cellStyle name="xl94" xfId="181"/>
    <cellStyle name="xl95" xfId="182"/>
    <cellStyle name="xl96" xfId="183"/>
    <cellStyle name="xl97" xfId="184"/>
    <cellStyle name="xl98" xfId="185"/>
    <cellStyle name="xl99" xfId="186"/>
    <cellStyle name="Обычный 2 2" xfId="187"/>
    <cellStyle name="Обычный 2 3" xfId="188"/>
    <cellStyle name="Обычный 3" xfId="189"/>
    <cellStyle name="Обычный_З_15_Приложение 16 - Источники дефицита" xfId="190"/>
    <cellStyle name="Финансовый 2" xfId="191"/>
  </cellStyles>
  <dxfs count="28"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0"/>
        <i val="1"/>
      </font>
    </dxf>
    <dxf>
      <font>
        <b val="1"/>
        <i val="0"/>
      </font>
    </dxf>
    <dxf>
      <font>
        <b val="0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0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0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ill>
        <patternFill>
          <bgColor rgb="FFFFFFFF"/>
        </patternFill>
      </fill>
    </dxf>
    <dxf>
      <fill>
        <patternFill>
          <bgColor rgb="FFFFFFFF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G62"/>
  <sheetViews>
    <sheetView showFormulas="false" showGridLines="true" showRowColHeaders="true" showZeros="true" rightToLeft="false" tabSelected="false" showOutlineSymbols="true" defaultGridColor="true" view="normal" topLeftCell="A57" colorId="64" zoomScale="100" zoomScaleNormal="100" zoomScalePageLayoutView="100" workbookViewId="0">
      <selection pane="topLeft" activeCell="C70" activeCellId="0" sqref="C70"/>
    </sheetView>
  </sheetViews>
  <sheetFormatPr defaultRowHeight="14.4" zeroHeight="false" outlineLevelRow="0" outlineLevelCol="0"/>
  <cols>
    <col collapsed="false" customWidth="true" hidden="false" outlineLevel="0" max="1" min="1" style="1" width="0.44"/>
    <col collapsed="false" customWidth="true" hidden="false" outlineLevel="0" max="2" min="2" style="1" width="23.88"/>
    <col collapsed="false" customWidth="true" hidden="false" outlineLevel="0" max="3" min="3" style="1" width="70.65"/>
    <col collapsed="false" customWidth="true" hidden="false" outlineLevel="0" max="4" min="4" style="1" width="11.77"/>
    <col collapsed="false" customWidth="true" hidden="false" outlineLevel="0" max="5" min="5" style="1" width="10.45"/>
    <col collapsed="false" customWidth="true" hidden="false" outlineLevel="0" max="6" min="6" style="1" width="10.99"/>
    <col collapsed="false" customWidth="true" hidden="false" outlineLevel="0" max="1025" min="7" style="1" width="9.12"/>
  </cols>
  <sheetData>
    <row r="1" customFormat="false" ht="25.35" hidden="false" customHeight="true" outlineLevel="0" collapsed="false">
      <c r="C1" s="2" t="s">
        <v>0</v>
      </c>
      <c r="D1" s="2"/>
      <c r="E1" s="2"/>
      <c r="F1" s="2"/>
    </row>
    <row r="2" customFormat="false" ht="14.4" hidden="false" customHeight="true" outlineLevel="0" collapsed="false">
      <c r="C2" s="2" t="s">
        <v>1</v>
      </c>
      <c r="D2" s="2"/>
      <c r="E2" s="2"/>
      <c r="F2" s="2"/>
    </row>
    <row r="3" customFormat="false" ht="14.4" hidden="false" customHeight="true" outlineLevel="0" collapsed="false">
      <c r="C3" s="2" t="s">
        <v>2</v>
      </c>
      <c r="D3" s="2"/>
      <c r="E3" s="2"/>
      <c r="F3" s="2"/>
    </row>
    <row r="4" customFormat="false" ht="12.75" hidden="false" customHeight="true" outlineLevel="0" collapsed="false">
      <c r="C4" s="2" t="s">
        <v>3</v>
      </c>
      <c r="D4" s="2"/>
      <c r="E4" s="2"/>
      <c r="F4" s="2"/>
    </row>
    <row r="5" customFormat="false" ht="12.75" hidden="false" customHeight="true" outlineLevel="0" collapsed="false">
      <c r="C5" s="2"/>
      <c r="D5" s="3" t="s">
        <v>4</v>
      </c>
      <c r="E5" s="3"/>
      <c r="F5" s="3"/>
    </row>
    <row r="6" customFormat="false" ht="15" hidden="false" customHeight="true" outlineLevel="0" collapsed="false">
      <c r="C6" s="4" t="s">
        <v>5</v>
      </c>
      <c r="D6" s="4"/>
      <c r="E6" s="4"/>
      <c r="F6" s="4"/>
    </row>
    <row r="7" customFormat="false" ht="63" hidden="false" customHeight="true" outlineLevel="0" collapsed="false">
      <c r="B7" s="5" t="s">
        <v>6</v>
      </c>
      <c r="C7" s="5"/>
      <c r="D7" s="5"/>
      <c r="E7" s="5"/>
      <c r="F7" s="5"/>
      <c r="G7" s="6"/>
    </row>
    <row r="8" customFormat="false" ht="14.1" hidden="false" customHeight="true" outlineLevel="0" collapsed="false">
      <c r="B8" s="7" t="s">
        <v>7</v>
      </c>
      <c r="C8" s="7"/>
      <c r="D8" s="7"/>
      <c r="E8" s="7"/>
      <c r="F8" s="7"/>
      <c r="G8" s="6"/>
    </row>
    <row r="9" s="8" customFormat="true" ht="12.75" hidden="false" customHeight="true" outlineLevel="0" collapsed="false">
      <c r="B9" s="9" t="s">
        <v>8</v>
      </c>
      <c r="C9" s="10" t="s">
        <v>9</v>
      </c>
      <c r="D9" s="11" t="s">
        <v>10</v>
      </c>
      <c r="E9" s="12" t="s">
        <v>11</v>
      </c>
      <c r="F9" s="13" t="s">
        <v>12</v>
      </c>
      <c r="G9" s="14"/>
    </row>
    <row r="10" s="8" customFormat="true" ht="25.8" hidden="false" customHeight="true" outlineLevel="0" collapsed="false">
      <c r="B10" s="9"/>
      <c r="C10" s="10"/>
      <c r="D10" s="11"/>
      <c r="E10" s="12"/>
      <c r="F10" s="13"/>
      <c r="G10" s="14"/>
    </row>
    <row r="11" s="8" customFormat="true" ht="15" hidden="false" customHeight="true" outlineLevel="0" collapsed="false">
      <c r="B11" s="15" t="n">
        <v>1</v>
      </c>
      <c r="C11" s="16" t="n">
        <v>2</v>
      </c>
      <c r="D11" s="17" t="s">
        <v>13</v>
      </c>
      <c r="E11" s="18" t="n">
        <v>4</v>
      </c>
      <c r="F11" s="19" t="n">
        <v>5</v>
      </c>
      <c r="G11" s="14"/>
    </row>
    <row r="12" s="8" customFormat="true" ht="17.25" hidden="false" customHeight="true" outlineLevel="0" collapsed="false">
      <c r="B12" s="20" t="s">
        <v>14</v>
      </c>
      <c r="C12" s="21" t="s">
        <v>15</v>
      </c>
      <c r="D12" s="22" t="n">
        <f aca="false">D13+D45</f>
        <v>1460.1</v>
      </c>
      <c r="E12" s="23" t="n">
        <f aca="false">E13+E45</f>
        <v>1446</v>
      </c>
      <c r="F12" s="24" t="n">
        <f aca="false">E12/D12*100</f>
        <v>99.034312718307</v>
      </c>
      <c r="G12" s="14"/>
    </row>
    <row r="13" s="8" customFormat="true" ht="15.75" hidden="false" customHeight="true" outlineLevel="0" collapsed="false">
      <c r="B13" s="25" t="s">
        <v>16</v>
      </c>
      <c r="C13" s="26" t="s">
        <v>17</v>
      </c>
      <c r="D13" s="27" t="n">
        <f aca="false">D14+D21+D26+D40</f>
        <v>449.8</v>
      </c>
      <c r="E13" s="27" t="n">
        <f aca="false">E14+E21+E26+E40</f>
        <v>448.5</v>
      </c>
      <c r="F13" s="24" t="n">
        <f aca="false">E13/D13*100</f>
        <v>99.7109826589596</v>
      </c>
      <c r="G13" s="14"/>
    </row>
    <row r="14" s="8" customFormat="true" ht="13.8" hidden="false" customHeight="false" outlineLevel="0" collapsed="false">
      <c r="B14" s="28" t="s">
        <v>18</v>
      </c>
      <c r="C14" s="29" t="s">
        <v>19</v>
      </c>
      <c r="D14" s="30" t="n">
        <f aca="false">D15</f>
        <v>25</v>
      </c>
      <c r="E14" s="30" t="n">
        <f aca="false">E15</f>
        <v>25.4</v>
      </c>
      <c r="F14" s="31" t="n">
        <f aca="false">E14/D14*100</f>
        <v>101.6</v>
      </c>
      <c r="G14" s="14"/>
    </row>
    <row r="15" s="8" customFormat="true" ht="13.8" hidden="false" customHeight="false" outlineLevel="0" collapsed="false">
      <c r="B15" s="28" t="s">
        <v>20</v>
      </c>
      <c r="C15" s="29" t="s">
        <v>21</v>
      </c>
      <c r="D15" s="30" t="n">
        <f aca="false">D16+D19</f>
        <v>25</v>
      </c>
      <c r="E15" s="30" t="n">
        <f aca="false">E16+E19</f>
        <v>25.4</v>
      </c>
      <c r="F15" s="31" t="n">
        <f aca="false">E15/D15*100</f>
        <v>101.6</v>
      </c>
      <c r="G15" s="14"/>
    </row>
    <row r="16" s="8" customFormat="true" ht="60.75" hidden="false" customHeight="true" outlineLevel="0" collapsed="false">
      <c r="B16" s="28" t="s">
        <v>22</v>
      </c>
      <c r="C16" s="29" t="s">
        <v>23</v>
      </c>
      <c r="D16" s="30" t="n">
        <f aca="false">D17+D18</f>
        <v>22.5</v>
      </c>
      <c r="E16" s="30" t="n">
        <f aca="false">E17+E18</f>
        <v>22.6</v>
      </c>
      <c r="F16" s="31" t="n">
        <f aca="false">E16/D16*100</f>
        <v>100.444444444444</v>
      </c>
      <c r="G16" s="14"/>
    </row>
    <row r="17" s="8" customFormat="true" ht="90" hidden="false" customHeight="true" outlineLevel="0" collapsed="false">
      <c r="B17" s="28" t="s">
        <v>24</v>
      </c>
      <c r="C17" s="29" t="s">
        <v>25</v>
      </c>
      <c r="D17" s="30" t="n">
        <v>22.5</v>
      </c>
      <c r="E17" s="30" t="n">
        <v>22.4</v>
      </c>
      <c r="F17" s="31" t="n">
        <f aca="false">E17/D17*100</f>
        <v>99.5555555555556</v>
      </c>
      <c r="G17" s="14"/>
    </row>
    <row r="18" s="8" customFormat="true" ht="90.75" hidden="false" customHeight="true" outlineLevel="0" collapsed="false">
      <c r="B18" s="28" t="s">
        <v>26</v>
      </c>
      <c r="C18" s="29" t="s">
        <v>27</v>
      </c>
      <c r="D18" s="30"/>
      <c r="E18" s="30" t="n">
        <v>0.2</v>
      </c>
      <c r="F18" s="32" t="n">
        <v>0</v>
      </c>
      <c r="G18" s="14"/>
    </row>
    <row r="19" s="8" customFormat="true" ht="31.5" hidden="false" customHeight="true" outlineLevel="0" collapsed="false">
      <c r="B19" s="28" t="s">
        <v>28</v>
      </c>
      <c r="C19" s="29" t="s">
        <v>29</v>
      </c>
      <c r="D19" s="30" t="n">
        <f aca="false">D20</f>
        <v>2.5</v>
      </c>
      <c r="E19" s="30" t="n">
        <f aca="false">E20</f>
        <v>2.8</v>
      </c>
      <c r="F19" s="32" t="n">
        <f aca="false">E19/D19*100</f>
        <v>112</v>
      </c>
      <c r="G19" s="14"/>
    </row>
    <row r="20" s="8" customFormat="true" ht="61.5" hidden="false" customHeight="true" outlineLevel="0" collapsed="false">
      <c r="B20" s="28" t="s">
        <v>30</v>
      </c>
      <c r="C20" s="29" t="s">
        <v>31</v>
      </c>
      <c r="D20" s="30" t="n">
        <v>2.5</v>
      </c>
      <c r="E20" s="30" t="n">
        <v>2.8</v>
      </c>
      <c r="F20" s="33" t="n">
        <f aca="false">E20/D20*100</f>
        <v>112</v>
      </c>
      <c r="G20" s="14"/>
    </row>
    <row r="21" s="8" customFormat="true" ht="13.8" hidden="false" customHeight="false" outlineLevel="0" collapsed="false">
      <c r="B21" s="28" t="s">
        <v>32</v>
      </c>
      <c r="C21" s="29" t="s">
        <v>33</v>
      </c>
      <c r="D21" s="30" t="n">
        <f aca="false">D22</f>
        <v>5.6</v>
      </c>
      <c r="E21" s="30" t="n">
        <f aca="false">E22</f>
        <v>5.6</v>
      </c>
      <c r="F21" s="32" t="n">
        <f aca="false">E21/D21*100</f>
        <v>100</v>
      </c>
      <c r="G21" s="14"/>
    </row>
    <row r="22" s="8" customFormat="true" ht="13.8" hidden="false" customHeight="false" outlineLevel="0" collapsed="false">
      <c r="B22" s="28" t="s">
        <v>34</v>
      </c>
      <c r="C22" s="29" t="s">
        <v>35</v>
      </c>
      <c r="D22" s="30" t="n">
        <f aca="false">D23</f>
        <v>5.6</v>
      </c>
      <c r="E22" s="30" t="n">
        <f aca="false">E23</f>
        <v>5.6</v>
      </c>
      <c r="F22" s="31" t="n">
        <f aca="false">E22/D22*100</f>
        <v>100</v>
      </c>
      <c r="G22" s="14"/>
    </row>
    <row r="23" s="8" customFormat="true" ht="13.8" hidden="false" customHeight="false" outlineLevel="0" collapsed="false">
      <c r="B23" s="28" t="s">
        <v>36</v>
      </c>
      <c r="C23" s="29" t="s">
        <v>35</v>
      </c>
      <c r="D23" s="30" t="n">
        <f aca="false">D24+D25</f>
        <v>5.6</v>
      </c>
      <c r="E23" s="30" t="n">
        <f aca="false">E24+E25</f>
        <v>5.6</v>
      </c>
      <c r="F23" s="31" t="n">
        <f aca="false">E23/D23*100</f>
        <v>100</v>
      </c>
      <c r="G23" s="14"/>
    </row>
    <row r="24" s="8" customFormat="true" ht="45" hidden="false" customHeight="true" outlineLevel="0" collapsed="false">
      <c r="B24" s="28" t="s">
        <v>37</v>
      </c>
      <c r="C24" s="29" t="s">
        <v>38</v>
      </c>
      <c r="D24" s="30" t="n">
        <v>5.6</v>
      </c>
      <c r="E24" s="30" t="n">
        <v>5.3</v>
      </c>
      <c r="F24" s="31" t="n">
        <f aca="false">E24/D24*100</f>
        <v>94.6428571428572</v>
      </c>
      <c r="G24" s="14"/>
    </row>
    <row r="25" s="8" customFormat="true" ht="16.5" hidden="false" customHeight="true" outlineLevel="0" collapsed="false">
      <c r="B25" s="28" t="s">
        <v>39</v>
      </c>
      <c r="C25" s="29" t="s">
        <v>40</v>
      </c>
      <c r="D25" s="30"/>
      <c r="E25" s="30" t="n">
        <v>0.3</v>
      </c>
      <c r="F25" s="32" t="n">
        <v>0</v>
      </c>
      <c r="G25" s="14"/>
    </row>
    <row r="26" s="8" customFormat="true" ht="13.8" hidden="false" customHeight="false" outlineLevel="0" collapsed="false">
      <c r="B26" s="28" t="s">
        <v>41</v>
      </c>
      <c r="C26" s="29" t="s">
        <v>42</v>
      </c>
      <c r="D26" s="30" t="n">
        <f aca="false">D27+D31</f>
        <v>415</v>
      </c>
      <c r="E26" s="30" t="n">
        <f aca="false">E27+E31</f>
        <v>413.3</v>
      </c>
      <c r="F26" s="33" t="n">
        <f aca="false">E26/D26*100</f>
        <v>99.5903614457832</v>
      </c>
      <c r="G26" s="14"/>
    </row>
    <row r="27" s="8" customFormat="true" ht="13.8" hidden="false" customHeight="false" outlineLevel="0" collapsed="false">
      <c r="B27" s="28" t="s">
        <v>43</v>
      </c>
      <c r="C27" s="29" t="s">
        <v>44</v>
      </c>
      <c r="D27" s="30" t="n">
        <f aca="false">D28</f>
        <v>185</v>
      </c>
      <c r="E27" s="30" t="n">
        <f aca="false">E28</f>
        <v>190.4</v>
      </c>
      <c r="F27" s="31" t="n">
        <f aca="false">E27/D27*100</f>
        <v>102.918918918919</v>
      </c>
      <c r="G27" s="14"/>
    </row>
    <row r="28" s="8" customFormat="true" ht="31.5" hidden="false" customHeight="true" outlineLevel="0" collapsed="false">
      <c r="B28" s="28" t="s">
        <v>45</v>
      </c>
      <c r="C28" s="29" t="s">
        <v>46</v>
      </c>
      <c r="D28" s="30" t="n">
        <f aca="false">D29+D30</f>
        <v>185</v>
      </c>
      <c r="E28" s="30" t="n">
        <f aca="false">E29+E30</f>
        <v>190.4</v>
      </c>
      <c r="F28" s="31" t="n">
        <f aca="false">E28/D28*100</f>
        <v>102.918918918919</v>
      </c>
      <c r="G28" s="14"/>
    </row>
    <row r="29" s="8" customFormat="true" ht="61.5" hidden="false" customHeight="true" outlineLevel="0" collapsed="false">
      <c r="B29" s="28" t="s">
        <v>47</v>
      </c>
      <c r="C29" s="29" t="s">
        <v>48</v>
      </c>
      <c r="D29" s="30" t="n">
        <v>185</v>
      </c>
      <c r="E29" s="30" t="n">
        <v>190</v>
      </c>
      <c r="F29" s="31" t="n">
        <f aca="false">E29/D29*100</f>
        <v>102.702702702703</v>
      </c>
      <c r="G29" s="14"/>
    </row>
    <row r="30" s="8" customFormat="true" ht="45.75" hidden="false" customHeight="true" outlineLevel="0" collapsed="false">
      <c r="B30" s="28" t="s">
        <v>49</v>
      </c>
      <c r="C30" s="29" t="s">
        <v>50</v>
      </c>
      <c r="D30" s="30"/>
      <c r="E30" s="30" t="n">
        <v>0.4</v>
      </c>
      <c r="F30" s="32" t="n">
        <v>0</v>
      </c>
      <c r="G30" s="14"/>
    </row>
    <row r="31" s="8" customFormat="true" ht="13.8" hidden="false" customHeight="false" outlineLevel="0" collapsed="false">
      <c r="B31" s="28" t="s">
        <v>51</v>
      </c>
      <c r="C31" s="29" t="s">
        <v>52</v>
      </c>
      <c r="D31" s="30" t="n">
        <f aca="false">D32+D36</f>
        <v>230</v>
      </c>
      <c r="E31" s="30" t="n">
        <f aca="false">E32+E36</f>
        <v>222.9</v>
      </c>
      <c r="F31" s="33" t="n">
        <f aca="false">E31/D31*100</f>
        <v>96.9130434782609</v>
      </c>
      <c r="G31" s="14"/>
    </row>
    <row r="32" s="8" customFormat="true" ht="13.8" hidden="false" customHeight="false" outlineLevel="0" collapsed="false">
      <c r="B32" s="28" t="s">
        <v>53</v>
      </c>
      <c r="C32" s="29" t="s">
        <v>54</v>
      </c>
      <c r="D32" s="30" t="n">
        <f aca="false">D33</f>
        <v>47</v>
      </c>
      <c r="E32" s="30" t="n">
        <f aca="false">E33</f>
        <v>67.2</v>
      </c>
      <c r="F32" s="31" t="n">
        <f aca="false">E32/D32*100</f>
        <v>142.978723404255</v>
      </c>
      <c r="G32" s="14"/>
    </row>
    <row r="33" s="8" customFormat="true" ht="25.35" hidden="false" customHeight="false" outlineLevel="0" collapsed="false">
      <c r="B33" s="28" t="s">
        <v>55</v>
      </c>
      <c r="C33" s="29" t="s">
        <v>56</v>
      </c>
      <c r="D33" s="30" t="n">
        <f aca="false">D34+D35</f>
        <v>47</v>
      </c>
      <c r="E33" s="30" t="n">
        <f aca="false">E34+E35</f>
        <v>67.2</v>
      </c>
      <c r="F33" s="31" t="n">
        <f aca="false">E33/D33*100</f>
        <v>142.978723404255</v>
      </c>
      <c r="G33" s="14"/>
    </row>
    <row r="34" s="8" customFormat="true" ht="49.25" hidden="false" customHeight="false" outlineLevel="0" collapsed="false">
      <c r="B34" s="28" t="s">
        <v>57</v>
      </c>
      <c r="C34" s="29" t="s">
        <v>58</v>
      </c>
      <c r="D34" s="30" t="n">
        <v>47</v>
      </c>
      <c r="E34" s="30" t="n">
        <v>66.4</v>
      </c>
      <c r="F34" s="31" t="n">
        <f aca="false">E34/D34*100</f>
        <v>141.276595744681</v>
      </c>
      <c r="G34" s="14"/>
    </row>
    <row r="35" s="8" customFormat="true" ht="37.3" hidden="false" customHeight="false" outlineLevel="0" collapsed="false">
      <c r="B35" s="28" t="s">
        <v>59</v>
      </c>
      <c r="C35" s="29" t="s">
        <v>60</v>
      </c>
      <c r="D35" s="30"/>
      <c r="E35" s="30" t="n">
        <v>0.8</v>
      </c>
      <c r="F35" s="32" t="n">
        <v>0</v>
      </c>
      <c r="G35" s="14"/>
    </row>
    <row r="36" s="8" customFormat="true" ht="13.8" hidden="false" customHeight="false" outlineLevel="0" collapsed="false">
      <c r="B36" s="28" t="s">
        <v>61</v>
      </c>
      <c r="C36" s="29" t="s">
        <v>62</v>
      </c>
      <c r="D36" s="30" t="n">
        <f aca="false">D37</f>
        <v>183</v>
      </c>
      <c r="E36" s="30" t="n">
        <f aca="false">E37</f>
        <v>155.7</v>
      </c>
      <c r="F36" s="32" t="n">
        <f aca="false">E36/D36*100</f>
        <v>85.0819672131148</v>
      </c>
      <c r="G36" s="14"/>
    </row>
    <row r="37" s="8" customFormat="true" ht="25.35" hidden="false" customHeight="false" outlineLevel="0" collapsed="false">
      <c r="B37" s="28" t="s">
        <v>63</v>
      </c>
      <c r="C37" s="29" t="s">
        <v>64</v>
      </c>
      <c r="D37" s="30" t="n">
        <f aca="false">D38+D39</f>
        <v>183</v>
      </c>
      <c r="E37" s="30" t="n">
        <f aca="false">E38+E39</f>
        <v>155.7</v>
      </c>
      <c r="F37" s="33" t="n">
        <f aca="false">E37/D37*100</f>
        <v>85.0819672131148</v>
      </c>
      <c r="G37" s="14"/>
    </row>
    <row r="38" s="8" customFormat="true" ht="49.25" hidden="false" customHeight="false" outlineLevel="0" collapsed="false">
      <c r="B38" s="28" t="s">
        <v>65</v>
      </c>
      <c r="C38" s="29" t="s">
        <v>66</v>
      </c>
      <c r="D38" s="30" t="n">
        <v>183</v>
      </c>
      <c r="E38" s="30" t="n">
        <v>159.3</v>
      </c>
      <c r="F38" s="31" t="n">
        <f aca="false">E38/D38*100</f>
        <v>87.0491803278689</v>
      </c>
      <c r="G38" s="14"/>
    </row>
    <row r="39" s="8" customFormat="true" ht="37.3" hidden="false" customHeight="false" outlineLevel="0" collapsed="false">
      <c r="B39" s="28" t="s">
        <v>67</v>
      </c>
      <c r="C39" s="29" t="s">
        <v>68</v>
      </c>
      <c r="D39" s="30"/>
      <c r="E39" s="30" t="n">
        <v>-3.6</v>
      </c>
      <c r="F39" s="31" t="n">
        <v>0</v>
      </c>
      <c r="G39" s="14"/>
    </row>
    <row r="40" s="8" customFormat="true" ht="15.75" hidden="false" customHeight="true" outlineLevel="0" collapsed="false">
      <c r="B40" s="28" t="s">
        <v>69</v>
      </c>
      <c r="C40" s="29" t="s">
        <v>17</v>
      </c>
      <c r="D40" s="30" t="n">
        <f aca="false">D41</f>
        <v>4.2</v>
      </c>
      <c r="E40" s="30" t="n">
        <f aca="false">E41</f>
        <v>4.2</v>
      </c>
      <c r="F40" s="31" t="n">
        <f aca="false">E40/D40*100</f>
        <v>100</v>
      </c>
      <c r="G40" s="14"/>
    </row>
    <row r="41" s="8" customFormat="true" ht="31.5" hidden="false" customHeight="true" outlineLevel="0" collapsed="false">
      <c r="B41" s="28" t="s">
        <v>70</v>
      </c>
      <c r="C41" s="29" t="s">
        <v>71</v>
      </c>
      <c r="D41" s="30" t="n">
        <f aca="false">D42</f>
        <v>4.2</v>
      </c>
      <c r="E41" s="30" t="n">
        <f aca="false">E42</f>
        <v>4.2</v>
      </c>
      <c r="F41" s="32" t="n">
        <f aca="false">E41/D41*100</f>
        <v>100</v>
      </c>
      <c r="G41" s="14"/>
    </row>
    <row r="42" s="8" customFormat="true" ht="61.15" hidden="false" customHeight="false" outlineLevel="0" collapsed="false">
      <c r="B42" s="28" t="s">
        <v>72</v>
      </c>
      <c r="C42" s="29" t="s">
        <v>73</v>
      </c>
      <c r="D42" s="30" t="n">
        <f aca="false">D43</f>
        <v>4.2</v>
      </c>
      <c r="E42" s="30" t="n">
        <f aca="false">E43</f>
        <v>4.2</v>
      </c>
      <c r="F42" s="33" t="n">
        <f aca="false">E42/D42*100</f>
        <v>100</v>
      </c>
      <c r="G42" s="14"/>
    </row>
    <row r="43" s="8" customFormat="true" ht="61.15" hidden="false" customHeight="false" outlineLevel="0" collapsed="false">
      <c r="B43" s="28" t="s">
        <v>74</v>
      </c>
      <c r="C43" s="29" t="s">
        <v>75</v>
      </c>
      <c r="D43" s="30" t="n">
        <v>4.2</v>
      </c>
      <c r="E43" s="30" t="n">
        <v>4.2</v>
      </c>
      <c r="F43" s="32" t="n">
        <f aca="false">E43/D43*100</f>
        <v>100</v>
      </c>
      <c r="G43" s="14"/>
    </row>
    <row r="44" s="8" customFormat="true" ht="60" hidden="false" customHeight="true" outlineLevel="0" collapsed="false">
      <c r="B44" s="28" t="s">
        <v>76</v>
      </c>
      <c r="C44" s="29" t="s">
        <v>77</v>
      </c>
      <c r="D44" s="30" t="n">
        <v>4.2</v>
      </c>
      <c r="E44" s="30" t="n">
        <v>4.2</v>
      </c>
      <c r="F44" s="33" t="n">
        <f aca="false">E44/D44*100</f>
        <v>100</v>
      </c>
      <c r="G44" s="14"/>
    </row>
    <row r="45" s="8" customFormat="true" ht="13.8" hidden="false" customHeight="false" outlineLevel="0" collapsed="false">
      <c r="B45" s="28" t="s">
        <v>78</v>
      </c>
      <c r="C45" s="29" t="s">
        <v>79</v>
      </c>
      <c r="D45" s="30" t="n">
        <f aca="false">D46</f>
        <v>1010.3</v>
      </c>
      <c r="E45" s="30" t="n">
        <f aca="false">E46</f>
        <v>997.5</v>
      </c>
      <c r="F45" s="31" t="n">
        <f aca="false">E45/D45*100</f>
        <v>98.7330495892309</v>
      </c>
      <c r="G45" s="14"/>
    </row>
    <row r="46" s="8" customFormat="true" ht="31.5" hidden="false" customHeight="true" outlineLevel="0" collapsed="false">
      <c r="B46" s="28" t="s">
        <v>80</v>
      </c>
      <c r="C46" s="29" t="s">
        <v>81</v>
      </c>
      <c r="D46" s="30" t="n">
        <f aca="false">D47+D52+D55+D60</f>
        <v>1010.3</v>
      </c>
      <c r="E46" s="30" t="n">
        <f aca="false">E47+E52+E55+E60</f>
        <v>997.5</v>
      </c>
      <c r="F46" s="31" t="n">
        <f aca="false">E46/D46*100</f>
        <v>98.7330495892309</v>
      </c>
      <c r="G46" s="14"/>
    </row>
    <row r="47" s="8" customFormat="true" ht="13.8" hidden="false" customHeight="false" outlineLevel="0" collapsed="false">
      <c r="B47" s="28" t="s">
        <v>82</v>
      </c>
      <c r="C47" s="29" t="s">
        <v>83</v>
      </c>
      <c r="D47" s="30" t="n">
        <f aca="false">D48+D50</f>
        <v>673.3</v>
      </c>
      <c r="E47" s="30" t="n">
        <f aca="false">E48+E50</f>
        <v>673.3</v>
      </c>
      <c r="F47" s="32" t="n">
        <f aca="false">E47/D47*100</f>
        <v>100</v>
      </c>
      <c r="G47" s="14"/>
    </row>
    <row r="48" s="8" customFormat="true" ht="13.8" hidden="false" customHeight="false" outlineLevel="0" collapsed="false">
      <c r="B48" s="28" t="s">
        <v>84</v>
      </c>
      <c r="C48" s="29" t="s">
        <v>85</v>
      </c>
      <c r="D48" s="30" t="n">
        <f aca="false">D49</f>
        <v>610.8</v>
      </c>
      <c r="E48" s="30" t="n">
        <f aca="false">E49</f>
        <v>610.8</v>
      </c>
      <c r="F48" s="32" t="n">
        <f aca="false">E48/D48*100</f>
        <v>100</v>
      </c>
      <c r="G48" s="14"/>
    </row>
    <row r="49" s="8" customFormat="true" ht="31.5" hidden="false" customHeight="true" outlineLevel="0" collapsed="false">
      <c r="B49" s="28" t="s">
        <v>86</v>
      </c>
      <c r="C49" s="29" t="s">
        <v>87</v>
      </c>
      <c r="D49" s="30" t="n">
        <v>610.8</v>
      </c>
      <c r="E49" s="30" t="n">
        <v>610.8</v>
      </c>
      <c r="F49" s="33" t="n">
        <f aca="false">E49/D49*100</f>
        <v>100</v>
      </c>
      <c r="G49" s="14"/>
    </row>
    <row r="50" s="8" customFormat="true" ht="25.35" hidden="false" customHeight="false" outlineLevel="0" collapsed="false">
      <c r="B50" s="28" t="s">
        <v>88</v>
      </c>
      <c r="C50" s="29" t="s">
        <v>89</v>
      </c>
      <c r="D50" s="30" t="n">
        <f aca="false">D51</f>
        <v>62.5</v>
      </c>
      <c r="E50" s="30" t="n">
        <f aca="false">E51</f>
        <v>62.5</v>
      </c>
      <c r="F50" s="31" t="n">
        <f aca="false">E50/D50*100</f>
        <v>100</v>
      </c>
      <c r="G50" s="14"/>
    </row>
    <row r="51" s="8" customFormat="true" ht="25.35" hidden="false" customHeight="false" outlineLevel="0" collapsed="false">
      <c r="B51" s="28" t="s">
        <v>90</v>
      </c>
      <c r="C51" s="29" t="s">
        <v>91</v>
      </c>
      <c r="D51" s="30" t="n">
        <v>62.5</v>
      </c>
      <c r="E51" s="30" t="n">
        <v>62.5</v>
      </c>
      <c r="F51" s="32" t="n">
        <f aca="false">E51/D51*100</f>
        <v>100</v>
      </c>
      <c r="G51" s="14"/>
    </row>
    <row r="52" s="8" customFormat="true" ht="25.35" hidden="false" customHeight="false" outlineLevel="0" collapsed="false">
      <c r="B52" s="28" t="s">
        <v>92</v>
      </c>
      <c r="C52" s="29" t="s">
        <v>93</v>
      </c>
      <c r="D52" s="30" t="n">
        <f aca="false">D53</f>
        <v>46.9</v>
      </c>
      <c r="E52" s="30" t="n">
        <f aca="false">E53</f>
        <v>46.9</v>
      </c>
      <c r="F52" s="33" t="n">
        <f aca="false">E52/D52*100</f>
        <v>100</v>
      </c>
      <c r="G52" s="14"/>
    </row>
    <row r="53" s="8" customFormat="true" ht="13.8" hidden="false" customHeight="false" outlineLevel="0" collapsed="false">
      <c r="B53" s="28" t="s">
        <v>94</v>
      </c>
      <c r="C53" s="29" t="s">
        <v>95</v>
      </c>
      <c r="D53" s="30" t="n">
        <v>46.9</v>
      </c>
      <c r="E53" s="30" t="n">
        <v>46.9</v>
      </c>
      <c r="F53" s="31" t="n">
        <f aca="false">E53/D53*100</f>
        <v>100</v>
      </c>
      <c r="G53" s="14"/>
    </row>
    <row r="54" s="8" customFormat="true" ht="13.8" hidden="false" customHeight="false" outlineLevel="0" collapsed="false">
      <c r="B54" s="28" t="s">
        <v>96</v>
      </c>
      <c r="C54" s="29" t="s">
        <v>97</v>
      </c>
      <c r="D54" s="30" t="n">
        <v>46.9</v>
      </c>
      <c r="E54" s="30" t="n">
        <v>46.9</v>
      </c>
      <c r="F54" s="32" t="n">
        <f aca="false">E54/D54*100</f>
        <v>100</v>
      </c>
      <c r="G54" s="14"/>
    </row>
    <row r="55" s="8" customFormat="true" ht="15" hidden="false" customHeight="true" outlineLevel="0" collapsed="false">
      <c r="B55" s="28" t="s">
        <v>98</v>
      </c>
      <c r="C55" s="29" t="s">
        <v>99</v>
      </c>
      <c r="D55" s="30" t="n">
        <f aca="false">D56+D58</f>
        <v>87</v>
      </c>
      <c r="E55" s="30" t="n">
        <f aca="false">E56+E58</f>
        <v>87</v>
      </c>
      <c r="F55" s="33" t="n">
        <f aca="false">E55/D55*100</f>
        <v>100</v>
      </c>
      <c r="G55" s="14"/>
    </row>
    <row r="56" s="8" customFormat="true" ht="25.35" hidden="false" customHeight="false" outlineLevel="0" collapsed="false">
      <c r="B56" s="28" t="s">
        <v>100</v>
      </c>
      <c r="C56" s="29" t="s">
        <v>101</v>
      </c>
      <c r="D56" s="30" t="n">
        <f aca="false">D57</f>
        <v>0.2</v>
      </c>
      <c r="E56" s="30" t="n">
        <f aca="false">E57</f>
        <v>0.2</v>
      </c>
      <c r="F56" s="32" t="n">
        <f aca="false">E56/D56*100</f>
        <v>100</v>
      </c>
      <c r="G56" s="14"/>
    </row>
    <row r="57" s="8" customFormat="true" ht="30.75" hidden="false" customHeight="true" outlineLevel="0" collapsed="false">
      <c r="B57" s="28" t="s">
        <v>102</v>
      </c>
      <c r="C57" s="29" t="s">
        <v>103</v>
      </c>
      <c r="D57" s="30" t="n">
        <v>0.2</v>
      </c>
      <c r="E57" s="30" t="n">
        <v>0.2</v>
      </c>
      <c r="F57" s="33" t="n">
        <f aca="false">E57/D57*100</f>
        <v>100</v>
      </c>
      <c r="G57" s="14"/>
    </row>
    <row r="58" s="8" customFormat="true" ht="25.35" hidden="false" customHeight="false" outlineLevel="0" collapsed="false">
      <c r="B58" s="28" t="s">
        <v>104</v>
      </c>
      <c r="C58" s="29" t="s">
        <v>105</v>
      </c>
      <c r="D58" s="30" t="n">
        <f aca="false">D59</f>
        <v>86.8</v>
      </c>
      <c r="E58" s="30" t="n">
        <f aca="false">E59</f>
        <v>86.8</v>
      </c>
      <c r="F58" s="32" t="n">
        <f aca="false">E58/D58*100</f>
        <v>100</v>
      </c>
      <c r="G58" s="14"/>
    </row>
    <row r="59" s="8" customFormat="true" ht="30" hidden="false" customHeight="true" outlineLevel="0" collapsed="false">
      <c r="B59" s="28" t="s">
        <v>106</v>
      </c>
      <c r="C59" s="29" t="s">
        <v>107</v>
      </c>
      <c r="D59" s="30" t="n">
        <v>86.8</v>
      </c>
      <c r="E59" s="30" t="n">
        <v>86.8</v>
      </c>
      <c r="F59" s="33" t="n">
        <f aca="false">E59/D59*100</f>
        <v>100</v>
      </c>
      <c r="G59" s="14"/>
    </row>
    <row r="60" s="8" customFormat="true" ht="13.8" hidden="false" customHeight="false" outlineLevel="0" collapsed="false">
      <c r="B60" s="28" t="s">
        <v>108</v>
      </c>
      <c r="C60" s="29" t="s">
        <v>109</v>
      </c>
      <c r="D60" s="30" t="n">
        <f aca="false">D61</f>
        <v>203.1</v>
      </c>
      <c r="E60" s="30" t="n">
        <f aca="false">E61</f>
        <v>190.3</v>
      </c>
      <c r="F60" s="31" t="n">
        <f aca="false">E60/D60*100</f>
        <v>93.69768586903</v>
      </c>
      <c r="G60" s="14"/>
    </row>
    <row r="61" s="8" customFormat="true" ht="45.75" hidden="false" customHeight="true" outlineLevel="0" collapsed="false">
      <c r="B61" s="28" t="s">
        <v>110</v>
      </c>
      <c r="C61" s="29" t="s">
        <v>111</v>
      </c>
      <c r="D61" s="30" t="n">
        <v>203.1</v>
      </c>
      <c r="E61" s="30" t="n">
        <v>190.3</v>
      </c>
      <c r="F61" s="31" t="n">
        <f aca="false">E61/D61*100</f>
        <v>93.69768586903</v>
      </c>
      <c r="G61" s="14"/>
    </row>
    <row r="62" s="8" customFormat="true" ht="49.25" hidden="false" customHeight="false" outlineLevel="0" collapsed="false">
      <c r="B62" s="34" t="s">
        <v>112</v>
      </c>
      <c r="C62" s="35" t="s">
        <v>113</v>
      </c>
      <c r="D62" s="36" t="n">
        <v>203.1</v>
      </c>
      <c r="E62" s="36" t="n">
        <v>190.3</v>
      </c>
      <c r="F62" s="37" t="n">
        <f aca="false">E62/D62*100</f>
        <v>93.69768586903</v>
      </c>
      <c r="G62" s="14"/>
    </row>
  </sheetData>
  <mergeCells count="13">
    <mergeCell ref="C1:F1"/>
    <mergeCell ref="C2:F2"/>
    <mergeCell ref="C3:F3"/>
    <mergeCell ref="C4:F4"/>
    <mergeCell ref="D5:F5"/>
    <mergeCell ref="C6:F6"/>
    <mergeCell ref="B7:F7"/>
    <mergeCell ref="B8:F8"/>
    <mergeCell ref="B9:B10"/>
    <mergeCell ref="C9:C10"/>
    <mergeCell ref="D9:D10"/>
    <mergeCell ref="E9:E10"/>
    <mergeCell ref="F9:F10"/>
  </mergeCells>
  <printOptions headings="false" gridLines="false" gridLinesSet="true" horizontalCentered="false" verticalCentered="false"/>
  <pageMargins left="0.39375" right="0" top="0.39375" bottom="0" header="0.511805555555555" footer="0.511805555555555"/>
  <pageSetup paperSize="9" scale="75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31"/>
  <sheetViews>
    <sheetView showFormulas="false" showGridLines="true" showRowColHeaders="true" showZeros="true" rightToLeft="false" tabSelected="false" showOutlineSymbols="true" defaultGridColor="true" view="normal" topLeftCell="E7" colorId="64" zoomScale="100" zoomScaleNormal="100" zoomScalePageLayoutView="100" workbookViewId="0">
      <selection pane="topLeft" activeCell="O18" activeCellId="0" sqref="O18"/>
    </sheetView>
  </sheetViews>
  <sheetFormatPr defaultRowHeight="13.2" zeroHeight="false" outlineLevelRow="0" outlineLevelCol="0"/>
  <cols>
    <col collapsed="false" customWidth="true" hidden="true" outlineLevel="0" max="1" min="1" style="38" width="0.56"/>
    <col collapsed="false" customWidth="true" hidden="true" outlineLevel="0" max="2" min="2" style="38" width="2.57"/>
    <col collapsed="false" customWidth="true" hidden="true" outlineLevel="0" max="3" min="3" style="38" width="0.56"/>
    <col collapsed="false" customWidth="true" hidden="true" outlineLevel="0" max="4" min="4" style="38" width="2.57"/>
    <col collapsed="false" customWidth="true" hidden="false" outlineLevel="0" max="5" min="5" style="38" width="0.56"/>
    <col collapsed="false" customWidth="true" hidden="false" outlineLevel="0" max="6" min="6" style="39" width="57.22"/>
    <col collapsed="false" customWidth="true" hidden="true" outlineLevel="0" max="7" min="7" style="40" width="4.89"/>
    <col collapsed="false" customWidth="true" hidden="false" outlineLevel="0" max="8" min="8" style="40" width="3.98"/>
    <col collapsed="false" customWidth="true" hidden="false" outlineLevel="0" max="9" min="9" style="40" width="4.56"/>
    <col collapsed="false" customWidth="false" hidden="false" outlineLevel="0" max="10" min="10" style="41" width="11.45"/>
    <col collapsed="false" customWidth="true" hidden="false" outlineLevel="0" max="11" min="11" style="38" width="10.57"/>
    <col collapsed="false" customWidth="true" hidden="false" outlineLevel="0" max="12" min="12" style="38" width="11.89"/>
    <col collapsed="false" customWidth="true" hidden="false" outlineLevel="0" max="256" min="13" style="38" width="8.89"/>
    <col collapsed="false" customWidth="false" hidden="true" outlineLevel="0" max="260" min="257" style="38" width="11.52"/>
    <col collapsed="false" customWidth="true" hidden="false" outlineLevel="0" max="261" min="261" style="38" width="0.56"/>
    <col collapsed="false" customWidth="true" hidden="false" outlineLevel="0" max="262" min="262" style="38" width="54.56"/>
    <col collapsed="false" customWidth="false" hidden="true" outlineLevel="0" max="263" min="263" style="38" width="11.52"/>
    <col collapsed="false" customWidth="true" hidden="false" outlineLevel="0" max="264" min="264" style="38" width="3.98"/>
    <col collapsed="false" customWidth="true" hidden="false" outlineLevel="0" max="265" min="265" style="38" width="4.56"/>
    <col collapsed="false" customWidth="false" hidden="false" outlineLevel="0" max="266" min="266" style="38" width="11.45"/>
    <col collapsed="false" customWidth="true" hidden="false" outlineLevel="0" max="267" min="267" style="38" width="10.57"/>
    <col collapsed="false" customWidth="true" hidden="false" outlineLevel="0" max="268" min="268" style="38" width="11.89"/>
    <col collapsed="false" customWidth="true" hidden="false" outlineLevel="0" max="512" min="269" style="38" width="8.89"/>
    <col collapsed="false" customWidth="false" hidden="true" outlineLevel="0" max="516" min="513" style="38" width="11.52"/>
    <col collapsed="false" customWidth="true" hidden="false" outlineLevel="0" max="517" min="517" style="38" width="0.56"/>
    <col collapsed="false" customWidth="true" hidden="false" outlineLevel="0" max="518" min="518" style="38" width="54.56"/>
    <col collapsed="false" customWidth="false" hidden="true" outlineLevel="0" max="519" min="519" style="38" width="11.52"/>
    <col collapsed="false" customWidth="true" hidden="false" outlineLevel="0" max="520" min="520" style="38" width="3.98"/>
    <col collapsed="false" customWidth="true" hidden="false" outlineLevel="0" max="521" min="521" style="38" width="4.56"/>
    <col collapsed="false" customWidth="false" hidden="false" outlineLevel="0" max="522" min="522" style="38" width="11.45"/>
    <col collapsed="false" customWidth="true" hidden="false" outlineLevel="0" max="523" min="523" style="38" width="10.57"/>
    <col collapsed="false" customWidth="true" hidden="false" outlineLevel="0" max="524" min="524" style="38" width="11.89"/>
    <col collapsed="false" customWidth="true" hidden="false" outlineLevel="0" max="768" min="525" style="38" width="8.89"/>
    <col collapsed="false" customWidth="false" hidden="true" outlineLevel="0" max="772" min="769" style="38" width="11.52"/>
    <col collapsed="false" customWidth="true" hidden="false" outlineLevel="0" max="773" min="773" style="38" width="0.56"/>
    <col collapsed="false" customWidth="true" hidden="false" outlineLevel="0" max="774" min="774" style="38" width="54.56"/>
    <col collapsed="false" customWidth="false" hidden="true" outlineLevel="0" max="775" min="775" style="38" width="11.52"/>
    <col collapsed="false" customWidth="true" hidden="false" outlineLevel="0" max="776" min="776" style="38" width="3.98"/>
    <col collapsed="false" customWidth="true" hidden="false" outlineLevel="0" max="777" min="777" style="38" width="4.56"/>
    <col collapsed="false" customWidth="false" hidden="false" outlineLevel="0" max="778" min="778" style="38" width="11.45"/>
    <col collapsed="false" customWidth="true" hidden="false" outlineLevel="0" max="779" min="779" style="38" width="10.57"/>
    <col collapsed="false" customWidth="true" hidden="false" outlineLevel="0" max="780" min="780" style="38" width="11.89"/>
    <col collapsed="false" customWidth="true" hidden="false" outlineLevel="0" max="1025" min="781" style="38" width="8.89"/>
  </cols>
  <sheetData>
    <row r="1" customFormat="false" ht="13.2" hidden="false" customHeight="false" outlineLevel="0" collapsed="false">
      <c r="F1" s="42"/>
      <c r="G1" s="42"/>
      <c r="H1" s="42"/>
      <c r="I1" s="42"/>
      <c r="J1" s="42"/>
    </row>
    <row r="2" customFormat="false" ht="14.4" hidden="false" customHeight="true" outlineLevel="0" collapsed="false">
      <c r="F2" s="43"/>
      <c r="G2" s="43"/>
      <c r="H2" s="43"/>
      <c r="I2" s="2" t="s">
        <v>114</v>
      </c>
      <c r="J2" s="2"/>
      <c r="K2" s="2"/>
      <c r="L2" s="2"/>
    </row>
    <row r="3" customFormat="false" ht="14.4" hidden="false" customHeight="true" outlineLevel="0" collapsed="false">
      <c r="F3" s="2" t="s">
        <v>1</v>
      </c>
      <c r="G3" s="2"/>
      <c r="H3" s="2"/>
      <c r="I3" s="2"/>
      <c r="J3" s="2"/>
      <c r="K3" s="2"/>
      <c r="L3" s="2"/>
    </row>
    <row r="4" customFormat="false" ht="14.4" hidden="false" customHeight="true" outlineLevel="0" collapsed="false">
      <c r="F4" s="2" t="s">
        <v>115</v>
      </c>
      <c r="G4" s="2"/>
      <c r="H4" s="2"/>
      <c r="I4" s="2"/>
      <c r="J4" s="2"/>
      <c r="K4" s="2"/>
      <c r="L4" s="2"/>
    </row>
    <row r="5" customFormat="false" ht="14.4" hidden="false" customHeight="true" outlineLevel="0" collapsed="false">
      <c r="F5" s="44" t="s">
        <v>116</v>
      </c>
      <c r="G5" s="44"/>
      <c r="H5" s="44"/>
      <c r="I5" s="44"/>
      <c r="J5" s="44"/>
      <c r="K5" s="44"/>
      <c r="L5" s="44"/>
    </row>
    <row r="6" customFormat="false" ht="13.8" hidden="false" customHeight="true" outlineLevel="0" collapsed="false">
      <c r="F6" s="45"/>
      <c r="G6" s="46"/>
      <c r="H6" s="46"/>
      <c r="I6" s="46"/>
      <c r="J6" s="2" t="s">
        <v>4</v>
      </c>
      <c r="K6" s="2"/>
      <c r="L6" s="2"/>
    </row>
    <row r="7" customFormat="false" ht="14.4" hidden="false" customHeight="true" outlineLevel="0" collapsed="false">
      <c r="F7" s="43"/>
      <c r="G7" s="47" t="s">
        <v>117</v>
      </c>
      <c r="H7" s="47"/>
      <c r="I7" s="47"/>
      <c r="J7" s="47"/>
      <c r="K7" s="47"/>
      <c r="L7" s="47"/>
    </row>
    <row r="8" customFormat="false" ht="14.4" hidden="false" customHeight="false" outlineLevel="0" collapsed="false">
      <c r="F8" s="43"/>
      <c r="G8" s="43"/>
      <c r="H8" s="43"/>
      <c r="I8" s="48"/>
      <c r="J8" s="49"/>
    </row>
    <row r="9" customFormat="false" ht="43.35" hidden="false" customHeight="true" outlineLevel="0" collapsed="false">
      <c r="F9" s="50" t="s">
        <v>118</v>
      </c>
      <c r="G9" s="50"/>
      <c r="H9" s="50"/>
      <c r="I9" s="50"/>
      <c r="J9" s="50"/>
      <c r="K9" s="50"/>
      <c r="L9" s="50"/>
    </row>
    <row r="10" customFormat="false" ht="14.4" hidden="false" customHeight="true" outlineLevel="0" collapsed="false">
      <c r="F10" s="51"/>
      <c r="G10" s="52"/>
      <c r="H10" s="52"/>
      <c r="I10" s="52"/>
      <c r="J10" s="53" t="s">
        <v>7</v>
      </c>
      <c r="K10" s="53"/>
      <c r="L10" s="53"/>
    </row>
    <row r="11" customFormat="false" ht="13.2" hidden="false" customHeight="true" outlineLevel="0" collapsed="false">
      <c r="B11" s="54"/>
      <c r="C11" s="55"/>
      <c r="D11" s="55"/>
      <c r="E11" s="54"/>
      <c r="F11" s="56" t="s">
        <v>119</v>
      </c>
      <c r="G11" s="57" t="s">
        <v>120</v>
      </c>
      <c r="H11" s="57" t="s">
        <v>121</v>
      </c>
      <c r="I11" s="57" t="s">
        <v>122</v>
      </c>
      <c r="J11" s="58" t="s">
        <v>10</v>
      </c>
      <c r="K11" s="59" t="s">
        <v>11</v>
      </c>
      <c r="L11" s="59" t="s">
        <v>12</v>
      </c>
    </row>
    <row r="12" customFormat="false" ht="13.8" hidden="false" customHeight="false" outlineLevel="0" collapsed="false">
      <c r="A12" s="60" t="s">
        <v>123</v>
      </c>
      <c r="B12" s="61"/>
      <c r="C12" s="62"/>
      <c r="D12" s="62"/>
      <c r="E12" s="61"/>
      <c r="F12" s="56"/>
      <c r="G12" s="57"/>
      <c r="H12" s="57"/>
      <c r="I12" s="57"/>
      <c r="J12" s="58"/>
      <c r="K12" s="59"/>
      <c r="L12" s="59"/>
    </row>
    <row r="13" customFormat="false" ht="14.4" hidden="false" customHeight="false" outlineLevel="0" collapsed="false">
      <c r="A13" s="60"/>
      <c r="B13" s="61"/>
      <c r="C13" s="62"/>
      <c r="D13" s="62"/>
      <c r="E13" s="61"/>
      <c r="F13" s="63" t="n">
        <v>1</v>
      </c>
      <c r="G13" s="64" t="n">
        <v>2</v>
      </c>
      <c r="H13" s="65" t="n">
        <v>2</v>
      </c>
      <c r="I13" s="66" t="n">
        <v>3</v>
      </c>
      <c r="J13" s="67" t="n">
        <v>4</v>
      </c>
      <c r="K13" s="68" t="n">
        <v>5</v>
      </c>
      <c r="L13" s="68" t="n">
        <v>6</v>
      </c>
    </row>
    <row r="14" s="69" customFormat="true" ht="21" hidden="false" customHeight="true" outlineLevel="0" collapsed="false">
      <c r="A14" s="69" t="n">
        <v>3</v>
      </c>
      <c r="B14" s="70"/>
      <c r="C14" s="70"/>
      <c r="D14" s="70"/>
      <c r="E14" s="70"/>
      <c r="F14" s="71" t="s">
        <v>124</v>
      </c>
      <c r="G14" s="72"/>
      <c r="H14" s="73"/>
      <c r="I14" s="73"/>
      <c r="J14" s="74" t="n">
        <f aca="false">J15</f>
        <v>1635.1</v>
      </c>
      <c r="K14" s="74" t="n">
        <f aca="false">K15</f>
        <v>1501.3</v>
      </c>
      <c r="L14" s="74" t="n">
        <f aca="false">L15</f>
        <v>91.817014249893</v>
      </c>
    </row>
    <row r="15" s="69" customFormat="true" ht="33.75" hidden="false" customHeight="true" outlineLevel="0" collapsed="false">
      <c r="B15" s="70"/>
      <c r="C15" s="70"/>
      <c r="D15" s="70"/>
      <c r="E15" s="70"/>
      <c r="F15" s="75" t="s">
        <v>125</v>
      </c>
      <c r="G15" s="76" t="n">
        <v>913</v>
      </c>
      <c r="H15" s="77"/>
      <c r="I15" s="78"/>
      <c r="J15" s="79" t="n">
        <f aca="false">J16+J21+J23+J25+J29</f>
        <v>1635.1</v>
      </c>
      <c r="K15" s="79" t="n">
        <f aca="false">K16+K21+K23+K25+K29</f>
        <v>1501.3</v>
      </c>
      <c r="L15" s="79" t="n">
        <f aca="false">K15/J15*100</f>
        <v>91.817014249893</v>
      </c>
    </row>
    <row r="16" s="69" customFormat="true" ht="15" hidden="false" customHeight="false" outlineLevel="0" collapsed="false">
      <c r="A16" s="69" t="n">
        <v>4</v>
      </c>
      <c r="B16" s="70"/>
      <c r="C16" s="70"/>
      <c r="D16" s="70"/>
      <c r="E16" s="70"/>
      <c r="F16" s="80" t="s">
        <v>126</v>
      </c>
      <c r="G16" s="81" t="n">
        <v>913</v>
      </c>
      <c r="H16" s="82" t="s">
        <v>127</v>
      </c>
      <c r="I16" s="83"/>
      <c r="J16" s="84" t="n">
        <f aca="false">J17+J18+J19+J20</f>
        <v>1068.8</v>
      </c>
      <c r="K16" s="84" t="n">
        <f aca="false">K17+K18+K19+K20</f>
        <v>1038.3</v>
      </c>
      <c r="L16" s="85" t="n">
        <f aca="false">K16/J16*100</f>
        <v>97.1463323353293</v>
      </c>
    </row>
    <row r="17" s="69" customFormat="true" ht="30.6" hidden="false" customHeight="true" outlineLevel="0" collapsed="false">
      <c r="B17" s="70"/>
      <c r="C17" s="70"/>
      <c r="D17" s="70"/>
      <c r="E17" s="70"/>
      <c r="F17" s="80" t="s">
        <v>128</v>
      </c>
      <c r="G17" s="81"/>
      <c r="H17" s="82" t="s">
        <v>127</v>
      </c>
      <c r="I17" s="83" t="s">
        <v>129</v>
      </c>
      <c r="J17" s="86" t="n">
        <v>418.2</v>
      </c>
      <c r="K17" s="87" t="n">
        <v>416.7</v>
      </c>
      <c r="L17" s="85" t="n">
        <f aca="false">K17/J17*100</f>
        <v>99.6413199426112</v>
      </c>
    </row>
    <row r="18" customFormat="false" ht="45.6" hidden="false" customHeight="true" outlineLevel="0" collapsed="false">
      <c r="B18" s="55"/>
      <c r="C18" s="55"/>
      <c r="D18" s="55"/>
      <c r="E18" s="55"/>
      <c r="F18" s="80" t="s">
        <v>130</v>
      </c>
      <c r="G18" s="81" t="n">
        <v>913</v>
      </c>
      <c r="H18" s="82" t="s">
        <v>127</v>
      </c>
      <c r="I18" s="83" t="s">
        <v>131</v>
      </c>
      <c r="J18" s="88" t="n">
        <v>605.6</v>
      </c>
      <c r="K18" s="87" t="n">
        <v>581.6</v>
      </c>
      <c r="L18" s="85" t="n">
        <f aca="false">K18/J18*100</f>
        <v>96.0369881109643</v>
      </c>
    </row>
    <row r="19" customFormat="false" ht="15" hidden="false" customHeight="false" outlineLevel="0" collapsed="false">
      <c r="B19" s="55"/>
      <c r="C19" s="55"/>
      <c r="D19" s="55"/>
      <c r="E19" s="55"/>
      <c r="F19" s="80" t="s">
        <v>132</v>
      </c>
      <c r="G19" s="81" t="n">
        <v>913</v>
      </c>
      <c r="H19" s="82" t="s">
        <v>127</v>
      </c>
      <c r="I19" s="83" t="n">
        <v>11</v>
      </c>
      <c r="J19" s="89" t="n">
        <v>5</v>
      </c>
      <c r="K19" s="90"/>
      <c r="L19" s="85" t="n">
        <f aca="false">K19/J19*100</f>
        <v>0</v>
      </c>
    </row>
    <row r="20" customFormat="false" ht="15" hidden="false" customHeight="false" outlineLevel="0" collapsed="false">
      <c r="B20" s="55"/>
      <c r="C20" s="55"/>
      <c r="D20" s="55"/>
      <c r="E20" s="55"/>
      <c r="F20" s="80" t="s">
        <v>133</v>
      </c>
      <c r="G20" s="81" t="n">
        <v>913</v>
      </c>
      <c r="H20" s="82" t="s">
        <v>127</v>
      </c>
      <c r="I20" s="83" t="s">
        <v>134</v>
      </c>
      <c r="J20" s="88" t="n">
        <v>40</v>
      </c>
      <c r="K20" s="87" t="n">
        <v>40</v>
      </c>
      <c r="L20" s="85" t="n">
        <f aca="false">K20/J20*100</f>
        <v>100</v>
      </c>
    </row>
    <row r="21" customFormat="false" ht="15" hidden="false" customHeight="false" outlineLevel="0" collapsed="false">
      <c r="B21" s="55"/>
      <c r="C21" s="55"/>
      <c r="D21" s="55"/>
      <c r="E21" s="55"/>
      <c r="F21" s="80" t="s">
        <v>135</v>
      </c>
      <c r="G21" s="81" t="n">
        <v>913</v>
      </c>
      <c r="H21" s="82" t="s">
        <v>129</v>
      </c>
      <c r="I21" s="83"/>
      <c r="J21" s="89" t="n">
        <v>86.8</v>
      </c>
      <c r="K21" s="90" t="n">
        <v>86.8</v>
      </c>
      <c r="L21" s="85" t="n">
        <f aca="false">K21/J21*100</f>
        <v>100</v>
      </c>
    </row>
    <row r="22" customFormat="false" ht="15" hidden="false" customHeight="false" outlineLevel="0" collapsed="false">
      <c r="B22" s="55"/>
      <c r="C22" s="55"/>
      <c r="D22" s="55"/>
      <c r="E22" s="55"/>
      <c r="F22" s="80" t="s">
        <v>136</v>
      </c>
      <c r="G22" s="81" t="n">
        <v>913</v>
      </c>
      <c r="H22" s="82" t="s">
        <v>129</v>
      </c>
      <c r="I22" s="83" t="s">
        <v>137</v>
      </c>
      <c r="J22" s="89" t="n">
        <v>86.8</v>
      </c>
      <c r="K22" s="90" t="n">
        <v>86.8</v>
      </c>
      <c r="L22" s="85" t="n">
        <f aca="false">K22/J22*100</f>
        <v>100</v>
      </c>
    </row>
    <row r="23" customFormat="false" ht="15" hidden="false" customHeight="false" outlineLevel="0" collapsed="false">
      <c r="B23" s="55"/>
      <c r="C23" s="55"/>
      <c r="D23" s="55"/>
      <c r="E23" s="55"/>
      <c r="F23" s="80" t="s">
        <v>138</v>
      </c>
      <c r="G23" s="81" t="n">
        <v>913</v>
      </c>
      <c r="H23" s="82" t="s">
        <v>131</v>
      </c>
      <c r="I23" s="83"/>
      <c r="J23" s="88" t="n">
        <v>246.2</v>
      </c>
      <c r="K23" s="87" t="n">
        <v>147</v>
      </c>
      <c r="L23" s="85" t="n">
        <f aca="false">K23/J23*100</f>
        <v>59.7075548334687</v>
      </c>
    </row>
    <row r="24" customFormat="false" ht="15" hidden="false" customHeight="false" outlineLevel="0" collapsed="false">
      <c r="B24" s="55"/>
      <c r="C24" s="55"/>
      <c r="D24" s="55"/>
      <c r="E24" s="55"/>
      <c r="F24" s="80" t="s">
        <v>139</v>
      </c>
      <c r="G24" s="81" t="n">
        <v>913</v>
      </c>
      <c r="H24" s="82" t="s">
        <v>131</v>
      </c>
      <c r="I24" s="83" t="s">
        <v>140</v>
      </c>
      <c r="J24" s="88" t="n">
        <v>246.2</v>
      </c>
      <c r="K24" s="87" t="n">
        <v>147</v>
      </c>
      <c r="L24" s="85" t="n">
        <f aca="false">K24/J24*100</f>
        <v>59.7075548334687</v>
      </c>
    </row>
    <row r="25" customFormat="false" ht="15" hidden="false" customHeight="false" outlineLevel="0" collapsed="false">
      <c r="B25" s="55"/>
      <c r="C25" s="55"/>
      <c r="D25" s="55"/>
      <c r="E25" s="55"/>
      <c r="F25" s="80" t="s">
        <v>141</v>
      </c>
      <c r="G25" s="81" t="n">
        <v>913</v>
      </c>
      <c r="H25" s="82" t="s">
        <v>142</v>
      </c>
      <c r="I25" s="83"/>
      <c r="J25" s="89" t="n">
        <v>232.3</v>
      </c>
      <c r="K25" s="91" t="n">
        <v>228.2</v>
      </c>
      <c r="L25" s="85" t="n">
        <f aca="false">K25/J25*100</f>
        <v>98.2350408953939</v>
      </c>
    </row>
    <row r="26" customFormat="false" ht="15" hidden="true" customHeight="false" outlineLevel="0" collapsed="false">
      <c r="B26" s="55"/>
      <c r="C26" s="55"/>
      <c r="D26" s="55"/>
      <c r="E26" s="55"/>
      <c r="F26" s="80" t="s">
        <v>143</v>
      </c>
      <c r="G26" s="81" t="n">
        <v>915</v>
      </c>
      <c r="H26" s="82" t="s">
        <v>142</v>
      </c>
      <c r="I26" s="83" t="s">
        <v>127</v>
      </c>
      <c r="J26" s="89"/>
      <c r="K26" s="90"/>
      <c r="L26" s="85" t="e">
        <f aca="false">K26/J26*100</f>
        <v>#DIV/0!</v>
      </c>
    </row>
    <row r="27" customFormat="false" ht="15" hidden="false" customHeight="false" outlineLevel="0" collapsed="false">
      <c r="B27" s="55"/>
      <c r="C27" s="55"/>
      <c r="D27" s="55"/>
      <c r="E27" s="55"/>
      <c r="F27" s="80" t="s">
        <v>144</v>
      </c>
      <c r="G27" s="81" t="n">
        <v>913</v>
      </c>
      <c r="H27" s="82" t="s">
        <v>142</v>
      </c>
      <c r="I27" s="83" t="s">
        <v>129</v>
      </c>
      <c r="J27" s="89" t="n">
        <v>2</v>
      </c>
      <c r="K27" s="90"/>
      <c r="L27" s="85" t="n">
        <f aca="false">K27/J27*100</f>
        <v>0</v>
      </c>
    </row>
    <row r="28" customFormat="false" ht="15" hidden="false" customHeight="false" outlineLevel="0" collapsed="false">
      <c r="B28" s="55"/>
      <c r="C28" s="55"/>
      <c r="D28" s="55"/>
      <c r="E28" s="55"/>
      <c r="F28" s="80" t="s">
        <v>145</v>
      </c>
      <c r="G28" s="81" t="n">
        <v>913</v>
      </c>
      <c r="H28" s="82" t="s">
        <v>142</v>
      </c>
      <c r="I28" s="83" t="s">
        <v>137</v>
      </c>
      <c r="J28" s="89" t="n">
        <v>230.3</v>
      </c>
      <c r="K28" s="90" t="n">
        <v>228.2</v>
      </c>
      <c r="L28" s="85" t="n">
        <f aca="false">K28/J28*100</f>
        <v>99.0881458966565</v>
      </c>
    </row>
    <row r="29" customFormat="false" ht="15" hidden="false" customHeight="false" outlineLevel="0" collapsed="false">
      <c r="B29" s="55"/>
      <c r="C29" s="55"/>
      <c r="D29" s="55"/>
      <c r="E29" s="55"/>
      <c r="F29" s="92" t="s">
        <v>146</v>
      </c>
      <c r="G29" s="81" t="n">
        <v>913</v>
      </c>
      <c r="H29" s="82" t="n">
        <v>13</v>
      </c>
      <c r="I29" s="83"/>
      <c r="J29" s="84" t="n">
        <v>1</v>
      </c>
      <c r="K29" s="93" t="n">
        <v>1</v>
      </c>
      <c r="L29" s="85" t="n">
        <f aca="false">K29/J29*100</f>
        <v>100</v>
      </c>
    </row>
    <row r="30" customFormat="false" ht="25.35" hidden="false" customHeight="false" outlineLevel="0" collapsed="false">
      <c r="B30" s="55"/>
      <c r="C30" s="55"/>
      <c r="D30" s="55"/>
      <c r="E30" s="55"/>
      <c r="F30" s="92" t="s">
        <v>147</v>
      </c>
      <c r="G30" s="94" t="n">
        <v>913</v>
      </c>
      <c r="H30" s="95" t="n">
        <v>13</v>
      </c>
      <c r="I30" s="96" t="s">
        <v>127</v>
      </c>
      <c r="J30" s="97" t="n">
        <v>1</v>
      </c>
      <c r="K30" s="98" t="n">
        <v>1</v>
      </c>
      <c r="L30" s="99" t="n">
        <f aca="false">K30/J30*100</f>
        <v>100</v>
      </c>
    </row>
    <row r="31" customFormat="false" ht="13.2" hidden="false" customHeight="false" outlineLevel="0" collapsed="false">
      <c r="E31" s="55"/>
      <c r="F31" s="100"/>
      <c r="H31" s="101"/>
      <c r="I31" s="101"/>
      <c r="J31" s="102"/>
      <c r="K31" s="55"/>
      <c r="L31" s="55"/>
    </row>
  </sheetData>
  <mergeCells count="16">
    <mergeCell ref="F1:J1"/>
    <mergeCell ref="I2:L2"/>
    <mergeCell ref="F3:L3"/>
    <mergeCell ref="F4:L4"/>
    <mergeCell ref="F5:L5"/>
    <mergeCell ref="J6:L6"/>
    <mergeCell ref="G7:L7"/>
    <mergeCell ref="F9:L9"/>
    <mergeCell ref="J10:L10"/>
    <mergeCell ref="F11:F12"/>
    <mergeCell ref="G11:G12"/>
    <mergeCell ref="H11:H12"/>
    <mergeCell ref="I11:I12"/>
    <mergeCell ref="J11:J12"/>
    <mergeCell ref="K11:K12"/>
    <mergeCell ref="L11:L12"/>
  </mergeCells>
  <conditionalFormatting sqref="K118:K119 E120:F122 K120:L122">
    <cfRule type="expression" priority="2" aboveAverage="0" equalAverage="0" bottom="0" percent="0" rank="0" text="" dxfId="0">
      <formula>$H118=""</formula>
    </cfRule>
    <cfRule type="expression" priority="3" aboveAverage="0" equalAverage="0" bottom="0" percent="0" rank="0" text="" dxfId="1">
      <formula>AND($I118="",$H118&lt;&gt;"")</formula>
    </cfRule>
  </conditionalFormatting>
  <conditionalFormatting sqref="E15">
    <cfRule type="expression" priority="4" aboveAverage="0" equalAverage="0" bottom="0" percent="0" rank="0" text="" dxfId="2">
      <formula>$E15=""</formula>
    </cfRule>
    <cfRule type="expression" priority="5" aboveAverage="0" equalAverage="0" bottom="0" percent="0" rank="0" text="" dxfId="3">
      <formula>$F15&lt;&gt;""</formula>
    </cfRule>
  </conditionalFormatting>
  <conditionalFormatting sqref="E15">
    <cfRule type="expression" priority="6" aboveAverage="0" equalAverage="0" bottom="0" percent="0" rank="0" text="" dxfId="4">
      <formula>$F15=""</formula>
    </cfRule>
    <cfRule type="expression" priority="7" aboveAverage="0" equalAverage="0" bottom="0" percent="0" rank="0" text="" dxfId="5">
      <formula>$G15&lt;&gt;""</formula>
    </cfRule>
  </conditionalFormatting>
  <conditionalFormatting sqref="D122">
    <cfRule type="expression" priority="8" aboveAverage="0" equalAverage="0" bottom="0" percent="0" rank="0" text="" dxfId="6">
      <formula>$G122=""</formula>
    </cfRule>
    <cfRule type="expression" priority="9" aboveAverage="0" equalAverage="0" bottom="0" percent="0" rank="0" text="" dxfId="7">
      <formula>AND($H122="",$G122&lt;&gt;"")</formula>
    </cfRule>
  </conditionalFormatting>
  <conditionalFormatting sqref="J118">
    <cfRule type="expression" priority="10" aboveAverage="0" equalAverage="0" bottom="0" percent="0" rank="0" text="" dxfId="8">
      <formula>$G118=""</formula>
    </cfRule>
    <cfRule type="expression" priority="11" aboveAverage="0" equalAverage="0" bottom="0" percent="0" rank="0" text="" dxfId="9">
      <formula>AND($H118="",$G118&lt;&gt;"")</formula>
    </cfRule>
  </conditionalFormatting>
  <conditionalFormatting sqref="E15">
    <cfRule type="expression" priority="12" aboveAverage="0" equalAverage="0" bottom="0" percent="0" rank="0" text="" dxfId="10">
      <formula>$F15=""</formula>
    </cfRule>
    <cfRule type="expression" priority="13" aboveAverage="0" equalAverage="0" bottom="0" percent="0" rank="0" text="" dxfId="11">
      <formula>$G15&lt;&gt;""</formula>
    </cfRule>
  </conditionalFormatting>
  <conditionalFormatting sqref="I120:I122">
    <cfRule type="expression" priority="14" aboveAverage="0" equalAverage="0" bottom="0" percent="0" rank="0" text="" dxfId="12">
      <formula>$H120=""</formula>
    </cfRule>
    <cfRule type="expression" priority="15" aboveAverage="0" equalAverage="0" bottom="0" percent="0" rank="0" text="" dxfId="13">
      <formula>AND($I120="",$H120&lt;&gt;"")</formula>
    </cfRule>
  </conditionalFormatting>
  <printOptions headings="false" gridLines="false" gridLinesSet="true" horizontalCentered="false" verticalCentered="false"/>
  <pageMargins left="0.39375" right="0" top="0.747916666666667" bottom="0.747916666666667" header="0.511805555555555" footer="0.511805555555555"/>
  <pageSetup paperSize="9" scale="97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C1:O129"/>
  <sheetViews>
    <sheetView showFormulas="false" showGridLines="true" showRowColHeaders="true" showZeros="true" rightToLeft="false" tabSelected="false" showOutlineSymbols="true" defaultGridColor="true" view="normal" topLeftCell="C13" colorId="64" zoomScale="100" zoomScaleNormal="100" zoomScalePageLayoutView="100" workbookViewId="0">
      <selection pane="topLeft" activeCell="P135" activeCellId="0" sqref="P135"/>
    </sheetView>
  </sheetViews>
  <sheetFormatPr defaultRowHeight="13.2" zeroHeight="false" outlineLevelRow="0" outlineLevelCol="0"/>
  <cols>
    <col collapsed="false" customWidth="true" hidden="true" outlineLevel="0" max="1" min="1" style="38" width="0.56"/>
    <col collapsed="false" customWidth="true" hidden="true" outlineLevel="0" max="2" min="2" style="38" width="2.57"/>
    <col collapsed="false" customWidth="true" hidden="false" outlineLevel="0" max="3" min="3" style="38" width="2.08"/>
    <col collapsed="false" customWidth="true" hidden="false" outlineLevel="0" max="4" min="4" style="39" width="60.56"/>
    <col collapsed="false" customWidth="true" hidden="false" outlineLevel="0" max="5" min="5" style="39" width="5.01"/>
    <col collapsed="false" customWidth="true" hidden="false" outlineLevel="0" max="6" min="6" style="40" width="3.98"/>
    <col collapsed="false" customWidth="true" hidden="false" outlineLevel="0" max="7" min="7" style="40" width="4.56"/>
    <col collapsed="false" customWidth="true" hidden="false" outlineLevel="0" max="8" min="8" style="40" width="4.1"/>
    <col collapsed="false" customWidth="true" hidden="false" outlineLevel="0" max="9" min="9" style="40" width="3.89"/>
    <col collapsed="false" customWidth="true" hidden="false" outlineLevel="0" max="10" min="10" style="40" width="4.1"/>
    <col collapsed="false" customWidth="true" hidden="false" outlineLevel="0" max="11" min="11" style="40" width="6.88"/>
    <col collapsed="false" customWidth="true" hidden="false" outlineLevel="0" max="12" min="12" style="40" width="4.56"/>
    <col collapsed="false" customWidth="true" hidden="false" outlineLevel="0" max="13" min="13" style="38" width="10.45"/>
    <col collapsed="false" customWidth="true" hidden="false" outlineLevel="0" max="14" min="14" style="38" width="9.44"/>
    <col collapsed="false" customWidth="true" hidden="false" outlineLevel="0" max="15" min="15" style="38" width="10.45"/>
    <col collapsed="false" customWidth="true" hidden="false" outlineLevel="0" max="256" min="16" style="38" width="9.12"/>
    <col collapsed="false" customWidth="false" hidden="true" outlineLevel="0" max="258" min="257" style="38" width="11.52"/>
    <col collapsed="false" customWidth="true" hidden="false" outlineLevel="0" max="259" min="259" style="38" width="0.89"/>
    <col collapsed="false" customWidth="true" hidden="false" outlineLevel="0" max="260" min="260" style="38" width="60.56"/>
    <col collapsed="false" customWidth="true" hidden="false" outlineLevel="0" max="261" min="261" style="38" width="5.01"/>
    <col collapsed="false" customWidth="true" hidden="false" outlineLevel="0" max="262" min="262" style="38" width="3.98"/>
    <col collapsed="false" customWidth="true" hidden="false" outlineLevel="0" max="266" min="263" style="38" width="4.56"/>
    <col collapsed="false" customWidth="true" hidden="false" outlineLevel="0" max="267" min="267" style="38" width="6.88"/>
    <col collapsed="false" customWidth="true" hidden="false" outlineLevel="0" max="268" min="268" style="38" width="4.56"/>
    <col collapsed="false" customWidth="true" hidden="false" outlineLevel="0" max="269" min="269" style="38" width="10.99"/>
    <col collapsed="false" customWidth="true" hidden="false" outlineLevel="0" max="270" min="270" style="38" width="10.12"/>
    <col collapsed="false" customWidth="true" hidden="false" outlineLevel="0" max="271" min="271" style="38" width="10.45"/>
    <col collapsed="false" customWidth="true" hidden="false" outlineLevel="0" max="512" min="272" style="38" width="9.12"/>
    <col collapsed="false" customWidth="false" hidden="true" outlineLevel="0" max="514" min="513" style="38" width="11.52"/>
    <col collapsed="false" customWidth="true" hidden="false" outlineLevel="0" max="515" min="515" style="38" width="0.89"/>
    <col collapsed="false" customWidth="true" hidden="false" outlineLevel="0" max="516" min="516" style="38" width="60.56"/>
    <col collapsed="false" customWidth="true" hidden="false" outlineLevel="0" max="517" min="517" style="38" width="5.01"/>
    <col collapsed="false" customWidth="true" hidden="false" outlineLevel="0" max="518" min="518" style="38" width="3.98"/>
    <col collapsed="false" customWidth="true" hidden="false" outlineLevel="0" max="522" min="519" style="38" width="4.56"/>
    <col collapsed="false" customWidth="true" hidden="false" outlineLevel="0" max="523" min="523" style="38" width="6.88"/>
    <col collapsed="false" customWidth="true" hidden="false" outlineLevel="0" max="524" min="524" style="38" width="4.56"/>
    <col collapsed="false" customWidth="true" hidden="false" outlineLevel="0" max="525" min="525" style="38" width="10.99"/>
    <col collapsed="false" customWidth="true" hidden="false" outlineLevel="0" max="526" min="526" style="38" width="10.12"/>
    <col collapsed="false" customWidth="true" hidden="false" outlineLevel="0" max="527" min="527" style="38" width="10.45"/>
    <col collapsed="false" customWidth="true" hidden="false" outlineLevel="0" max="768" min="528" style="38" width="9.12"/>
    <col collapsed="false" customWidth="false" hidden="true" outlineLevel="0" max="770" min="769" style="38" width="11.52"/>
    <col collapsed="false" customWidth="true" hidden="false" outlineLevel="0" max="771" min="771" style="38" width="0.89"/>
    <col collapsed="false" customWidth="true" hidden="false" outlineLevel="0" max="772" min="772" style="38" width="60.56"/>
    <col collapsed="false" customWidth="true" hidden="false" outlineLevel="0" max="773" min="773" style="38" width="5.01"/>
    <col collapsed="false" customWidth="true" hidden="false" outlineLevel="0" max="774" min="774" style="38" width="3.98"/>
    <col collapsed="false" customWidth="true" hidden="false" outlineLevel="0" max="778" min="775" style="38" width="4.56"/>
    <col collapsed="false" customWidth="true" hidden="false" outlineLevel="0" max="779" min="779" style="38" width="6.88"/>
    <col collapsed="false" customWidth="true" hidden="false" outlineLevel="0" max="780" min="780" style="38" width="4.56"/>
    <col collapsed="false" customWidth="true" hidden="false" outlineLevel="0" max="781" min="781" style="38" width="10.99"/>
    <col collapsed="false" customWidth="true" hidden="false" outlineLevel="0" max="782" min="782" style="38" width="10.12"/>
    <col collapsed="false" customWidth="true" hidden="false" outlineLevel="0" max="783" min="783" style="38" width="10.45"/>
    <col collapsed="false" customWidth="true" hidden="false" outlineLevel="0" max="1025" min="784" style="38" width="9.12"/>
  </cols>
  <sheetData>
    <row r="1" customFormat="false" ht="39.75" hidden="true" customHeight="true" outlineLevel="0" collapsed="false">
      <c r="D1" s="42"/>
      <c r="E1" s="42"/>
      <c r="F1" s="42"/>
      <c r="G1" s="42"/>
      <c r="H1" s="42"/>
      <c r="I1" s="42"/>
      <c r="J1" s="42"/>
      <c r="K1" s="42"/>
      <c r="L1" s="42"/>
      <c r="M1" s="42"/>
    </row>
    <row r="2" customFormat="false" ht="26.85" hidden="false" customHeight="true" outlineLevel="0" collapsed="false">
      <c r="D2" s="43"/>
      <c r="E2" s="43"/>
      <c r="F2" s="2"/>
      <c r="G2" s="2"/>
      <c r="H2" s="2"/>
      <c r="I2" s="2"/>
      <c r="J2" s="43"/>
      <c r="K2" s="43"/>
      <c r="L2" s="2" t="s">
        <v>148</v>
      </c>
      <c r="M2" s="2"/>
      <c r="N2" s="2"/>
      <c r="O2" s="2"/>
    </row>
    <row r="3" customFormat="false" ht="15" hidden="false" customHeight="true" outlineLevel="0" collapsed="false">
      <c r="D3" s="2"/>
      <c r="E3" s="2"/>
      <c r="F3" s="2"/>
      <c r="G3" s="2"/>
      <c r="H3" s="2"/>
      <c r="I3" s="2"/>
      <c r="J3" s="2" t="s">
        <v>1</v>
      </c>
      <c r="K3" s="2"/>
      <c r="L3" s="2"/>
      <c r="M3" s="2"/>
      <c r="N3" s="2"/>
      <c r="O3" s="2"/>
    </row>
    <row r="4" customFormat="false" ht="13.5" hidden="false" customHeight="true" outlineLevel="0" collapsed="false">
      <c r="D4" s="2"/>
      <c r="E4" s="2"/>
      <c r="F4" s="2"/>
      <c r="G4" s="2"/>
      <c r="H4" s="2"/>
      <c r="I4" s="2"/>
      <c r="J4" s="2" t="s">
        <v>149</v>
      </c>
      <c r="K4" s="2"/>
      <c r="L4" s="2"/>
      <c r="M4" s="2"/>
      <c r="N4" s="2"/>
      <c r="O4" s="2"/>
    </row>
    <row r="5" customFormat="false" ht="13.5" hidden="false" customHeight="true" outlineLevel="0" collapsed="false">
      <c r="D5" s="2"/>
      <c r="E5" s="2"/>
      <c r="F5" s="2"/>
      <c r="G5" s="2"/>
      <c r="H5" s="2"/>
      <c r="I5" s="2"/>
      <c r="J5" s="2" t="s">
        <v>116</v>
      </c>
      <c r="K5" s="2"/>
      <c r="L5" s="2"/>
      <c r="M5" s="2"/>
      <c r="N5" s="2"/>
      <c r="O5" s="2"/>
    </row>
    <row r="6" customFormat="false" ht="13.5" hidden="false" customHeight="true" outlineLevel="0" collapsed="false">
      <c r="D6" s="46"/>
      <c r="E6" s="103"/>
      <c r="F6" s="103"/>
      <c r="G6" s="103"/>
      <c r="H6" s="103"/>
      <c r="I6" s="103"/>
      <c r="J6" s="46"/>
      <c r="K6" s="103"/>
      <c r="L6" s="103"/>
      <c r="M6" s="3" t="s">
        <v>4</v>
      </c>
      <c r="N6" s="3"/>
      <c r="O6" s="3"/>
    </row>
    <row r="7" customFormat="false" ht="18" hidden="false" customHeight="true" outlineLevel="0" collapsed="false">
      <c r="D7" s="47"/>
      <c r="E7" s="47"/>
      <c r="F7" s="47"/>
      <c r="G7" s="47"/>
      <c r="H7" s="47"/>
      <c r="I7" s="47"/>
      <c r="J7" s="47" t="s">
        <v>150</v>
      </c>
      <c r="K7" s="47"/>
      <c r="L7" s="47"/>
      <c r="M7" s="47"/>
      <c r="N7" s="47"/>
      <c r="O7" s="47"/>
    </row>
    <row r="8" customFormat="false" ht="8.25" hidden="false" customHeight="true" outlineLevel="0" collapsed="false"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</row>
    <row r="9" customFormat="false" ht="12" hidden="false" customHeight="true" outlineLevel="0" collapsed="false">
      <c r="D9" s="43"/>
      <c r="E9" s="43"/>
      <c r="F9" s="104"/>
      <c r="G9" s="104"/>
      <c r="H9" s="104"/>
      <c r="I9" s="104"/>
      <c r="J9" s="104"/>
      <c r="K9" s="104"/>
      <c r="L9" s="104"/>
      <c r="M9" s="104"/>
    </row>
    <row r="10" customFormat="false" ht="63" hidden="false" customHeight="true" outlineLevel="0" collapsed="false">
      <c r="D10" s="5" t="s">
        <v>151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</row>
    <row r="11" customFormat="false" ht="9.75" hidden="false" customHeight="true" outlineLevel="0" collapsed="false">
      <c r="D11" s="51"/>
      <c r="E11" s="51"/>
      <c r="F11" s="52"/>
      <c r="G11" s="52"/>
      <c r="H11" s="52"/>
      <c r="I11" s="52"/>
      <c r="J11" s="52"/>
      <c r="K11" s="52"/>
      <c r="L11" s="53"/>
      <c r="M11" s="53"/>
      <c r="N11" s="105"/>
      <c r="O11" s="105"/>
    </row>
    <row r="12" customFormat="false" ht="15.6" hidden="false" customHeight="true" outlineLevel="0" collapsed="false">
      <c r="D12" s="106" t="s">
        <v>119</v>
      </c>
      <c r="E12" s="107" t="s">
        <v>120</v>
      </c>
      <c r="F12" s="108" t="s">
        <v>121</v>
      </c>
      <c r="G12" s="108" t="s">
        <v>122</v>
      </c>
      <c r="H12" s="108" t="s">
        <v>152</v>
      </c>
      <c r="I12" s="108"/>
      <c r="J12" s="108"/>
      <c r="K12" s="108"/>
      <c r="L12" s="108" t="s">
        <v>153</v>
      </c>
      <c r="M12" s="109" t="s">
        <v>154</v>
      </c>
      <c r="N12" s="109"/>
      <c r="O12" s="109"/>
    </row>
    <row r="13" customFormat="false" ht="30.75" hidden="false" customHeight="true" outlineLevel="0" collapsed="false">
      <c r="D13" s="106"/>
      <c r="E13" s="107"/>
      <c r="F13" s="108"/>
      <c r="G13" s="108"/>
      <c r="H13" s="108"/>
      <c r="I13" s="108"/>
      <c r="J13" s="108"/>
      <c r="K13" s="108"/>
      <c r="L13" s="108"/>
      <c r="M13" s="110" t="s">
        <v>10</v>
      </c>
      <c r="N13" s="110" t="s">
        <v>11</v>
      </c>
      <c r="O13" s="111" t="s">
        <v>12</v>
      </c>
    </row>
    <row r="14" customFormat="false" ht="12" hidden="false" customHeight="true" outlineLevel="0" collapsed="false">
      <c r="D14" s="56" t="n">
        <v>1</v>
      </c>
      <c r="E14" s="56" t="n">
        <v>2</v>
      </c>
      <c r="F14" s="112" t="n">
        <v>3</v>
      </c>
      <c r="G14" s="112" t="n">
        <v>4</v>
      </c>
      <c r="H14" s="9" t="n">
        <v>5</v>
      </c>
      <c r="I14" s="113" t="n">
        <v>6</v>
      </c>
      <c r="J14" s="114" t="n">
        <v>7</v>
      </c>
      <c r="K14" s="10" t="n">
        <v>8</v>
      </c>
      <c r="L14" s="115" t="n">
        <v>9</v>
      </c>
      <c r="M14" s="116" t="n">
        <v>10</v>
      </c>
      <c r="N14" s="116" t="n">
        <v>11</v>
      </c>
      <c r="O14" s="117" t="n">
        <v>12</v>
      </c>
    </row>
    <row r="15" customFormat="false" ht="15" hidden="false" customHeight="false" outlineLevel="0" collapsed="false">
      <c r="D15" s="118" t="s">
        <v>124</v>
      </c>
      <c r="E15" s="118"/>
      <c r="F15" s="119"/>
      <c r="G15" s="119"/>
      <c r="H15" s="120"/>
      <c r="I15" s="121"/>
      <c r="J15" s="121"/>
      <c r="K15" s="122"/>
      <c r="L15" s="119"/>
      <c r="M15" s="123" t="n">
        <f aca="false">M16</f>
        <v>1635.1</v>
      </c>
      <c r="N15" s="124" t="n">
        <f aca="false">N16</f>
        <v>1501.29992</v>
      </c>
      <c r="O15" s="123" t="n">
        <f aca="false">N15/M15*100</f>
        <v>91.8170093572259</v>
      </c>
    </row>
    <row r="16" customFormat="false" ht="33.75" hidden="false" customHeight="true" outlineLevel="0" collapsed="false">
      <c r="D16" s="125" t="s">
        <v>125</v>
      </c>
      <c r="E16" s="126" t="n">
        <v>920</v>
      </c>
      <c r="F16" s="127"/>
      <c r="G16" s="127"/>
      <c r="H16" s="128"/>
      <c r="I16" s="129"/>
      <c r="J16" s="129"/>
      <c r="K16" s="130"/>
      <c r="L16" s="127"/>
      <c r="M16" s="131" t="n">
        <f aca="false">M17+M69+M79+M87+M121</f>
        <v>1635.1</v>
      </c>
      <c r="N16" s="131" t="n">
        <f aca="false">N17+N69+N79+N87+N121</f>
        <v>1501.29992</v>
      </c>
      <c r="O16" s="132" t="n">
        <f aca="false">N16/M16*100</f>
        <v>91.8170093572259</v>
      </c>
    </row>
    <row r="17" customFormat="false" ht="15" hidden="false" customHeight="false" outlineLevel="0" collapsed="false">
      <c r="D17" s="133" t="s">
        <v>126</v>
      </c>
      <c r="E17" s="126" t="n">
        <v>920</v>
      </c>
      <c r="F17" s="134" t="s">
        <v>127</v>
      </c>
      <c r="G17" s="134"/>
      <c r="H17" s="135"/>
      <c r="I17" s="136"/>
      <c r="J17" s="136"/>
      <c r="K17" s="137"/>
      <c r="L17" s="134"/>
      <c r="M17" s="138" t="n">
        <f aca="false">M18+M28+M53+M60</f>
        <v>1068.8</v>
      </c>
      <c r="N17" s="139" t="n">
        <f aca="false">N18+N28+N53+N60</f>
        <v>1038.29992</v>
      </c>
      <c r="O17" s="139" t="n">
        <f aca="false">N17/M17*100</f>
        <v>97.1463248502994</v>
      </c>
    </row>
    <row r="18" customFormat="false" ht="35.25" hidden="false" customHeight="true" outlineLevel="0" collapsed="false">
      <c r="D18" s="125" t="s">
        <v>128</v>
      </c>
      <c r="E18" s="126" t="n">
        <v>920</v>
      </c>
      <c r="F18" s="140" t="s">
        <v>127</v>
      </c>
      <c r="G18" s="134" t="s">
        <v>129</v>
      </c>
      <c r="H18" s="141"/>
      <c r="I18" s="136"/>
      <c r="J18" s="136"/>
      <c r="K18" s="137"/>
      <c r="L18" s="134"/>
      <c r="M18" s="138" t="n">
        <f aca="false">M19</f>
        <v>418.2</v>
      </c>
      <c r="N18" s="139" t="n">
        <f aca="false">N19</f>
        <v>416.7</v>
      </c>
      <c r="O18" s="139" t="n">
        <f aca="false">N18/M18*100</f>
        <v>99.6413199426112</v>
      </c>
    </row>
    <row r="19" customFormat="false" ht="39.55" hidden="false" customHeight="false" outlineLevel="0" collapsed="false">
      <c r="D19" s="133" t="s">
        <v>155</v>
      </c>
      <c r="E19" s="126" t="n">
        <v>920</v>
      </c>
      <c r="F19" s="140" t="s">
        <v>127</v>
      </c>
      <c r="G19" s="134" t="s">
        <v>129</v>
      </c>
      <c r="H19" s="135" t="s">
        <v>156</v>
      </c>
      <c r="I19" s="136"/>
      <c r="J19" s="136"/>
      <c r="K19" s="137"/>
      <c r="L19" s="134"/>
      <c r="M19" s="138" t="n">
        <f aca="false">M20</f>
        <v>418.2</v>
      </c>
      <c r="N19" s="139" t="n">
        <f aca="false">N20</f>
        <v>416.7</v>
      </c>
      <c r="O19" s="139" t="n">
        <f aca="false">N19/M19*100</f>
        <v>99.6413199426112</v>
      </c>
    </row>
    <row r="20" customFormat="false" ht="15" hidden="false" customHeight="false" outlineLevel="0" collapsed="false">
      <c r="D20" s="142" t="s">
        <v>157</v>
      </c>
      <c r="E20" s="126" t="n">
        <v>920</v>
      </c>
      <c r="F20" s="140" t="s">
        <v>127</v>
      </c>
      <c r="G20" s="134" t="s">
        <v>129</v>
      </c>
      <c r="H20" s="135" t="s">
        <v>156</v>
      </c>
      <c r="I20" s="136" t="s">
        <v>158</v>
      </c>
      <c r="J20" s="136" t="s">
        <v>159</v>
      </c>
      <c r="K20" s="137"/>
      <c r="L20" s="134"/>
      <c r="M20" s="138" t="n">
        <f aca="false">M24+M21</f>
        <v>418.2</v>
      </c>
      <c r="N20" s="138" t="n">
        <f aca="false">N24+N21</f>
        <v>416.7</v>
      </c>
      <c r="O20" s="139" t="n">
        <f aca="false">N20/M20*100</f>
        <v>99.6413199426112</v>
      </c>
    </row>
    <row r="21" customFormat="false" ht="34.2" hidden="false" customHeight="true" outlineLevel="0" collapsed="false">
      <c r="D21" s="133" t="s">
        <v>160</v>
      </c>
      <c r="E21" s="126" t="n">
        <v>920</v>
      </c>
      <c r="F21" s="140" t="s">
        <v>127</v>
      </c>
      <c r="G21" s="134" t="s">
        <v>129</v>
      </c>
      <c r="H21" s="135" t="s">
        <v>156</v>
      </c>
      <c r="I21" s="136" t="s">
        <v>158</v>
      </c>
      <c r="J21" s="136" t="s">
        <v>159</v>
      </c>
      <c r="K21" s="137" t="n">
        <v>41150</v>
      </c>
      <c r="L21" s="134"/>
      <c r="M21" s="138" t="n">
        <f aca="false">M23</f>
        <v>418.2</v>
      </c>
      <c r="N21" s="139" t="n">
        <f aca="false">N23</f>
        <v>416.7</v>
      </c>
      <c r="O21" s="139" t="n">
        <f aca="false">N21/M21*100</f>
        <v>99.6413199426112</v>
      </c>
    </row>
    <row r="22" customFormat="false" ht="66" hidden="false" customHeight="true" outlineLevel="0" collapsed="false">
      <c r="D22" s="133" t="s">
        <v>161</v>
      </c>
      <c r="E22" s="126" t="n">
        <v>920</v>
      </c>
      <c r="F22" s="140" t="s">
        <v>127</v>
      </c>
      <c r="G22" s="134" t="s">
        <v>129</v>
      </c>
      <c r="H22" s="135" t="s">
        <v>156</v>
      </c>
      <c r="I22" s="136" t="s">
        <v>158</v>
      </c>
      <c r="J22" s="136" t="s">
        <v>159</v>
      </c>
      <c r="K22" s="137" t="n">
        <v>41150</v>
      </c>
      <c r="L22" s="134" t="n">
        <v>100</v>
      </c>
      <c r="M22" s="138" t="n">
        <f aca="false">M23</f>
        <v>418.2</v>
      </c>
      <c r="N22" s="138" t="n">
        <f aca="false">N23</f>
        <v>416.7</v>
      </c>
      <c r="O22" s="143" t="n">
        <f aca="false">N22/M22*100</f>
        <v>99.6413199426112</v>
      </c>
    </row>
    <row r="23" customFormat="false" ht="26.85" hidden="false" customHeight="false" outlineLevel="0" collapsed="false">
      <c r="D23" s="133" t="s">
        <v>162</v>
      </c>
      <c r="E23" s="126" t="n">
        <v>920</v>
      </c>
      <c r="F23" s="140" t="s">
        <v>127</v>
      </c>
      <c r="G23" s="134" t="s">
        <v>129</v>
      </c>
      <c r="H23" s="135" t="s">
        <v>156</v>
      </c>
      <c r="I23" s="136" t="s">
        <v>158</v>
      </c>
      <c r="J23" s="136" t="s">
        <v>159</v>
      </c>
      <c r="K23" s="137" t="n">
        <v>41150</v>
      </c>
      <c r="L23" s="134" t="n">
        <v>120</v>
      </c>
      <c r="M23" s="138" t="n">
        <v>418.2</v>
      </c>
      <c r="N23" s="138" t="n">
        <v>416.7</v>
      </c>
      <c r="O23" s="138" t="n">
        <f aca="false">N23/M23*100</f>
        <v>99.6413199426112</v>
      </c>
    </row>
    <row r="24" customFormat="false" ht="26.85" hidden="true" customHeight="false" outlineLevel="0" collapsed="false">
      <c r="D24" s="133" t="s">
        <v>163</v>
      </c>
      <c r="E24" s="126" t="n">
        <v>920</v>
      </c>
      <c r="F24" s="140" t="s">
        <v>127</v>
      </c>
      <c r="G24" s="134" t="s">
        <v>129</v>
      </c>
      <c r="H24" s="135" t="s">
        <v>156</v>
      </c>
      <c r="I24" s="136" t="s">
        <v>158</v>
      </c>
      <c r="J24" s="136" t="s">
        <v>159</v>
      </c>
      <c r="K24" s="137" t="n">
        <v>44200</v>
      </c>
      <c r="L24" s="134"/>
      <c r="M24" s="138" t="n">
        <f aca="false">M25</f>
        <v>0</v>
      </c>
      <c r="N24" s="138" t="n">
        <f aca="false">N25</f>
        <v>0</v>
      </c>
      <c r="O24" s="143" t="e">
        <f aca="false">N24/M24*100</f>
        <v>#DIV/0!</v>
      </c>
    </row>
    <row r="25" customFormat="false" ht="39.55" hidden="true" customHeight="false" outlineLevel="0" collapsed="false">
      <c r="D25" s="133" t="s">
        <v>164</v>
      </c>
      <c r="E25" s="126" t="n">
        <v>920</v>
      </c>
      <c r="F25" s="140" t="s">
        <v>127</v>
      </c>
      <c r="G25" s="134" t="s">
        <v>129</v>
      </c>
      <c r="H25" s="135" t="s">
        <v>156</v>
      </c>
      <c r="I25" s="136" t="s">
        <v>158</v>
      </c>
      <c r="J25" s="136" t="s">
        <v>159</v>
      </c>
      <c r="K25" s="137" t="n">
        <v>44205</v>
      </c>
      <c r="L25" s="134"/>
      <c r="M25" s="138" t="n">
        <f aca="false">M26</f>
        <v>0</v>
      </c>
      <c r="N25" s="138" t="n">
        <f aca="false">N26</f>
        <v>0</v>
      </c>
      <c r="O25" s="144" t="e">
        <f aca="false">N25/M25*100</f>
        <v>#DIV/0!</v>
      </c>
    </row>
    <row r="26" customFormat="false" ht="66" hidden="true" customHeight="true" outlineLevel="0" collapsed="false">
      <c r="D26" s="133" t="s">
        <v>161</v>
      </c>
      <c r="E26" s="126" t="n">
        <v>920</v>
      </c>
      <c r="F26" s="140" t="s">
        <v>127</v>
      </c>
      <c r="G26" s="134" t="s">
        <v>129</v>
      </c>
      <c r="H26" s="135" t="s">
        <v>156</v>
      </c>
      <c r="I26" s="136" t="s">
        <v>158</v>
      </c>
      <c r="J26" s="136" t="s">
        <v>159</v>
      </c>
      <c r="K26" s="137" t="n">
        <v>44205</v>
      </c>
      <c r="L26" s="134" t="n">
        <v>100</v>
      </c>
      <c r="M26" s="138" t="n">
        <f aca="false">M27</f>
        <v>0</v>
      </c>
      <c r="N26" s="138" t="n">
        <f aca="false">N27</f>
        <v>0</v>
      </c>
      <c r="O26" s="144" t="e">
        <f aca="false">N26/M26*100</f>
        <v>#DIV/0!</v>
      </c>
    </row>
    <row r="27" customFormat="false" ht="26.85" hidden="true" customHeight="false" outlineLevel="0" collapsed="false">
      <c r="D27" s="133" t="s">
        <v>162</v>
      </c>
      <c r="E27" s="126" t="n">
        <v>920</v>
      </c>
      <c r="F27" s="140" t="s">
        <v>127</v>
      </c>
      <c r="G27" s="134" t="s">
        <v>129</v>
      </c>
      <c r="H27" s="135" t="s">
        <v>156</v>
      </c>
      <c r="I27" s="136" t="s">
        <v>158</v>
      </c>
      <c r="J27" s="136" t="s">
        <v>159</v>
      </c>
      <c r="K27" s="137" t="n">
        <v>44205</v>
      </c>
      <c r="L27" s="134" t="n">
        <v>120</v>
      </c>
      <c r="M27" s="138"/>
      <c r="N27" s="138"/>
      <c r="O27" s="138" t="e">
        <f aca="false">N27/M27*100</f>
        <v>#DIV/0!</v>
      </c>
    </row>
    <row r="28" customFormat="false" ht="50.25" hidden="false" customHeight="true" outlineLevel="0" collapsed="false">
      <c r="D28" s="133" t="s">
        <v>130</v>
      </c>
      <c r="E28" s="126" t="n">
        <v>920</v>
      </c>
      <c r="F28" s="134" t="s">
        <v>127</v>
      </c>
      <c r="G28" s="134" t="s">
        <v>131</v>
      </c>
      <c r="H28" s="135"/>
      <c r="I28" s="136"/>
      <c r="J28" s="136"/>
      <c r="K28" s="137"/>
      <c r="L28" s="134"/>
      <c r="M28" s="138" t="n">
        <f aca="false">M29+M47</f>
        <v>605.6</v>
      </c>
      <c r="N28" s="138" t="n">
        <f aca="false">N29+N47</f>
        <v>581.59992</v>
      </c>
      <c r="O28" s="143" t="n">
        <f aca="false">N28/M28*100</f>
        <v>96.0369749009247</v>
      </c>
    </row>
    <row r="29" customFormat="false" ht="39.55" hidden="false" customHeight="false" outlineLevel="0" collapsed="false">
      <c r="D29" s="133" t="s">
        <v>155</v>
      </c>
      <c r="E29" s="126" t="n">
        <v>920</v>
      </c>
      <c r="F29" s="134" t="s">
        <v>127</v>
      </c>
      <c r="G29" s="134" t="s">
        <v>131</v>
      </c>
      <c r="H29" s="135" t="n">
        <v>65</v>
      </c>
      <c r="I29" s="136"/>
      <c r="J29" s="136"/>
      <c r="K29" s="137"/>
      <c r="L29" s="134"/>
      <c r="M29" s="138" t="n">
        <f aca="false">M30</f>
        <v>605.4</v>
      </c>
      <c r="N29" s="138" t="n">
        <f aca="false">N30</f>
        <v>581.39992</v>
      </c>
      <c r="O29" s="138" t="n">
        <f aca="false">N29/M29*100</f>
        <v>96.0356656755864</v>
      </c>
    </row>
    <row r="30" customFormat="false" ht="39.55" hidden="false" customHeight="false" outlineLevel="0" collapsed="false">
      <c r="D30" s="133" t="s">
        <v>165</v>
      </c>
      <c r="E30" s="126" t="n">
        <v>920</v>
      </c>
      <c r="F30" s="134" t="s">
        <v>127</v>
      </c>
      <c r="G30" s="134" t="s">
        <v>131</v>
      </c>
      <c r="H30" s="135" t="n">
        <v>65</v>
      </c>
      <c r="I30" s="136" t="s">
        <v>166</v>
      </c>
      <c r="J30" s="136" t="s">
        <v>159</v>
      </c>
      <c r="K30" s="137"/>
      <c r="L30" s="134"/>
      <c r="M30" s="138" t="n">
        <f aca="false">M31+M34+M39+M43</f>
        <v>605.4</v>
      </c>
      <c r="N30" s="138" t="n">
        <f aca="false">N31+N34+N39+N43</f>
        <v>581.39992</v>
      </c>
      <c r="O30" s="143" t="n">
        <f aca="false">N30/M30*100</f>
        <v>96.0356656755864</v>
      </c>
    </row>
    <row r="31" customFormat="false" ht="26.85" hidden="false" customHeight="false" outlineLevel="0" collapsed="false">
      <c r="D31" s="133" t="s">
        <v>167</v>
      </c>
      <c r="E31" s="126" t="n">
        <v>920</v>
      </c>
      <c r="F31" s="134" t="s">
        <v>127</v>
      </c>
      <c r="G31" s="134" t="s">
        <v>131</v>
      </c>
      <c r="H31" s="135" t="s">
        <v>156</v>
      </c>
      <c r="I31" s="136" t="s">
        <v>166</v>
      </c>
      <c r="J31" s="136" t="s">
        <v>159</v>
      </c>
      <c r="K31" s="137" t="s">
        <v>168</v>
      </c>
      <c r="L31" s="134"/>
      <c r="M31" s="138" t="n">
        <f aca="false">M33</f>
        <v>390.6</v>
      </c>
      <c r="N31" s="138" t="n">
        <f aca="false">N33</f>
        <v>382.6</v>
      </c>
      <c r="O31" s="143" t="n">
        <f aca="false">N31/M31*100</f>
        <v>97.9518689196108</v>
      </c>
    </row>
    <row r="32" customFormat="false" ht="65.25" hidden="false" customHeight="true" outlineLevel="0" collapsed="false">
      <c r="D32" s="133" t="s">
        <v>161</v>
      </c>
      <c r="E32" s="126" t="n">
        <v>920</v>
      </c>
      <c r="F32" s="134" t="s">
        <v>127</v>
      </c>
      <c r="G32" s="134" t="s">
        <v>131</v>
      </c>
      <c r="H32" s="135" t="s">
        <v>156</v>
      </c>
      <c r="I32" s="136" t="s">
        <v>166</v>
      </c>
      <c r="J32" s="136" t="s">
        <v>159</v>
      </c>
      <c r="K32" s="137" t="s">
        <v>168</v>
      </c>
      <c r="L32" s="134" t="n">
        <v>100</v>
      </c>
      <c r="M32" s="138" t="n">
        <f aca="false">M33</f>
        <v>390.6</v>
      </c>
      <c r="N32" s="138" t="n">
        <f aca="false">N33</f>
        <v>382.6</v>
      </c>
      <c r="O32" s="138" t="n">
        <f aca="false">N32/M32*100</f>
        <v>97.9518689196108</v>
      </c>
    </row>
    <row r="33" customFormat="false" ht="26.85" hidden="false" customHeight="false" outlineLevel="0" collapsed="false">
      <c r="D33" s="133" t="s">
        <v>162</v>
      </c>
      <c r="E33" s="126" t="n">
        <v>920</v>
      </c>
      <c r="F33" s="134" t="s">
        <v>127</v>
      </c>
      <c r="G33" s="134" t="s">
        <v>131</v>
      </c>
      <c r="H33" s="135" t="s">
        <v>156</v>
      </c>
      <c r="I33" s="136" t="s">
        <v>166</v>
      </c>
      <c r="J33" s="136" t="s">
        <v>159</v>
      </c>
      <c r="K33" s="137" t="s">
        <v>168</v>
      </c>
      <c r="L33" s="134" t="n">
        <v>120</v>
      </c>
      <c r="M33" s="138" t="n">
        <v>390.6</v>
      </c>
      <c r="N33" s="138" t="n">
        <v>382.6</v>
      </c>
      <c r="O33" s="143" t="n">
        <f aca="false">N33/M33*100</f>
        <v>97.9518689196108</v>
      </c>
    </row>
    <row r="34" customFormat="false" ht="26.85" hidden="false" customHeight="false" outlineLevel="0" collapsed="false">
      <c r="D34" s="133" t="s">
        <v>169</v>
      </c>
      <c r="E34" s="126" t="n">
        <v>920</v>
      </c>
      <c r="F34" s="134" t="s">
        <v>127</v>
      </c>
      <c r="G34" s="134" t="s">
        <v>131</v>
      </c>
      <c r="H34" s="135" t="s">
        <v>156</v>
      </c>
      <c r="I34" s="136" t="s">
        <v>166</v>
      </c>
      <c r="J34" s="136" t="s">
        <v>159</v>
      </c>
      <c r="K34" s="137" t="s">
        <v>170</v>
      </c>
      <c r="L34" s="134"/>
      <c r="M34" s="138" t="n">
        <f aca="false">M36+M38</f>
        <v>151.8</v>
      </c>
      <c r="N34" s="138" t="n">
        <f aca="false">N36+N38</f>
        <v>135.8</v>
      </c>
      <c r="O34" s="138" t="n">
        <f aca="false">N34/M34*100</f>
        <v>89.4598155467721</v>
      </c>
    </row>
    <row r="35" customFormat="false" ht="26.85" hidden="false" customHeight="false" outlineLevel="0" collapsed="false">
      <c r="D35" s="145" t="s">
        <v>171</v>
      </c>
      <c r="E35" s="126" t="n">
        <v>920</v>
      </c>
      <c r="F35" s="134" t="s">
        <v>127</v>
      </c>
      <c r="G35" s="134" t="s">
        <v>131</v>
      </c>
      <c r="H35" s="135" t="s">
        <v>156</v>
      </c>
      <c r="I35" s="136" t="s">
        <v>166</v>
      </c>
      <c r="J35" s="136" t="s">
        <v>159</v>
      </c>
      <c r="K35" s="137" t="s">
        <v>170</v>
      </c>
      <c r="L35" s="134" t="n">
        <v>200</v>
      </c>
      <c r="M35" s="138" t="n">
        <f aca="false">M36</f>
        <v>148.2</v>
      </c>
      <c r="N35" s="138" t="n">
        <f aca="false">N36</f>
        <v>132.3</v>
      </c>
      <c r="O35" s="144" t="n">
        <f aca="false">N35/M35*100</f>
        <v>89.2712550607288</v>
      </c>
    </row>
    <row r="36" customFormat="false" ht="26.85" hidden="false" customHeight="false" outlineLevel="0" collapsed="false">
      <c r="D36" s="145" t="s">
        <v>172</v>
      </c>
      <c r="E36" s="126" t="n">
        <v>920</v>
      </c>
      <c r="F36" s="134" t="s">
        <v>127</v>
      </c>
      <c r="G36" s="134" t="s">
        <v>131</v>
      </c>
      <c r="H36" s="135" t="s">
        <v>156</v>
      </c>
      <c r="I36" s="136" t="s">
        <v>166</v>
      </c>
      <c r="J36" s="136" t="s">
        <v>159</v>
      </c>
      <c r="K36" s="137" t="s">
        <v>170</v>
      </c>
      <c r="L36" s="134" t="n">
        <v>240</v>
      </c>
      <c r="M36" s="138" t="n">
        <v>148.2</v>
      </c>
      <c r="N36" s="138" t="n">
        <v>132.3</v>
      </c>
      <c r="O36" s="138" t="n">
        <f aca="false">N36/M36*100</f>
        <v>89.2712550607288</v>
      </c>
    </row>
    <row r="37" customFormat="false" ht="15" hidden="false" customHeight="false" outlineLevel="0" collapsed="false">
      <c r="D37" s="145" t="s">
        <v>173</v>
      </c>
      <c r="E37" s="126" t="n">
        <v>920</v>
      </c>
      <c r="F37" s="134" t="s">
        <v>127</v>
      </c>
      <c r="G37" s="134" t="s">
        <v>131</v>
      </c>
      <c r="H37" s="135" t="s">
        <v>156</v>
      </c>
      <c r="I37" s="136" t="s">
        <v>166</v>
      </c>
      <c r="J37" s="136" t="s">
        <v>159</v>
      </c>
      <c r="K37" s="137" t="s">
        <v>170</v>
      </c>
      <c r="L37" s="134" t="n">
        <v>800</v>
      </c>
      <c r="M37" s="138" t="n">
        <f aca="false">M38</f>
        <v>3.6</v>
      </c>
      <c r="N37" s="138" t="n">
        <f aca="false">N38</f>
        <v>3.5</v>
      </c>
      <c r="O37" s="138" t="n">
        <f aca="false">N37/M37*100</f>
        <v>97.2222222222222</v>
      </c>
    </row>
    <row r="38" customFormat="false" ht="15" hidden="false" customHeight="false" outlineLevel="0" collapsed="false">
      <c r="D38" s="133" t="s">
        <v>174</v>
      </c>
      <c r="E38" s="126" t="n">
        <v>920</v>
      </c>
      <c r="F38" s="134" t="s">
        <v>127</v>
      </c>
      <c r="G38" s="134" t="s">
        <v>131</v>
      </c>
      <c r="H38" s="135" t="s">
        <v>156</v>
      </c>
      <c r="I38" s="136" t="s">
        <v>166</v>
      </c>
      <c r="J38" s="136" t="s">
        <v>159</v>
      </c>
      <c r="K38" s="137" t="s">
        <v>170</v>
      </c>
      <c r="L38" s="134" t="n">
        <v>850</v>
      </c>
      <c r="M38" s="138" t="n">
        <v>3.6</v>
      </c>
      <c r="N38" s="138" t="n">
        <v>3.5</v>
      </c>
      <c r="O38" s="143" t="n">
        <f aca="false">N38/M38*100</f>
        <v>97.2222222222222</v>
      </c>
    </row>
    <row r="39" customFormat="false" ht="26.85" hidden="true" customHeight="false" outlineLevel="0" collapsed="false">
      <c r="D39" s="133" t="s">
        <v>163</v>
      </c>
      <c r="E39" s="126" t="n">
        <v>920</v>
      </c>
      <c r="F39" s="140" t="s">
        <v>127</v>
      </c>
      <c r="G39" s="140" t="s">
        <v>131</v>
      </c>
      <c r="H39" s="141" t="n">
        <v>65</v>
      </c>
      <c r="I39" s="136" t="n">
        <v>2</v>
      </c>
      <c r="J39" s="146" t="s">
        <v>159</v>
      </c>
      <c r="K39" s="140" t="n">
        <v>44200</v>
      </c>
      <c r="L39" s="147"/>
      <c r="M39" s="138" t="n">
        <f aca="false">M40</f>
        <v>46.9</v>
      </c>
      <c r="N39" s="138" t="n">
        <f aca="false">N40</f>
        <v>46.9</v>
      </c>
      <c r="O39" s="138" t="n">
        <f aca="false">N39/M39*100</f>
        <v>100</v>
      </c>
    </row>
    <row r="40" customFormat="false" ht="39.55" hidden="false" customHeight="false" outlineLevel="0" collapsed="false">
      <c r="D40" s="133" t="s">
        <v>164</v>
      </c>
      <c r="E40" s="126" t="n">
        <v>920</v>
      </c>
      <c r="F40" s="140" t="s">
        <v>127</v>
      </c>
      <c r="G40" s="134" t="s">
        <v>131</v>
      </c>
      <c r="H40" s="141" t="n">
        <v>65</v>
      </c>
      <c r="I40" s="136" t="n">
        <v>2</v>
      </c>
      <c r="J40" s="146" t="s">
        <v>159</v>
      </c>
      <c r="K40" s="137" t="n">
        <v>44205</v>
      </c>
      <c r="L40" s="147"/>
      <c r="M40" s="131" t="n">
        <f aca="false">M41</f>
        <v>46.9</v>
      </c>
      <c r="N40" s="131" t="n">
        <f aca="false">N41</f>
        <v>46.9</v>
      </c>
      <c r="O40" s="138" t="n">
        <f aca="false">N40/M40*100</f>
        <v>100</v>
      </c>
    </row>
    <row r="41" customFormat="false" ht="64.5" hidden="false" customHeight="true" outlineLevel="0" collapsed="false">
      <c r="D41" s="133" t="s">
        <v>161</v>
      </c>
      <c r="E41" s="126" t="n">
        <v>920</v>
      </c>
      <c r="F41" s="140" t="s">
        <v>127</v>
      </c>
      <c r="G41" s="148" t="s">
        <v>131</v>
      </c>
      <c r="H41" s="141" t="n">
        <v>65</v>
      </c>
      <c r="I41" s="136" t="n">
        <v>2</v>
      </c>
      <c r="J41" s="146" t="s">
        <v>159</v>
      </c>
      <c r="K41" s="137" t="n">
        <v>44205</v>
      </c>
      <c r="L41" s="134" t="n">
        <v>100</v>
      </c>
      <c r="M41" s="91" t="n">
        <f aca="false">M42</f>
        <v>46.9</v>
      </c>
      <c r="N41" s="91" t="n">
        <f aca="false">N42</f>
        <v>46.9</v>
      </c>
      <c r="O41" s="143" t="n">
        <f aca="false">N41/M41*100</f>
        <v>100</v>
      </c>
    </row>
    <row r="42" customFormat="false" ht="26.85" hidden="false" customHeight="false" outlineLevel="0" collapsed="false">
      <c r="D42" s="133" t="s">
        <v>162</v>
      </c>
      <c r="E42" s="126" t="n">
        <v>920</v>
      </c>
      <c r="F42" s="140" t="s">
        <v>127</v>
      </c>
      <c r="G42" s="148" t="s">
        <v>131</v>
      </c>
      <c r="H42" s="141" t="n">
        <v>65</v>
      </c>
      <c r="I42" s="136" t="n">
        <v>2</v>
      </c>
      <c r="J42" s="146" t="s">
        <v>159</v>
      </c>
      <c r="K42" s="137" t="n">
        <v>44205</v>
      </c>
      <c r="L42" s="134" t="n">
        <v>120</v>
      </c>
      <c r="M42" s="138" t="n">
        <v>46.9</v>
      </c>
      <c r="N42" s="143" t="n">
        <v>46.9</v>
      </c>
      <c r="O42" s="138" t="n">
        <f aca="false">N42/M42*100</f>
        <v>100</v>
      </c>
    </row>
    <row r="43" customFormat="false" ht="64.5" hidden="true" customHeight="true" outlineLevel="0" collapsed="false">
      <c r="D43" s="149" t="s">
        <v>175</v>
      </c>
      <c r="E43" s="126" t="n">
        <v>920</v>
      </c>
      <c r="F43" s="150" t="s">
        <v>127</v>
      </c>
      <c r="G43" s="150" t="s">
        <v>131</v>
      </c>
      <c r="H43" s="141" t="n">
        <v>65</v>
      </c>
      <c r="I43" s="151" t="s">
        <v>166</v>
      </c>
      <c r="J43" s="152" t="s">
        <v>159</v>
      </c>
      <c r="K43" s="153" t="s">
        <v>176</v>
      </c>
      <c r="L43" s="147"/>
      <c r="M43" s="154" t="n">
        <f aca="false">M44</f>
        <v>16.1</v>
      </c>
      <c r="N43" s="155" t="n">
        <f aca="false">N44</f>
        <v>16.09992</v>
      </c>
      <c r="O43" s="138" t="n">
        <f aca="false">N43/M43*100</f>
        <v>99.9995031055901</v>
      </c>
    </row>
    <row r="44" customFormat="false" ht="64.9" hidden="false" customHeight="false" outlineLevel="0" collapsed="false">
      <c r="D44" s="125" t="s">
        <v>177</v>
      </c>
      <c r="E44" s="126" t="n">
        <v>920</v>
      </c>
      <c r="F44" s="134" t="s">
        <v>127</v>
      </c>
      <c r="G44" s="134" t="s">
        <v>131</v>
      </c>
      <c r="H44" s="141" t="n">
        <v>65</v>
      </c>
      <c r="I44" s="136" t="s">
        <v>166</v>
      </c>
      <c r="J44" s="152" t="s">
        <v>159</v>
      </c>
      <c r="K44" s="156" t="s">
        <v>178</v>
      </c>
      <c r="L44" s="147"/>
      <c r="M44" s="157" t="n">
        <f aca="false">M46</f>
        <v>16.1</v>
      </c>
      <c r="N44" s="155" t="n">
        <f aca="false">N46</f>
        <v>16.09992</v>
      </c>
      <c r="O44" s="138" t="n">
        <f aca="false">N44/M44*100</f>
        <v>99.9995031055901</v>
      </c>
    </row>
    <row r="45" customFormat="false" ht="15" hidden="false" customHeight="false" outlineLevel="0" collapsed="false">
      <c r="D45" s="125" t="s">
        <v>179</v>
      </c>
      <c r="E45" s="126" t="n">
        <v>920</v>
      </c>
      <c r="F45" s="158" t="s">
        <v>127</v>
      </c>
      <c r="G45" s="148" t="s">
        <v>131</v>
      </c>
      <c r="H45" s="141" t="n">
        <v>64</v>
      </c>
      <c r="I45" s="159" t="s">
        <v>166</v>
      </c>
      <c r="J45" s="152" t="s">
        <v>159</v>
      </c>
      <c r="K45" s="160" t="s">
        <v>178</v>
      </c>
      <c r="L45" s="147" t="s">
        <v>180</v>
      </c>
      <c r="M45" s="91" t="n">
        <f aca="false">M46</f>
        <v>16.1</v>
      </c>
      <c r="N45" s="91" t="n">
        <f aca="false">N46</f>
        <v>16.09992</v>
      </c>
      <c r="O45" s="138" t="n">
        <f aca="false">N45/M45*100</f>
        <v>99.9995031055901</v>
      </c>
    </row>
    <row r="46" customFormat="false" ht="15" hidden="false" customHeight="false" outlineLevel="0" collapsed="false">
      <c r="D46" s="142" t="s">
        <v>109</v>
      </c>
      <c r="E46" s="126" t="n">
        <v>920</v>
      </c>
      <c r="F46" s="158" t="s">
        <v>127</v>
      </c>
      <c r="G46" s="148" t="s">
        <v>131</v>
      </c>
      <c r="H46" s="141" t="n">
        <v>65</v>
      </c>
      <c r="I46" s="159" t="s">
        <v>166</v>
      </c>
      <c r="J46" s="152" t="s">
        <v>159</v>
      </c>
      <c r="K46" s="160" t="s">
        <v>178</v>
      </c>
      <c r="L46" s="147" t="s">
        <v>181</v>
      </c>
      <c r="M46" s="89" t="n">
        <v>16.1</v>
      </c>
      <c r="N46" s="138" t="n">
        <v>16.09992</v>
      </c>
      <c r="O46" s="138" t="n">
        <f aca="false">N46/M46*100</f>
        <v>99.9995031055901</v>
      </c>
    </row>
    <row r="47" customFormat="false" ht="48.75" hidden="false" customHeight="true" outlineLevel="0" collapsed="false">
      <c r="D47" s="133" t="s">
        <v>182</v>
      </c>
      <c r="E47" s="126" t="n">
        <v>920</v>
      </c>
      <c r="F47" s="134" t="s">
        <v>127</v>
      </c>
      <c r="G47" s="134" t="s">
        <v>131</v>
      </c>
      <c r="H47" s="135" t="s">
        <v>183</v>
      </c>
      <c r="I47" s="136" t="s">
        <v>184</v>
      </c>
      <c r="J47" s="152"/>
      <c r="K47" s="160"/>
      <c r="L47" s="147"/>
      <c r="M47" s="138" t="n">
        <f aca="false">M48</f>
        <v>0.2</v>
      </c>
      <c r="N47" s="138" t="n">
        <f aca="false">N48</f>
        <v>0.2</v>
      </c>
      <c r="O47" s="143" t="n">
        <f aca="false">N47/M47*100</f>
        <v>100</v>
      </c>
    </row>
    <row r="48" customFormat="false" ht="64.2" hidden="false" customHeight="true" outlineLevel="0" collapsed="false">
      <c r="D48" s="133" t="s">
        <v>185</v>
      </c>
      <c r="E48" s="126" t="n">
        <v>920</v>
      </c>
      <c r="F48" s="134" t="s">
        <v>127</v>
      </c>
      <c r="G48" s="134" t="s">
        <v>131</v>
      </c>
      <c r="H48" s="135" t="n">
        <v>89</v>
      </c>
      <c r="I48" s="136" t="n">
        <v>1</v>
      </c>
      <c r="J48" s="136" t="s">
        <v>159</v>
      </c>
      <c r="K48" s="137"/>
      <c r="L48" s="134"/>
      <c r="M48" s="138" t="n">
        <f aca="false">M49</f>
        <v>0.2</v>
      </c>
      <c r="N48" s="138" t="n">
        <f aca="false">N49</f>
        <v>0.2</v>
      </c>
      <c r="O48" s="144" t="n">
        <f aca="false">N48/M48*100</f>
        <v>100</v>
      </c>
    </row>
    <row r="49" customFormat="false" ht="59.4" hidden="true" customHeight="true" outlineLevel="0" collapsed="false">
      <c r="D49" s="133" t="s">
        <v>186</v>
      </c>
      <c r="E49" s="126" t="n">
        <v>920</v>
      </c>
      <c r="F49" s="134" t="s">
        <v>127</v>
      </c>
      <c r="G49" s="134" t="s">
        <v>131</v>
      </c>
      <c r="H49" s="135" t="n">
        <v>89</v>
      </c>
      <c r="I49" s="136" t="n">
        <v>1</v>
      </c>
      <c r="J49" s="136" t="s">
        <v>159</v>
      </c>
      <c r="K49" s="137" t="s">
        <v>187</v>
      </c>
      <c r="L49" s="134"/>
      <c r="M49" s="138" t="n">
        <f aca="false">M50</f>
        <v>0.2</v>
      </c>
      <c r="N49" s="138" t="n">
        <f aca="false">N50</f>
        <v>0.2</v>
      </c>
      <c r="O49" s="144" t="n">
        <f aca="false">N49/M49*100</f>
        <v>100</v>
      </c>
    </row>
    <row r="50" customFormat="false" ht="90.25" hidden="false" customHeight="false" outlineLevel="0" collapsed="false">
      <c r="C50" s="54"/>
      <c r="D50" s="161" t="s">
        <v>188</v>
      </c>
      <c r="E50" s="126" t="n">
        <v>920</v>
      </c>
      <c r="F50" s="134" t="s">
        <v>127</v>
      </c>
      <c r="G50" s="134" t="s">
        <v>131</v>
      </c>
      <c r="H50" s="135" t="n">
        <v>89</v>
      </c>
      <c r="I50" s="136" t="n">
        <v>1</v>
      </c>
      <c r="J50" s="136" t="s">
        <v>159</v>
      </c>
      <c r="K50" s="137" t="s">
        <v>189</v>
      </c>
      <c r="L50" s="134"/>
      <c r="M50" s="138" t="n">
        <f aca="false">M52</f>
        <v>0.2</v>
      </c>
      <c r="N50" s="138" t="n">
        <f aca="false">N52</f>
        <v>0.2</v>
      </c>
      <c r="O50" s="144" t="n">
        <f aca="false">N50/M50*100</f>
        <v>100</v>
      </c>
    </row>
    <row r="51" customFormat="false" ht="26.85" hidden="false" customHeight="false" outlineLevel="0" collapsed="false">
      <c r="D51" s="145" t="s">
        <v>171</v>
      </c>
      <c r="E51" s="126" t="n">
        <v>920</v>
      </c>
      <c r="F51" s="134" t="s">
        <v>127</v>
      </c>
      <c r="G51" s="134" t="s">
        <v>131</v>
      </c>
      <c r="H51" s="135" t="n">
        <v>89</v>
      </c>
      <c r="I51" s="136" t="n">
        <v>1</v>
      </c>
      <c r="J51" s="136" t="s">
        <v>159</v>
      </c>
      <c r="K51" s="137" t="s">
        <v>189</v>
      </c>
      <c r="L51" s="134" t="n">
        <v>200</v>
      </c>
      <c r="M51" s="138" t="n">
        <f aca="false">M52</f>
        <v>0.2</v>
      </c>
      <c r="N51" s="138" t="n">
        <f aca="false">N52</f>
        <v>0.2</v>
      </c>
      <c r="O51" s="138" t="n">
        <f aca="false">N51/M51*100</f>
        <v>100</v>
      </c>
    </row>
    <row r="52" customFormat="false" ht="26.85" hidden="false" customHeight="false" outlineLevel="0" collapsed="false">
      <c r="D52" s="145" t="s">
        <v>172</v>
      </c>
      <c r="E52" s="126" t="n">
        <v>920</v>
      </c>
      <c r="F52" s="134" t="s">
        <v>127</v>
      </c>
      <c r="G52" s="134" t="s">
        <v>131</v>
      </c>
      <c r="H52" s="135" t="n">
        <v>89</v>
      </c>
      <c r="I52" s="136" t="n">
        <v>1</v>
      </c>
      <c r="J52" s="136" t="s">
        <v>159</v>
      </c>
      <c r="K52" s="137" t="s">
        <v>189</v>
      </c>
      <c r="L52" s="134" t="n">
        <v>240</v>
      </c>
      <c r="M52" s="138" t="n">
        <v>0.2</v>
      </c>
      <c r="N52" s="138" t="n">
        <v>0.2</v>
      </c>
      <c r="O52" s="143" t="n">
        <f aca="false">N52/M52*100</f>
        <v>100</v>
      </c>
    </row>
    <row r="53" customFormat="false" ht="15" hidden="false" customHeight="false" outlineLevel="0" collapsed="false">
      <c r="D53" s="133" t="s">
        <v>132</v>
      </c>
      <c r="E53" s="126" t="n">
        <v>920</v>
      </c>
      <c r="F53" s="134" t="s">
        <v>127</v>
      </c>
      <c r="G53" s="134" t="n">
        <v>11</v>
      </c>
      <c r="H53" s="135"/>
      <c r="I53" s="136"/>
      <c r="J53" s="136"/>
      <c r="K53" s="137"/>
      <c r="L53" s="134"/>
      <c r="M53" s="138" t="n">
        <f aca="false">M54</f>
        <v>5</v>
      </c>
      <c r="N53" s="138" t="n">
        <f aca="false">N54</f>
        <v>0</v>
      </c>
      <c r="O53" s="144" t="n">
        <f aca="false">N53/M53*100</f>
        <v>0</v>
      </c>
    </row>
    <row r="54" customFormat="false" ht="51" hidden="false" customHeight="true" outlineLevel="0" collapsed="false">
      <c r="D54" s="133" t="s">
        <v>190</v>
      </c>
      <c r="E54" s="126" t="n">
        <v>920</v>
      </c>
      <c r="F54" s="134" t="s">
        <v>127</v>
      </c>
      <c r="G54" s="134" t="n">
        <v>11</v>
      </c>
      <c r="H54" s="135" t="s">
        <v>183</v>
      </c>
      <c r="I54" s="136" t="s">
        <v>184</v>
      </c>
      <c r="J54" s="136"/>
      <c r="K54" s="137"/>
      <c r="L54" s="134"/>
      <c r="M54" s="138" t="n">
        <f aca="false">M55</f>
        <v>5</v>
      </c>
      <c r="N54" s="138" t="n">
        <f aca="false">N55</f>
        <v>0</v>
      </c>
      <c r="O54" s="144" t="n">
        <f aca="false">N54/M54*100</f>
        <v>0</v>
      </c>
    </row>
    <row r="55" customFormat="false" ht="65.25" hidden="false" customHeight="true" outlineLevel="0" collapsed="false">
      <c r="D55" s="133" t="s">
        <v>191</v>
      </c>
      <c r="E55" s="126" t="n">
        <v>920</v>
      </c>
      <c r="F55" s="134" t="s">
        <v>127</v>
      </c>
      <c r="G55" s="134" t="n">
        <v>11</v>
      </c>
      <c r="H55" s="135" t="s">
        <v>183</v>
      </c>
      <c r="I55" s="136" t="s">
        <v>158</v>
      </c>
      <c r="J55" s="136" t="s">
        <v>159</v>
      </c>
      <c r="K55" s="137"/>
      <c r="L55" s="134"/>
      <c r="M55" s="138" t="n">
        <f aca="false">M56</f>
        <v>5</v>
      </c>
      <c r="N55" s="138" t="n">
        <f aca="false">N56</f>
        <v>0</v>
      </c>
      <c r="O55" s="138" t="n">
        <f aca="false">N55/M55*100</f>
        <v>0</v>
      </c>
    </row>
    <row r="56" customFormat="false" ht="15" hidden="true" customHeight="false" outlineLevel="0" collapsed="false">
      <c r="D56" s="133" t="s">
        <v>192</v>
      </c>
      <c r="E56" s="126" t="n">
        <v>920</v>
      </c>
      <c r="F56" s="134" t="s">
        <v>127</v>
      </c>
      <c r="G56" s="134" t="n">
        <v>11</v>
      </c>
      <c r="H56" s="135" t="s">
        <v>183</v>
      </c>
      <c r="I56" s="136" t="s">
        <v>158</v>
      </c>
      <c r="J56" s="136" t="s">
        <v>159</v>
      </c>
      <c r="K56" s="137" t="n">
        <v>41000</v>
      </c>
      <c r="L56" s="134"/>
      <c r="M56" s="138" t="n">
        <f aca="false">M57</f>
        <v>5</v>
      </c>
      <c r="N56" s="138" t="n">
        <f aca="false">N57</f>
        <v>0</v>
      </c>
      <c r="O56" s="138" t="n">
        <f aca="false">N56/M56*100</f>
        <v>0</v>
      </c>
    </row>
    <row r="57" customFormat="false" ht="39.55" hidden="false" customHeight="false" outlineLevel="0" collapsed="false">
      <c r="D57" s="133" t="s">
        <v>193</v>
      </c>
      <c r="E57" s="126" t="n">
        <v>920</v>
      </c>
      <c r="F57" s="134" t="s">
        <v>127</v>
      </c>
      <c r="G57" s="134" t="n">
        <v>11</v>
      </c>
      <c r="H57" s="135" t="s">
        <v>183</v>
      </c>
      <c r="I57" s="136" t="s">
        <v>158</v>
      </c>
      <c r="J57" s="136" t="s">
        <v>159</v>
      </c>
      <c r="K57" s="137" t="s">
        <v>194</v>
      </c>
      <c r="L57" s="134"/>
      <c r="M57" s="138" t="n">
        <f aca="false">M59</f>
        <v>5</v>
      </c>
      <c r="N57" s="138" t="n">
        <f aca="false">N59</f>
        <v>0</v>
      </c>
      <c r="O57" s="143" t="n">
        <f aca="false">N57/M57*100</f>
        <v>0</v>
      </c>
    </row>
    <row r="58" customFormat="false" ht="15" hidden="false" customHeight="false" outlineLevel="0" collapsed="false">
      <c r="D58" s="145" t="s">
        <v>173</v>
      </c>
      <c r="E58" s="126" t="n">
        <v>920</v>
      </c>
      <c r="F58" s="134" t="s">
        <v>127</v>
      </c>
      <c r="G58" s="134" t="n">
        <v>11</v>
      </c>
      <c r="H58" s="135" t="s">
        <v>183</v>
      </c>
      <c r="I58" s="136" t="s">
        <v>158</v>
      </c>
      <c r="J58" s="136" t="s">
        <v>159</v>
      </c>
      <c r="K58" s="137" t="s">
        <v>194</v>
      </c>
      <c r="L58" s="134" t="n">
        <v>800</v>
      </c>
      <c r="M58" s="138" t="n">
        <f aca="false">M59</f>
        <v>5</v>
      </c>
      <c r="N58" s="138" t="n">
        <f aca="false">N59</f>
        <v>0</v>
      </c>
      <c r="O58" s="138" t="n">
        <f aca="false">N58/M58*100</f>
        <v>0</v>
      </c>
    </row>
    <row r="59" customFormat="false" ht="15" hidden="false" customHeight="false" outlineLevel="0" collapsed="false">
      <c r="D59" s="133" t="s">
        <v>195</v>
      </c>
      <c r="E59" s="126" t="n">
        <v>920</v>
      </c>
      <c r="F59" s="134" t="s">
        <v>127</v>
      </c>
      <c r="G59" s="134" t="n">
        <v>11</v>
      </c>
      <c r="H59" s="135" t="s">
        <v>183</v>
      </c>
      <c r="I59" s="136" t="s">
        <v>158</v>
      </c>
      <c r="J59" s="136" t="s">
        <v>159</v>
      </c>
      <c r="K59" s="137" t="s">
        <v>194</v>
      </c>
      <c r="L59" s="134" t="s">
        <v>196</v>
      </c>
      <c r="M59" s="138" t="n">
        <v>5</v>
      </c>
      <c r="N59" s="138" t="n">
        <v>0</v>
      </c>
      <c r="O59" s="138" t="n">
        <f aca="false">N59/M59*100</f>
        <v>0</v>
      </c>
    </row>
    <row r="60" customFormat="false" ht="19.8" hidden="false" customHeight="true" outlineLevel="0" collapsed="false">
      <c r="D60" s="133" t="s">
        <v>133</v>
      </c>
      <c r="E60" s="126" t="n">
        <v>920</v>
      </c>
      <c r="F60" s="134" t="s">
        <v>127</v>
      </c>
      <c r="G60" s="134" t="s">
        <v>134</v>
      </c>
      <c r="H60" s="135"/>
      <c r="I60" s="136"/>
      <c r="J60" s="136"/>
      <c r="K60" s="137"/>
      <c r="L60" s="134"/>
      <c r="M60" s="138" t="n">
        <f aca="false">M61</f>
        <v>40</v>
      </c>
      <c r="N60" s="138" t="n">
        <f aca="false">N61</f>
        <v>40</v>
      </c>
      <c r="O60" s="138" t="n">
        <f aca="false">N60/M60*100</f>
        <v>100</v>
      </c>
    </row>
    <row r="61" customFormat="false" ht="51" hidden="false" customHeight="true" outlineLevel="0" collapsed="false">
      <c r="D61" s="133" t="s">
        <v>190</v>
      </c>
      <c r="E61" s="126" t="n">
        <v>920</v>
      </c>
      <c r="F61" s="134" t="s">
        <v>127</v>
      </c>
      <c r="G61" s="134" t="s">
        <v>134</v>
      </c>
      <c r="H61" s="135" t="s">
        <v>183</v>
      </c>
      <c r="I61" s="136" t="s">
        <v>184</v>
      </c>
      <c r="J61" s="136"/>
      <c r="K61" s="137"/>
      <c r="L61" s="134"/>
      <c r="M61" s="138" t="n">
        <f aca="false">M62</f>
        <v>40</v>
      </c>
      <c r="N61" s="138" t="n">
        <f aca="false">N62</f>
        <v>40</v>
      </c>
      <c r="O61" s="143" t="n">
        <f aca="false">N61/M61*100</f>
        <v>100</v>
      </c>
    </row>
    <row r="62" customFormat="false" ht="65.25" hidden="false" customHeight="true" outlineLevel="0" collapsed="false">
      <c r="D62" s="133" t="s">
        <v>191</v>
      </c>
      <c r="E62" s="126" t="n">
        <v>920</v>
      </c>
      <c r="F62" s="134" t="s">
        <v>127</v>
      </c>
      <c r="G62" s="134" t="s">
        <v>134</v>
      </c>
      <c r="H62" s="135" t="s">
        <v>183</v>
      </c>
      <c r="I62" s="136" t="s">
        <v>158</v>
      </c>
      <c r="J62" s="136"/>
      <c r="K62" s="137"/>
      <c r="L62" s="134"/>
      <c r="M62" s="138" t="n">
        <f aca="false">M63</f>
        <v>40</v>
      </c>
      <c r="N62" s="138" t="n">
        <f aca="false">N63</f>
        <v>40</v>
      </c>
      <c r="O62" s="138" t="n">
        <f aca="false">N62/M62*100</f>
        <v>100</v>
      </c>
    </row>
    <row r="63" customFormat="false" ht="33" hidden="false" customHeight="true" outlineLevel="0" collapsed="false">
      <c r="D63" s="133" t="s">
        <v>197</v>
      </c>
      <c r="E63" s="126" t="n">
        <v>920</v>
      </c>
      <c r="F63" s="134" t="s">
        <v>127</v>
      </c>
      <c r="G63" s="134" t="s">
        <v>134</v>
      </c>
      <c r="H63" s="135" t="s">
        <v>183</v>
      </c>
      <c r="I63" s="136" t="s">
        <v>158</v>
      </c>
      <c r="J63" s="136" t="s">
        <v>159</v>
      </c>
      <c r="K63" s="137" t="n">
        <v>42200</v>
      </c>
      <c r="L63" s="134"/>
      <c r="M63" s="138" t="n">
        <f aca="false">M64</f>
        <v>40</v>
      </c>
      <c r="N63" s="138" t="n">
        <f aca="false">N64</f>
        <v>40</v>
      </c>
      <c r="O63" s="144" t="n">
        <f aca="false">N63/M63*100</f>
        <v>100</v>
      </c>
    </row>
    <row r="64" customFormat="false" ht="26.85" hidden="false" customHeight="false" outlineLevel="0" collapsed="false">
      <c r="D64" s="145" t="s">
        <v>171</v>
      </c>
      <c r="E64" s="126" t="n">
        <v>920</v>
      </c>
      <c r="F64" s="134" t="s">
        <v>127</v>
      </c>
      <c r="G64" s="134" t="s">
        <v>134</v>
      </c>
      <c r="H64" s="135" t="s">
        <v>183</v>
      </c>
      <c r="I64" s="136" t="s">
        <v>158</v>
      </c>
      <c r="J64" s="136" t="s">
        <v>159</v>
      </c>
      <c r="K64" s="137" t="n">
        <v>42200</v>
      </c>
      <c r="L64" s="134" t="n">
        <v>200</v>
      </c>
      <c r="M64" s="138" t="n">
        <f aca="false">M65</f>
        <v>40</v>
      </c>
      <c r="N64" s="138" t="n">
        <f aca="false">N65</f>
        <v>40</v>
      </c>
      <c r="O64" s="144" t="n">
        <f aca="false">N64/M64*100</f>
        <v>100</v>
      </c>
    </row>
    <row r="65" customFormat="false" ht="26.85" hidden="false" customHeight="false" outlineLevel="0" collapsed="false">
      <c r="D65" s="145" t="s">
        <v>172</v>
      </c>
      <c r="E65" s="126" t="n">
        <v>920</v>
      </c>
      <c r="F65" s="134" t="s">
        <v>127</v>
      </c>
      <c r="G65" s="134" t="s">
        <v>134</v>
      </c>
      <c r="H65" s="135" t="s">
        <v>183</v>
      </c>
      <c r="I65" s="136" t="s">
        <v>158</v>
      </c>
      <c r="J65" s="136" t="s">
        <v>159</v>
      </c>
      <c r="K65" s="137" t="n">
        <v>42200</v>
      </c>
      <c r="L65" s="134" t="n">
        <v>240</v>
      </c>
      <c r="M65" s="138" t="n">
        <v>40</v>
      </c>
      <c r="N65" s="138" t="n">
        <v>40</v>
      </c>
      <c r="O65" s="144" t="n">
        <f aca="false">N65/M65*100</f>
        <v>100</v>
      </c>
    </row>
    <row r="66" customFormat="false" ht="39.55" hidden="true" customHeight="false" outlineLevel="0" collapsed="false">
      <c r="D66" s="133" t="s">
        <v>198</v>
      </c>
      <c r="E66" s="126" t="n">
        <v>920</v>
      </c>
      <c r="F66" s="134" t="s">
        <v>127</v>
      </c>
      <c r="G66" s="134" t="s">
        <v>134</v>
      </c>
      <c r="H66" s="135" t="s">
        <v>183</v>
      </c>
      <c r="I66" s="136" t="s">
        <v>158</v>
      </c>
      <c r="J66" s="136" t="s">
        <v>159</v>
      </c>
      <c r="K66" s="137" t="s">
        <v>199</v>
      </c>
      <c r="L66" s="134"/>
      <c r="M66" s="138" t="n">
        <f aca="false">M67</f>
        <v>0</v>
      </c>
      <c r="N66" s="138" t="n">
        <f aca="false">N67</f>
        <v>0</v>
      </c>
      <c r="O66" s="144" t="e">
        <f aca="false">N66/M66*100</f>
        <v>#DIV/0!</v>
      </c>
    </row>
    <row r="67" customFormat="false" ht="15" hidden="true" customHeight="false" outlineLevel="0" collapsed="false">
      <c r="D67" s="142" t="s">
        <v>200</v>
      </c>
      <c r="E67" s="126" t="n">
        <v>920</v>
      </c>
      <c r="F67" s="134" t="s">
        <v>127</v>
      </c>
      <c r="G67" s="134" t="s">
        <v>134</v>
      </c>
      <c r="H67" s="135" t="s">
        <v>183</v>
      </c>
      <c r="I67" s="136" t="s">
        <v>158</v>
      </c>
      <c r="J67" s="136" t="s">
        <v>159</v>
      </c>
      <c r="K67" s="137" t="s">
        <v>199</v>
      </c>
      <c r="L67" s="134" t="n">
        <v>800</v>
      </c>
      <c r="M67" s="138" t="n">
        <f aca="false">M68</f>
        <v>0</v>
      </c>
      <c r="N67" s="138" t="n">
        <f aca="false">N68</f>
        <v>0</v>
      </c>
      <c r="O67" s="138" t="e">
        <f aca="false">N67/M67*100</f>
        <v>#DIV/0!</v>
      </c>
    </row>
    <row r="68" customFormat="false" ht="15" hidden="true" customHeight="false" outlineLevel="0" collapsed="false">
      <c r="D68" s="133" t="s">
        <v>201</v>
      </c>
      <c r="E68" s="126" t="n">
        <v>920</v>
      </c>
      <c r="F68" s="134" t="s">
        <v>127</v>
      </c>
      <c r="G68" s="134" t="s">
        <v>134</v>
      </c>
      <c r="H68" s="135" t="s">
        <v>183</v>
      </c>
      <c r="I68" s="136" t="s">
        <v>158</v>
      </c>
      <c r="J68" s="136" t="s">
        <v>159</v>
      </c>
      <c r="K68" s="137" t="s">
        <v>199</v>
      </c>
      <c r="L68" s="134" t="n">
        <v>830</v>
      </c>
      <c r="M68" s="138"/>
      <c r="N68" s="138"/>
      <c r="O68" s="143" t="e">
        <f aca="false">N68/M68*100</f>
        <v>#DIV/0!</v>
      </c>
    </row>
    <row r="69" customFormat="false" ht="15" hidden="false" customHeight="false" outlineLevel="0" collapsed="false">
      <c r="D69" s="133" t="s">
        <v>202</v>
      </c>
      <c r="E69" s="126" t="n">
        <v>920</v>
      </c>
      <c r="F69" s="134" t="s">
        <v>129</v>
      </c>
      <c r="G69" s="134"/>
      <c r="H69" s="135"/>
      <c r="I69" s="136"/>
      <c r="J69" s="136"/>
      <c r="K69" s="137"/>
      <c r="L69" s="134"/>
      <c r="M69" s="138" t="n">
        <f aca="false">M70</f>
        <v>86.8</v>
      </c>
      <c r="N69" s="138" t="n">
        <f aca="false">N70</f>
        <v>86.8</v>
      </c>
      <c r="O69" s="144" t="n">
        <f aca="false">N69/M69*100</f>
        <v>100</v>
      </c>
    </row>
    <row r="70" customFormat="false" ht="15" hidden="false" customHeight="false" outlineLevel="0" collapsed="false">
      <c r="D70" s="133" t="s">
        <v>136</v>
      </c>
      <c r="E70" s="126" t="n">
        <v>920</v>
      </c>
      <c r="F70" s="134" t="s">
        <v>129</v>
      </c>
      <c r="G70" s="134" t="s">
        <v>137</v>
      </c>
      <c r="H70" s="135"/>
      <c r="I70" s="136"/>
      <c r="J70" s="136"/>
      <c r="K70" s="137"/>
      <c r="L70" s="134"/>
      <c r="M70" s="138" t="n">
        <f aca="false">M71</f>
        <v>86.8</v>
      </c>
      <c r="N70" s="138" t="n">
        <f aca="false">N71</f>
        <v>86.8</v>
      </c>
      <c r="O70" s="144" t="n">
        <f aca="false">N70/M70*100</f>
        <v>100</v>
      </c>
    </row>
    <row r="71" customFormat="false" ht="48.75" hidden="false" customHeight="true" outlineLevel="0" collapsed="false">
      <c r="D71" s="133" t="s">
        <v>190</v>
      </c>
      <c r="E71" s="126" t="n">
        <v>920</v>
      </c>
      <c r="F71" s="134" t="s">
        <v>129</v>
      </c>
      <c r="G71" s="134" t="s">
        <v>137</v>
      </c>
      <c r="H71" s="135" t="s">
        <v>183</v>
      </c>
      <c r="I71" s="136" t="n">
        <v>0</v>
      </c>
      <c r="J71" s="136"/>
      <c r="K71" s="137"/>
      <c r="L71" s="134"/>
      <c r="M71" s="138" t="n">
        <f aca="false">M73</f>
        <v>86.8</v>
      </c>
      <c r="N71" s="138" t="n">
        <f aca="false">N73</f>
        <v>86.8</v>
      </c>
      <c r="O71" s="144" t="n">
        <f aca="false">N71/M71*100</f>
        <v>100</v>
      </c>
    </row>
    <row r="72" customFormat="false" ht="65.25" hidden="false" customHeight="true" outlineLevel="0" collapsed="false">
      <c r="D72" s="133" t="s">
        <v>185</v>
      </c>
      <c r="E72" s="126" t="n">
        <v>920</v>
      </c>
      <c r="F72" s="134" t="s">
        <v>129</v>
      </c>
      <c r="G72" s="134" t="s">
        <v>137</v>
      </c>
      <c r="H72" s="135" t="s">
        <v>183</v>
      </c>
      <c r="I72" s="136" t="s">
        <v>158</v>
      </c>
      <c r="J72" s="136" t="s">
        <v>159</v>
      </c>
      <c r="K72" s="137"/>
      <c r="L72" s="134"/>
      <c r="M72" s="138" t="n">
        <f aca="false">M73</f>
        <v>86.8</v>
      </c>
      <c r="N72" s="138" t="n">
        <f aca="false">N73</f>
        <v>86.8</v>
      </c>
      <c r="O72" s="144" t="n">
        <f aca="false">N72/M72*100</f>
        <v>100</v>
      </c>
    </row>
    <row r="73" customFormat="false" ht="52.2" hidden="true" customHeight="false" outlineLevel="0" collapsed="false">
      <c r="D73" s="133" t="s">
        <v>186</v>
      </c>
      <c r="E73" s="126" t="n">
        <v>920</v>
      </c>
      <c r="F73" s="134" t="s">
        <v>129</v>
      </c>
      <c r="G73" s="134" t="s">
        <v>137</v>
      </c>
      <c r="H73" s="135" t="s">
        <v>183</v>
      </c>
      <c r="I73" s="136" t="s">
        <v>158</v>
      </c>
      <c r="J73" s="136" t="s">
        <v>159</v>
      </c>
      <c r="K73" s="137" t="s">
        <v>203</v>
      </c>
      <c r="L73" s="134"/>
      <c r="M73" s="138" t="n">
        <f aca="false">M76+M78</f>
        <v>86.8</v>
      </c>
      <c r="N73" s="138" t="n">
        <f aca="false">N76+N78</f>
        <v>86.8</v>
      </c>
      <c r="O73" s="138" t="n">
        <f aca="false">N73/M73*100</f>
        <v>100</v>
      </c>
    </row>
    <row r="74" customFormat="false" ht="39.55" hidden="false" customHeight="false" outlineLevel="0" collapsed="false">
      <c r="C74" s="54"/>
      <c r="D74" s="162" t="s">
        <v>204</v>
      </c>
      <c r="E74" s="126" t="n">
        <v>920</v>
      </c>
      <c r="F74" s="134" t="s">
        <v>129</v>
      </c>
      <c r="G74" s="134" t="s">
        <v>137</v>
      </c>
      <c r="H74" s="135" t="s">
        <v>183</v>
      </c>
      <c r="I74" s="136" t="s">
        <v>158</v>
      </c>
      <c r="J74" s="136" t="s">
        <v>159</v>
      </c>
      <c r="K74" s="137" t="s">
        <v>205</v>
      </c>
      <c r="L74" s="134"/>
      <c r="M74" s="138" t="n">
        <f aca="false">M76+M78</f>
        <v>86.8</v>
      </c>
      <c r="N74" s="138" t="n">
        <f aca="false">N76+N78</f>
        <v>86.8</v>
      </c>
      <c r="O74" s="138" t="n">
        <f aca="false">N74/M74*100</f>
        <v>100</v>
      </c>
    </row>
    <row r="75" customFormat="false" ht="67.2" hidden="false" customHeight="true" outlineLevel="0" collapsed="false">
      <c r="D75" s="133" t="s">
        <v>161</v>
      </c>
      <c r="E75" s="126" t="n">
        <v>920</v>
      </c>
      <c r="F75" s="134" t="s">
        <v>129</v>
      </c>
      <c r="G75" s="134" t="s">
        <v>137</v>
      </c>
      <c r="H75" s="135" t="s">
        <v>183</v>
      </c>
      <c r="I75" s="136" t="s">
        <v>158</v>
      </c>
      <c r="J75" s="136" t="s">
        <v>159</v>
      </c>
      <c r="K75" s="137" t="s">
        <v>205</v>
      </c>
      <c r="L75" s="134" t="n">
        <v>100</v>
      </c>
      <c r="M75" s="138" t="n">
        <f aca="false">M76</f>
        <v>86.8</v>
      </c>
      <c r="N75" s="138" t="n">
        <f aca="false">N76</f>
        <v>86.8</v>
      </c>
      <c r="O75" s="144" t="n">
        <f aca="false">N75/M75*100</f>
        <v>100</v>
      </c>
    </row>
    <row r="76" customFormat="false" ht="26.85" hidden="false" customHeight="false" outlineLevel="0" collapsed="false">
      <c r="D76" s="133" t="s">
        <v>162</v>
      </c>
      <c r="E76" s="126" t="n">
        <v>920</v>
      </c>
      <c r="F76" s="134" t="s">
        <v>129</v>
      </c>
      <c r="G76" s="134" t="s">
        <v>137</v>
      </c>
      <c r="H76" s="135" t="s">
        <v>183</v>
      </c>
      <c r="I76" s="136" t="s">
        <v>158</v>
      </c>
      <c r="J76" s="136" t="s">
        <v>159</v>
      </c>
      <c r="K76" s="137" t="s">
        <v>205</v>
      </c>
      <c r="L76" s="134" t="s">
        <v>206</v>
      </c>
      <c r="M76" s="138" t="n">
        <v>86.8</v>
      </c>
      <c r="N76" s="138" t="n">
        <v>86.8</v>
      </c>
      <c r="O76" s="138" t="n">
        <f aca="false">N76/M76*100</f>
        <v>100</v>
      </c>
    </row>
    <row r="77" customFormat="false" ht="26.85" hidden="true" customHeight="false" outlineLevel="0" collapsed="false">
      <c r="D77" s="145" t="s">
        <v>171</v>
      </c>
      <c r="E77" s="126" t="n">
        <v>920</v>
      </c>
      <c r="F77" s="134" t="s">
        <v>129</v>
      </c>
      <c r="G77" s="134" t="s">
        <v>137</v>
      </c>
      <c r="H77" s="135" t="s">
        <v>183</v>
      </c>
      <c r="I77" s="136" t="s">
        <v>158</v>
      </c>
      <c r="J77" s="136" t="s">
        <v>159</v>
      </c>
      <c r="K77" s="137" t="s">
        <v>205</v>
      </c>
      <c r="L77" s="134" t="n">
        <v>200</v>
      </c>
      <c r="M77" s="138" t="n">
        <f aca="false">M78</f>
        <v>0</v>
      </c>
      <c r="N77" s="138" t="n">
        <f aca="false">N78</f>
        <v>0</v>
      </c>
      <c r="O77" s="138" t="e">
        <f aca="false">N77/M77*100</f>
        <v>#DIV/0!</v>
      </c>
    </row>
    <row r="78" customFormat="false" ht="26.85" hidden="true" customHeight="false" outlineLevel="0" collapsed="false">
      <c r="D78" s="145" t="s">
        <v>172</v>
      </c>
      <c r="E78" s="126" t="n">
        <v>920</v>
      </c>
      <c r="F78" s="134" t="s">
        <v>129</v>
      </c>
      <c r="G78" s="134" t="s">
        <v>137</v>
      </c>
      <c r="H78" s="135" t="s">
        <v>183</v>
      </c>
      <c r="I78" s="136" t="s">
        <v>158</v>
      </c>
      <c r="J78" s="136" t="s">
        <v>159</v>
      </c>
      <c r="K78" s="137" t="s">
        <v>205</v>
      </c>
      <c r="L78" s="134" t="n">
        <v>240</v>
      </c>
      <c r="M78" s="138"/>
      <c r="N78" s="163"/>
      <c r="O78" s="138" t="e">
        <f aca="false">N78/M78*100</f>
        <v>#DIV/0!</v>
      </c>
    </row>
    <row r="79" customFormat="false" ht="15" hidden="false" customHeight="false" outlineLevel="0" collapsed="false">
      <c r="D79" s="133" t="s">
        <v>138</v>
      </c>
      <c r="E79" s="126" t="n">
        <v>920</v>
      </c>
      <c r="F79" s="134" t="s">
        <v>131</v>
      </c>
      <c r="G79" s="134"/>
      <c r="H79" s="135"/>
      <c r="I79" s="136"/>
      <c r="J79" s="136"/>
      <c r="K79" s="137"/>
      <c r="L79" s="134"/>
      <c r="M79" s="138" t="n">
        <f aca="false">M80</f>
        <v>246.2</v>
      </c>
      <c r="N79" s="138" t="n">
        <f aca="false">N80</f>
        <v>147</v>
      </c>
      <c r="O79" s="143" t="n">
        <f aca="false">N79/M79*100</f>
        <v>59.7075548334687</v>
      </c>
    </row>
    <row r="80" customFormat="false" ht="15" hidden="false" customHeight="false" outlineLevel="0" collapsed="false">
      <c r="D80" s="133" t="s">
        <v>207</v>
      </c>
      <c r="E80" s="126" t="n">
        <v>920</v>
      </c>
      <c r="F80" s="134" t="s">
        <v>131</v>
      </c>
      <c r="G80" s="134" t="s">
        <v>140</v>
      </c>
      <c r="H80" s="135"/>
      <c r="I80" s="136"/>
      <c r="J80" s="136"/>
      <c r="K80" s="137"/>
      <c r="L80" s="134"/>
      <c r="M80" s="138" t="n">
        <f aca="false">M82</f>
        <v>246.2</v>
      </c>
      <c r="N80" s="138" t="n">
        <f aca="false">N82</f>
        <v>147</v>
      </c>
      <c r="O80" s="144" t="n">
        <f aca="false">N80/M80*100</f>
        <v>59.7075548334687</v>
      </c>
    </row>
    <row r="81" customFormat="false" ht="39.55" hidden="false" customHeight="false" outlineLevel="0" collapsed="false">
      <c r="D81" s="133" t="s">
        <v>208</v>
      </c>
      <c r="E81" s="126" t="n">
        <v>920</v>
      </c>
      <c r="F81" s="134" t="s">
        <v>131</v>
      </c>
      <c r="G81" s="134" t="s">
        <v>140</v>
      </c>
      <c r="H81" s="135" t="s">
        <v>134</v>
      </c>
      <c r="I81" s="136" t="s">
        <v>184</v>
      </c>
      <c r="J81" s="136"/>
      <c r="K81" s="137"/>
      <c r="L81" s="134"/>
      <c r="M81" s="138" t="n">
        <f aca="false">M82</f>
        <v>246.2</v>
      </c>
      <c r="N81" s="138" t="n">
        <f aca="false">N82</f>
        <v>147</v>
      </c>
      <c r="O81" s="138" t="n">
        <f aca="false">N81/M81*100</f>
        <v>59.7075548334687</v>
      </c>
    </row>
    <row r="82" customFormat="false" ht="39.55" hidden="false" customHeight="false" outlineLevel="0" collapsed="false">
      <c r="D82" s="133" t="s">
        <v>209</v>
      </c>
      <c r="E82" s="126" t="n">
        <v>920</v>
      </c>
      <c r="F82" s="134" t="s">
        <v>131</v>
      </c>
      <c r="G82" s="134" t="s">
        <v>140</v>
      </c>
      <c r="H82" s="135" t="s">
        <v>134</v>
      </c>
      <c r="I82" s="136" t="s">
        <v>184</v>
      </c>
      <c r="J82" s="136" t="s">
        <v>127</v>
      </c>
      <c r="K82" s="137"/>
      <c r="L82" s="134"/>
      <c r="M82" s="138" t="n">
        <f aca="false">M83</f>
        <v>246.2</v>
      </c>
      <c r="N82" s="138" t="n">
        <f aca="false">N83</f>
        <v>147</v>
      </c>
      <c r="O82" s="143" t="n">
        <f aca="false">N82/M82*100</f>
        <v>59.7075548334687</v>
      </c>
    </row>
    <row r="83" customFormat="false" ht="39.55" hidden="true" customHeight="false" outlineLevel="0" collapsed="false">
      <c r="D83" s="133" t="s">
        <v>210</v>
      </c>
      <c r="E83" s="126" t="n">
        <v>920</v>
      </c>
      <c r="F83" s="134" t="s">
        <v>131</v>
      </c>
      <c r="G83" s="134" t="s">
        <v>140</v>
      </c>
      <c r="H83" s="135" t="s">
        <v>134</v>
      </c>
      <c r="I83" s="136" t="s">
        <v>184</v>
      </c>
      <c r="J83" s="136" t="s">
        <v>127</v>
      </c>
      <c r="K83" s="137" t="n">
        <v>44100</v>
      </c>
      <c r="L83" s="134"/>
      <c r="M83" s="138" t="n">
        <f aca="false">M84</f>
        <v>246.2</v>
      </c>
      <c r="N83" s="138" t="n">
        <f aca="false">N84</f>
        <v>147</v>
      </c>
      <c r="O83" s="138" t="n">
        <f aca="false">N83/M83*100</f>
        <v>59.7075548334687</v>
      </c>
    </row>
    <row r="84" customFormat="false" ht="192.6" hidden="false" customHeight="true" outlineLevel="0" collapsed="false">
      <c r="D84" s="164" t="s">
        <v>211</v>
      </c>
      <c r="E84" s="126" t="n">
        <v>920</v>
      </c>
      <c r="F84" s="134" t="s">
        <v>131</v>
      </c>
      <c r="G84" s="134" t="s">
        <v>140</v>
      </c>
      <c r="H84" s="135" t="s">
        <v>134</v>
      </c>
      <c r="I84" s="136" t="s">
        <v>184</v>
      </c>
      <c r="J84" s="136" t="s">
        <v>127</v>
      </c>
      <c r="K84" s="137" t="s">
        <v>212</v>
      </c>
      <c r="L84" s="134"/>
      <c r="M84" s="138" t="n">
        <f aca="false">M85</f>
        <v>246.2</v>
      </c>
      <c r="N84" s="138" t="n">
        <f aca="false">N86</f>
        <v>147</v>
      </c>
      <c r="O84" s="138" t="n">
        <f aca="false">N84/M84*100</f>
        <v>59.7075548334687</v>
      </c>
    </row>
    <row r="85" customFormat="false" ht="26.85" hidden="false" customHeight="false" outlineLevel="0" collapsed="false">
      <c r="D85" s="145" t="s">
        <v>171</v>
      </c>
      <c r="E85" s="126" t="n">
        <v>920</v>
      </c>
      <c r="F85" s="134" t="s">
        <v>131</v>
      </c>
      <c r="G85" s="134" t="s">
        <v>140</v>
      </c>
      <c r="H85" s="135" t="s">
        <v>134</v>
      </c>
      <c r="I85" s="136" t="s">
        <v>184</v>
      </c>
      <c r="J85" s="136" t="s">
        <v>127</v>
      </c>
      <c r="K85" s="137" t="s">
        <v>212</v>
      </c>
      <c r="L85" s="134" t="n">
        <v>200</v>
      </c>
      <c r="M85" s="138" t="n">
        <f aca="false">M86</f>
        <v>246.2</v>
      </c>
      <c r="N85" s="138" t="n">
        <f aca="false">N86</f>
        <v>147</v>
      </c>
      <c r="O85" s="138" t="n">
        <f aca="false">N85/M85*100</f>
        <v>59.7075548334687</v>
      </c>
    </row>
    <row r="86" customFormat="false" ht="26.85" hidden="false" customHeight="false" outlineLevel="0" collapsed="false">
      <c r="D86" s="145" t="s">
        <v>172</v>
      </c>
      <c r="E86" s="126" t="n">
        <v>920</v>
      </c>
      <c r="F86" s="134" t="s">
        <v>131</v>
      </c>
      <c r="G86" s="134" t="s">
        <v>140</v>
      </c>
      <c r="H86" s="135" t="s">
        <v>134</v>
      </c>
      <c r="I86" s="136" t="s">
        <v>184</v>
      </c>
      <c r="J86" s="136" t="s">
        <v>127</v>
      </c>
      <c r="K86" s="137" t="s">
        <v>212</v>
      </c>
      <c r="L86" s="134" t="n">
        <v>240</v>
      </c>
      <c r="M86" s="138" t="n">
        <v>246.2</v>
      </c>
      <c r="N86" s="165" t="n">
        <v>147</v>
      </c>
      <c r="O86" s="143" t="n">
        <f aca="false">N86/M86*100</f>
        <v>59.7075548334687</v>
      </c>
    </row>
    <row r="87" customFormat="false" ht="15" hidden="false" customHeight="false" outlineLevel="0" collapsed="false">
      <c r="D87" s="133" t="s">
        <v>141</v>
      </c>
      <c r="E87" s="126" t="n">
        <v>920</v>
      </c>
      <c r="F87" s="134" t="s">
        <v>142</v>
      </c>
      <c r="G87" s="134"/>
      <c r="H87" s="135"/>
      <c r="I87" s="136"/>
      <c r="J87" s="136"/>
      <c r="K87" s="137"/>
      <c r="L87" s="134"/>
      <c r="M87" s="138" t="n">
        <f aca="false">M88+M95+M112</f>
        <v>232.3</v>
      </c>
      <c r="N87" s="138" t="n">
        <f aca="false">N88+N95+N112</f>
        <v>228.2</v>
      </c>
      <c r="O87" s="138" t="n">
        <f aca="false">N87/M87*100</f>
        <v>98.2350408953939</v>
      </c>
    </row>
    <row r="88" customFormat="false" ht="15" hidden="false" customHeight="false" outlineLevel="0" collapsed="false">
      <c r="D88" s="133" t="s">
        <v>144</v>
      </c>
      <c r="E88" s="126" t="n">
        <v>920</v>
      </c>
      <c r="F88" s="134" t="s">
        <v>142</v>
      </c>
      <c r="G88" s="134" t="s">
        <v>129</v>
      </c>
      <c r="H88" s="135"/>
      <c r="I88" s="136"/>
      <c r="J88" s="136"/>
      <c r="K88" s="137"/>
      <c r="L88" s="134"/>
      <c r="M88" s="138" t="n">
        <f aca="false">M89</f>
        <v>2</v>
      </c>
      <c r="N88" s="138" t="n">
        <f aca="false">N89</f>
        <v>0</v>
      </c>
      <c r="O88" s="144" t="n">
        <f aca="false">N88/M88*100</f>
        <v>0</v>
      </c>
    </row>
    <row r="89" customFormat="false" ht="48" hidden="false" customHeight="true" outlineLevel="0" collapsed="false">
      <c r="D89" s="133" t="s">
        <v>190</v>
      </c>
      <c r="E89" s="126" t="n">
        <v>920</v>
      </c>
      <c r="F89" s="134" t="s">
        <v>142</v>
      </c>
      <c r="G89" s="134" t="s">
        <v>129</v>
      </c>
      <c r="H89" s="135" t="s">
        <v>183</v>
      </c>
      <c r="I89" s="136" t="n">
        <v>0</v>
      </c>
      <c r="J89" s="136"/>
      <c r="K89" s="166"/>
      <c r="L89" s="134"/>
      <c r="M89" s="138" t="n">
        <f aca="false">M90</f>
        <v>2</v>
      </c>
      <c r="N89" s="138" t="n">
        <f aca="false">N90</f>
        <v>0</v>
      </c>
      <c r="O89" s="138" t="n">
        <f aca="false">N89/M89*100</f>
        <v>0</v>
      </c>
    </row>
    <row r="90" customFormat="false" ht="65.25" hidden="false" customHeight="true" outlineLevel="0" collapsed="false">
      <c r="D90" s="133" t="s">
        <v>185</v>
      </c>
      <c r="E90" s="126" t="n">
        <v>920</v>
      </c>
      <c r="F90" s="134" t="s">
        <v>142</v>
      </c>
      <c r="G90" s="134" t="s">
        <v>129</v>
      </c>
      <c r="H90" s="135" t="s">
        <v>183</v>
      </c>
      <c r="I90" s="136" t="s">
        <v>158</v>
      </c>
      <c r="J90" s="136" t="s">
        <v>159</v>
      </c>
      <c r="K90" s="166"/>
      <c r="L90" s="134"/>
      <c r="M90" s="138" t="n">
        <f aca="false">M91</f>
        <v>2</v>
      </c>
      <c r="N90" s="138" t="n">
        <f aca="false">N91</f>
        <v>0</v>
      </c>
      <c r="O90" s="138" t="n">
        <f aca="false">N90/M90*100</f>
        <v>0</v>
      </c>
    </row>
    <row r="91" customFormat="false" ht="39.55" hidden="true" customHeight="false" outlineLevel="0" collapsed="false">
      <c r="D91" s="133" t="s">
        <v>210</v>
      </c>
      <c r="E91" s="126" t="n">
        <v>920</v>
      </c>
      <c r="F91" s="140" t="s">
        <v>142</v>
      </c>
      <c r="G91" s="167" t="s">
        <v>129</v>
      </c>
      <c r="H91" s="135" t="s">
        <v>183</v>
      </c>
      <c r="I91" s="136" t="s">
        <v>158</v>
      </c>
      <c r="J91" s="136" t="s">
        <v>159</v>
      </c>
      <c r="K91" s="168" t="s">
        <v>213</v>
      </c>
      <c r="L91" s="134"/>
      <c r="M91" s="138" t="n">
        <f aca="false">M92</f>
        <v>2</v>
      </c>
      <c r="N91" s="138" t="n">
        <f aca="false">N92</f>
        <v>0</v>
      </c>
      <c r="O91" s="143" t="n">
        <f aca="false">N91/M91*100</f>
        <v>0</v>
      </c>
    </row>
    <row r="92" customFormat="false" ht="64.9" hidden="false" customHeight="false" outlineLevel="0" collapsed="false">
      <c r="D92" s="169" t="s">
        <v>214</v>
      </c>
      <c r="E92" s="126" t="n">
        <v>920</v>
      </c>
      <c r="F92" s="134" t="s">
        <v>142</v>
      </c>
      <c r="G92" s="134" t="s">
        <v>129</v>
      </c>
      <c r="H92" s="135" t="s">
        <v>183</v>
      </c>
      <c r="I92" s="136" t="s">
        <v>158</v>
      </c>
      <c r="J92" s="136" t="s">
        <v>159</v>
      </c>
      <c r="K92" s="137" t="s">
        <v>215</v>
      </c>
      <c r="L92" s="134"/>
      <c r="M92" s="138" t="n">
        <f aca="false">M94</f>
        <v>2</v>
      </c>
      <c r="N92" s="138" t="n">
        <f aca="false">N94</f>
        <v>0</v>
      </c>
      <c r="O92" s="144" t="n">
        <f aca="false">N92/M92*100</f>
        <v>0</v>
      </c>
    </row>
    <row r="93" customFormat="false" ht="26.85" hidden="false" customHeight="false" outlineLevel="0" collapsed="false">
      <c r="D93" s="145" t="s">
        <v>171</v>
      </c>
      <c r="E93" s="126" t="n">
        <v>920</v>
      </c>
      <c r="F93" s="134" t="s">
        <v>142</v>
      </c>
      <c r="G93" s="134" t="s">
        <v>129</v>
      </c>
      <c r="H93" s="135" t="s">
        <v>183</v>
      </c>
      <c r="I93" s="136" t="s">
        <v>158</v>
      </c>
      <c r="J93" s="136" t="s">
        <v>159</v>
      </c>
      <c r="K93" s="137" t="s">
        <v>215</v>
      </c>
      <c r="L93" s="134" t="n">
        <v>200</v>
      </c>
      <c r="M93" s="138" t="n">
        <f aca="false">M94</f>
        <v>2</v>
      </c>
      <c r="N93" s="138" t="n">
        <f aca="false">N94</f>
        <v>0</v>
      </c>
      <c r="O93" s="144" t="n">
        <f aca="false">N93/M93*100</f>
        <v>0</v>
      </c>
    </row>
    <row r="94" customFormat="false" ht="26.85" hidden="false" customHeight="false" outlineLevel="0" collapsed="false">
      <c r="D94" s="145" t="s">
        <v>172</v>
      </c>
      <c r="E94" s="126" t="n">
        <v>920</v>
      </c>
      <c r="F94" s="134" t="s">
        <v>142</v>
      </c>
      <c r="G94" s="134" t="s">
        <v>129</v>
      </c>
      <c r="H94" s="135" t="s">
        <v>183</v>
      </c>
      <c r="I94" s="136" t="s">
        <v>158</v>
      </c>
      <c r="J94" s="136" t="s">
        <v>159</v>
      </c>
      <c r="K94" s="137" t="s">
        <v>215</v>
      </c>
      <c r="L94" s="134" t="n">
        <v>240</v>
      </c>
      <c r="M94" s="138" t="n">
        <v>2</v>
      </c>
      <c r="N94" s="138" t="n">
        <v>0</v>
      </c>
      <c r="O94" s="138" t="n">
        <f aca="false">N94/M94*100</f>
        <v>0</v>
      </c>
    </row>
    <row r="95" customFormat="false" ht="15" hidden="false" customHeight="false" outlineLevel="0" collapsed="false">
      <c r="D95" s="133" t="s">
        <v>145</v>
      </c>
      <c r="E95" s="126" t="n">
        <v>920</v>
      </c>
      <c r="F95" s="134" t="s">
        <v>142</v>
      </c>
      <c r="G95" s="134" t="s">
        <v>137</v>
      </c>
      <c r="H95" s="135"/>
      <c r="I95" s="136"/>
      <c r="J95" s="136"/>
      <c r="K95" s="137"/>
      <c r="L95" s="134"/>
      <c r="M95" s="138" t="n">
        <f aca="false">M96</f>
        <v>230.3</v>
      </c>
      <c r="N95" s="138" t="n">
        <f aca="false">N96</f>
        <v>228.2</v>
      </c>
      <c r="O95" s="143" t="n">
        <f aca="false">N95/M95*100</f>
        <v>99.0881458966565</v>
      </c>
    </row>
    <row r="96" customFormat="false" ht="52.8" hidden="false" customHeight="true" outlineLevel="0" collapsed="false">
      <c r="D96" s="133" t="s">
        <v>190</v>
      </c>
      <c r="E96" s="126" t="n">
        <v>920</v>
      </c>
      <c r="F96" s="134" t="s">
        <v>142</v>
      </c>
      <c r="G96" s="134" t="s">
        <v>137</v>
      </c>
      <c r="H96" s="135" t="s">
        <v>183</v>
      </c>
      <c r="I96" s="136" t="n">
        <v>0</v>
      </c>
      <c r="J96" s="136"/>
      <c r="K96" s="137"/>
      <c r="L96" s="134"/>
      <c r="M96" s="138" t="n">
        <f aca="false">M97</f>
        <v>230.3</v>
      </c>
      <c r="N96" s="138" t="n">
        <f aca="false">N97</f>
        <v>228.2</v>
      </c>
      <c r="O96" s="144" t="n">
        <f aca="false">N96/M96*100</f>
        <v>99.0881458966565</v>
      </c>
    </row>
    <row r="97" customFormat="false" ht="65.25" hidden="false" customHeight="true" outlineLevel="0" collapsed="false">
      <c r="D97" s="133" t="s">
        <v>191</v>
      </c>
      <c r="E97" s="126" t="n">
        <v>920</v>
      </c>
      <c r="F97" s="134" t="s">
        <v>142</v>
      </c>
      <c r="G97" s="134" t="s">
        <v>137</v>
      </c>
      <c r="H97" s="135" t="s">
        <v>183</v>
      </c>
      <c r="I97" s="136" t="s">
        <v>158</v>
      </c>
      <c r="J97" s="136" t="s">
        <v>159</v>
      </c>
      <c r="K97" s="137"/>
      <c r="L97" s="134"/>
      <c r="M97" s="138" t="n">
        <f aca="false">M98+M105</f>
        <v>230.3</v>
      </c>
      <c r="N97" s="138" t="n">
        <f aca="false">N98+N105</f>
        <v>228.2</v>
      </c>
      <c r="O97" s="144" t="n">
        <f aca="false">N97/M97*100</f>
        <v>99.0881458966565</v>
      </c>
    </row>
    <row r="98" customFormat="false" ht="26.85" hidden="true" customHeight="false" outlineLevel="0" collapsed="false">
      <c r="D98" s="133" t="s">
        <v>216</v>
      </c>
      <c r="E98" s="126" t="n">
        <v>920</v>
      </c>
      <c r="F98" s="134" t="s">
        <v>142</v>
      </c>
      <c r="G98" s="134" t="s">
        <v>137</v>
      </c>
      <c r="H98" s="135" t="s">
        <v>183</v>
      </c>
      <c r="I98" s="136" t="s">
        <v>158</v>
      </c>
      <c r="J98" s="136" t="s">
        <v>159</v>
      </c>
      <c r="K98" s="137" t="n">
        <v>43000</v>
      </c>
      <c r="L98" s="134"/>
      <c r="M98" s="138" t="n">
        <f aca="false">M99+M102</f>
        <v>228.3</v>
      </c>
      <c r="N98" s="138" t="n">
        <f aca="false">N99+N102</f>
        <v>228.2</v>
      </c>
      <c r="O98" s="144" t="n">
        <f aca="false">N98/M98*100</f>
        <v>99.9561979851073</v>
      </c>
    </row>
    <row r="99" customFormat="false" ht="15" hidden="false" customHeight="false" outlineLevel="0" collapsed="false">
      <c r="D99" s="133" t="s">
        <v>217</v>
      </c>
      <c r="E99" s="126" t="n">
        <v>920</v>
      </c>
      <c r="F99" s="134" t="s">
        <v>142</v>
      </c>
      <c r="G99" s="134" t="s">
        <v>137</v>
      </c>
      <c r="H99" s="135" t="s">
        <v>183</v>
      </c>
      <c r="I99" s="136" t="s">
        <v>158</v>
      </c>
      <c r="J99" s="136" t="s">
        <v>159</v>
      </c>
      <c r="K99" s="137" t="n">
        <v>43010</v>
      </c>
      <c r="L99" s="134"/>
      <c r="M99" s="138" t="n">
        <f aca="false">M101</f>
        <v>228.3</v>
      </c>
      <c r="N99" s="138" t="n">
        <f aca="false">N101</f>
        <v>228.2</v>
      </c>
      <c r="O99" s="138" t="n">
        <f aca="false">N99/M99*100</f>
        <v>99.9561979851073</v>
      </c>
    </row>
    <row r="100" customFormat="false" ht="26.85" hidden="false" customHeight="false" outlineLevel="0" collapsed="false">
      <c r="D100" s="145" t="s">
        <v>171</v>
      </c>
      <c r="E100" s="126" t="n">
        <v>920</v>
      </c>
      <c r="F100" s="134" t="s">
        <v>142</v>
      </c>
      <c r="G100" s="134" t="s">
        <v>137</v>
      </c>
      <c r="H100" s="135" t="s">
        <v>183</v>
      </c>
      <c r="I100" s="136" t="s">
        <v>158</v>
      </c>
      <c r="J100" s="136" t="s">
        <v>159</v>
      </c>
      <c r="K100" s="137" t="n">
        <v>43010</v>
      </c>
      <c r="L100" s="134" t="n">
        <v>200</v>
      </c>
      <c r="M100" s="138" t="n">
        <f aca="false">M101</f>
        <v>228.3</v>
      </c>
      <c r="N100" s="138" t="n">
        <f aca="false">N101</f>
        <v>228.2</v>
      </c>
      <c r="O100" s="138" t="n">
        <f aca="false">N100/M100*100</f>
        <v>99.9561979851073</v>
      </c>
    </row>
    <row r="101" customFormat="false" ht="26.85" hidden="false" customHeight="false" outlineLevel="0" collapsed="false">
      <c r="D101" s="145" t="s">
        <v>172</v>
      </c>
      <c r="E101" s="126" t="n">
        <v>920</v>
      </c>
      <c r="F101" s="134" t="s">
        <v>142</v>
      </c>
      <c r="G101" s="134" t="s">
        <v>137</v>
      </c>
      <c r="H101" s="135" t="s">
        <v>183</v>
      </c>
      <c r="I101" s="136" t="s">
        <v>158</v>
      </c>
      <c r="J101" s="136" t="s">
        <v>159</v>
      </c>
      <c r="K101" s="137" t="n">
        <v>43010</v>
      </c>
      <c r="L101" s="134" t="n">
        <v>240</v>
      </c>
      <c r="M101" s="138" t="n">
        <v>228.3</v>
      </c>
      <c r="N101" s="138" t="n">
        <v>228.2</v>
      </c>
      <c r="O101" s="143" t="n">
        <f aca="false">N101/M101*100</f>
        <v>99.9561979851073</v>
      </c>
    </row>
    <row r="102" customFormat="false" ht="15" hidden="true" customHeight="false" outlineLevel="0" collapsed="false">
      <c r="D102" s="133" t="s">
        <v>218</v>
      </c>
      <c r="E102" s="126" t="n">
        <v>920</v>
      </c>
      <c r="F102" s="134" t="s">
        <v>142</v>
      </c>
      <c r="G102" s="134" t="s">
        <v>137</v>
      </c>
      <c r="H102" s="135" t="s">
        <v>183</v>
      </c>
      <c r="I102" s="136" t="s">
        <v>158</v>
      </c>
      <c r="J102" s="136" t="s">
        <v>159</v>
      </c>
      <c r="K102" s="137" t="s">
        <v>219</v>
      </c>
      <c r="L102" s="134"/>
      <c r="M102" s="138" t="n">
        <f aca="false">M103</f>
        <v>0</v>
      </c>
      <c r="N102" s="138" t="n">
        <f aca="false">N103</f>
        <v>0</v>
      </c>
      <c r="O102" s="144" t="e">
        <f aca="false">N102/M102*100</f>
        <v>#DIV/0!</v>
      </c>
    </row>
    <row r="103" customFormat="false" ht="26.85" hidden="true" customHeight="false" outlineLevel="0" collapsed="false">
      <c r="D103" s="145" t="s">
        <v>171</v>
      </c>
      <c r="E103" s="126" t="n">
        <v>920</v>
      </c>
      <c r="F103" s="134" t="s">
        <v>142</v>
      </c>
      <c r="G103" s="134" t="s">
        <v>137</v>
      </c>
      <c r="H103" s="135" t="s">
        <v>183</v>
      </c>
      <c r="I103" s="136" t="s">
        <v>158</v>
      </c>
      <c r="J103" s="136" t="s">
        <v>159</v>
      </c>
      <c r="K103" s="137" t="s">
        <v>219</v>
      </c>
      <c r="L103" s="134" t="n">
        <v>200</v>
      </c>
      <c r="M103" s="138" t="n">
        <f aca="false">M104</f>
        <v>0</v>
      </c>
      <c r="N103" s="138" t="n">
        <f aca="false">N104</f>
        <v>0</v>
      </c>
      <c r="O103" s="144" t="e">
        <f aca="false">N103/M103*100</f>
        <v>#DIV/0!</v>
      </c>
    </row>
    <row r="104" customFormat="false" ht="26.85" hidden="true" customHeight="false" outlineLevel="0" collapsed="false">
      <c r="D104" s="145" t="s">
        <v>172</v>
      </c>
      <c r="E104" s="126" t="n">
        <v>920</v>
      </c>
      <c r="F104" s="134" t="s">
        <v>142</v>
      </c>
      <c r="G104" s="134" t="s">
        <v>137</v>
      </c>
      <c r="H104" s="135" t="s">
        <v>183</v>
      </c>
      <c r="I104" s="136" t="s">
        <v>158</v>
      </c>
      <c r="J104" s="136" t="s">
        <v>159</v>
      </c>
      <c r="K104" s="137" t="s">
        <v>219</v>
      </c>
      <c r="L104" s="134" t="n">
        <v>240</v>
      </c>
      <c r="M104" s="138"/>
      <c r="N104" s="138"/>
      <c r="O104" s="144" t="e">
        <f aca="false">N104/M104*100</f>
        <v>#DIV/0!</v>
      </c>
    </row>
    <row r="105" customFormat="false" ht="39.55" hidden="true" customHeight="false" outlineLevel="0" collapsed="false">
      <c r="D105" s="133" t="s">
        <v>210</v>
      </c>
      <c r="E105" s="126" t="n">
        <v>920</v>
      </c>
      <c r="F105" s="134" t="s">
        <v>142</v>
      </c>
      <c r="G105" s="134" t="s">
        <v>137</v>
      </c>
      <c r="H105" s="135" t="s">
        <v>183</v>
      </c>
      <c r="I105" s="136" t="s">
        <v>158</v>
      </c>
      <c r="J105" s="136" t="s">
        <v>159</v>
      </c>
      <c r="K105" s="137" t="n">
        <v>44100</v>
      </c>
      <c r="L105" s="134"/>
      <c r="M105" s="138" t="n">
        <f aca="false">M106+M109</f>
        <v>2</v>
      </c>
      <c r="N105" s="138" t="n">
        <f aca="false">N106+N109</f>
        <v>0</v>
      </c>
      <c r="O105" s="138" t="n">
        <f aca="false">N105/M105*100</f>
        <v>0</v>
      </c>
    </row>
    <row r="106" customFormat="false" ht="108.75" hidden="false" customHeight="true" outlineLevel="0" collapsed="false">
      <c r="D106" s="133" t="s">
        <v>220</v>
      </c>
      <c r="E106" s="126" t="n">
        <v>920</v>
      </c>
      <c r="F106" s="134" t="s">
        <v>142</v>
      </c>
      <c r="G106" s="134" t="s">
        <v>137</v>
      </c>
      <c r="H106" s="135" t="s">
        <v>183</v>
      </c>
      <c r="I106" s="136" t="s">
        <v>158</v>
      </c>
      <c r="J106" s="136" t="s">
        <v>159</v>
      </c>
      <c r="K106" s="137" t="s">
        <v>221</v>
      </c>
      <c r="L106" s="134"/>
      <c r="M106" s="138" t="n">
        <f aca="false">M108</f>
        <v>1</v>
      </c>
      <c r="N106" s="138" t="n">
        <f aca="false">N108</f>
        <v>0</v>
      </c>
      <c r="O106" s="143" t="n">
        <f aca="false">N106/M106*100</f>
        <v>0</v>
      </c>
    </row>
    <row r="107" customFormat="false" ht="26.85" hidden="false" customHeight="false" outlineLevel="0" collapsed="false">
      <c r="D107" s="145" t="s">
        <v>171</v>
      </c>
      <c r="E107" s="126" t="n">
        <v>920</v>
      </c>
      <c r="F107" s="134" t="s">
        <v>142</v>
      </c>
      <c r="G107" s="134" t="s">
        <v>137</v>
      </c>
      <c r="H107" s="135" t="s">
        <v>183</v>
      </c>
      <c r="I107" s="136" t="s">
        <v>158</v>
      </c>
      <c r="J107" s="136" t="s">
        <v>159</v>
      </c>
      <c r="K107" s="137" t="s">
        <v>221</v>
      </c>
      <c r="L107" s="134" t="n">
        <v>200</v>
      </c>
      <c r="M107" s="138" t="n">
        <f aca="false">M108</f>
        <v>1</v>
      </c>
      <c r="N107" s="138" t="n">
        <f aca="false">N108</f>
        <v>0</v>
      </c>
      <c r="O107" s="144" t="n">
        <f aca="false">N107/M107*100</f>
        <v>0</v>
      </c>
    </row>
    <row r="108" customFormat="false" ht="26.85" hidden="false" customHeight="false" outlineLevel="0" collapsed="false">
      <c r="D108" s="145" t="s">
        <v>172</v>
      </c>
      <c r="E108" s="126" t="n">
        <v>920</v>
      </c>
      <c r="F108" s="134" t="s">
        <v>142</v>
      </c>
      <c r="G108" s="134" t="s">
        <v>137</v>
      </c>
      <c r="H108" s="135" t="s">
        <v>183</v>
      </c>
      <c r="I108" s="136" t="s">
        <v>158</v>
      </c>
      <c r="J108" s="136" t="s">
        <v>159</v>
      </c>
      <c r="K108" s="137" t="s">
        <v>221</v>
      </c>
      <c r="L108" s="134" t="n">
        <v>240</v>
      </c>
      <c r="M108" s="138" t="n">
        <v>1</v>
      </c>
      <c r="N108" s="138" t="n">
        <v>0</v>
      </c>
      <c r="O108" s="144" t="n">
        <f aca="false">N108/M108*100</f>
        <v>0</v>
      </c>
    </row>
    <row r="109" customFormat="false" ht="52.2" hidden="false" customHeight="false" outlineLevel="0" collapsed="false">
      <c r="D109" s="133" t="s">
        <v>222</v>
      </c>
      <c r="E109" s="126" t="n">
        <v>920</v>
      </c>
      <c r="F109" s="134" t="s">
        <v>142</v>
      </c>
      <c r="G109" s="134" t="s">
        <v>137</v>
      </c>
      <c r="H109" s="135" t="s">
        <v>183</v>
      </c>
      <c r="I109" s="136" t="s">
        <v>158</v>
      </c>
      <c r="J109" s="136" t="s">
        <v>159</v>
      </c>
      <c r="K109" s="137" t="s">
        <v>223</v>
      </c>
      <c r="L109" s="134"/>
      <c r="M109" s="138" t="n">
        <f aca="false">M111</f>
        <v>1</v>
      </c>
      <c r="N109" s="138" t="n">
        <f aca="false">N111</f>
        <v>0</v>
      </c>
      <c r="O109" s="144" t="n">
        <f aca="false">N109/M109*100</f>
        <v>0</v>
      </c>
    </row>
    <row r="110" customFormat="false" ht="32.25" hidden="false" customHeight="true" outlineLevel="0" collapsed="false">
      <c r="D110" s="145" t="s">
        <v>171</v>
      </c>
      <c r="E110" s="126" t="n">
        <v>920</v>
      </c>
      <c r="F110" s="134" t="s">
        <v>142</v>
      </c>
      <c r="G110" s="134" t="s">
        <v>137</v>
      </c>
      <c r="H110" s="135" t="s">
        <v>183</v>
      </c>
      <c r="I110" s="136" t="s">
        <v>158</v>
      </c>
      <c r="J110" s="136" t="s">
        <v>159</v>
      </c>
      <c r="K110" s="137" t="s">
        <v>223</v>
      </c>
      <c r="L110" s="134" t="n">
        <v>200</v>
      </c>
      <c r="M110" s="138" t="n">
        <f aca="false">M111</f>
        <v>1</v>
      </c>
      <c r="N110" s="138" t="n">
        <f aca="false">N111</f>
        <v>0</v>
      </c>
      <c r="O110" s="144" t="n">
        <f aca="false">N110/M110*100</f>
        <v>0</v>
      </c>
    </row>
    <row r="111" customFormat="false" ht="33" hidden="false" customHeight="true" outlineLevel="0" collapsed="false">
      <c r="D111" s="145" t="s">
        <v>172</v>
      </c>
      <c r="E111" s="126" t="n">
        <v>920</v>
      </c>
      <c r="F111" s="134" t="s">
        <v>142</v>
      </c>
      <c r="G111" s="134" t="s">
        <v>137</v>
      </c>
      <c r="H111" s="135" t="s">
        <v>183</v>
      </c>
      <c r="I111" s="136" t="s">
        <v>158</v>
      </c>
      <c r="J111" s="136" t="s">
        <v>159</v>
      </c>
      <c r="K111" s="137" t="s">
        <v>223</v>
      </c>
      <c r="L111" s="134" t="n">
        <v>240</v>
      </c>
      <c r="M111" s="138" t="n">
        <v>1</v>
      </c>
      <c r="N111" s="138" t="n">
        <v>0</v>
      </c>
      <c r="O111" s="138" t="n">
        <f aca="false">N111/M111*100</f>
        <v>0</v>
      </c>
    </row>
    <row r="112" customFormat="false" ht="32.25" hidden="true" customHeight="true" outlineLevel="0" collapsed="false">
      <c r="D112" s="169" t="s">
        <v>224</v>
      </c>
      <c r="E112" s="126" t="n">
        <v>920</v>
      </c>
      <c r="F112" s="134" t="s">
        <v>142</v>
      </c>
      <c r="G112" s="170" t="s">
        <v>142</v>
      </c>
      <c r="H112" s="135"/>
      <c r="I112" s="136"/>
      <c r="J112" s="136"/>
      <c r="K112" s="137"/>
      <c r="L112" s="134"/>
      <c r="M112" s="138" t="n">
        <f aca="false">M113</f>
        <v>0</v>
      </c>
      <c r="N112" s="138" t="n">
        <f aca="false">N113</f>
        <v>0</v>
      </c>
      <c r="O112" s="138" t="e">
        <f aca="false">N112/M112*100</f>
        <v>#DIV/0!</v>
      </c>
    </row>
    <row r="113" customFormat="false" ht="49.5" hidden="true" customHeight="true" outlineLevel="0" collapsed="false">
      <c r="D113" s="133" t="s">
        <v>225</v>
      </c>
      <c r="E113" s="126" t="n">
        <v>920</v>
      </c>
      <c r="F113" s="134" t="s">
        <v>142</v>
      </c>
      <c r="G113" s="170" t="s">
        <v>142</v>
      </c>
      <c r="H113" s="135" t="n">
        <v>89</v>
      </c>
      <c r="I113" s="136" t="s">
        <v>184</v>
      </c>
      <c r="J113" s="136"/>
      <c r="K113" s="137"/>
      <c r="L113" s="134"/>
      <c r="M113" s="138" t="n">
        <f aca="false">M114</f>
        <v>0</v>
      </c>
      <c r="N113" s="138" t="n">
        <f aca="false">N114</f>
        <v>0</v>
      </c>
      <c r="O113" s="144" t="e">
        <f aca="false">N113/M113*100</f>
        <v>#DIV/0!</v>
      </c>
    </row>
    <row r="114" customFormat="false" ht="64.5" hidden="true" customHeight="true" outlineLevel="0" collapsed="false">
      <c r="D114" s="133" t="s">
        <v>226</v>
      </c>
      <c r="E114" s="126" t="n">
        <v>920</v>
      </c>
      <c r="F114" s="134" t="s">
        <v>142</v>
      </c>
      <c r="G114" s="170" t="s">
        <v>142</v>
      </c>
      <c r="H114" s="135" t="n">
        <v>89</v>
      </c>
      <c r="I114" s="136" t="n">
        <v>1</v>
      </c>
      <c r="J114" s="136" t="s">
        <v>159</v>
      </c>
      <c r="K114" s="137"/>
      <c r="L114" s="134"/>
      <c r="M114" s="138" t="n">
        <f aca="false">M115</f>
        <v>0</v>
      </c>
      <c r="N114" s="138" t="n">
        <f aca="false">N115</f>
        <v>0</v>
      </c>
      <c r="O114" s="144" t="e">
        <f aca="false">N114/M114*100</f>
        <v>#DIV/0!</v>
      </c>
    </row>
    <row r="115" customFormat="false" ht="26.85" hidden="true" customHeight="false" outlineLevel="0" collapsed="false">
      <c r="D115" s="133" t="s">
        <v>227</v>
      </c>
      <c r="E115" s="126" t="n">
        <v>920</v>
      </c>
      <c r="F115" s="134" t="s">
        <v>142</v>
      </c>
      <c r="G115" s="170" t="s">
        <v>142</v>
      </c>
      <c r="H115" s="135" t="n">
        <v>89</v>
      </c>
      <c r="I115" s="136" t="n">
        <v>1</v>
      </c>
      <c r="J115" s="136" t="s">
        <v>159</v>
      </c>
      <c r="K115" s="137" t="n">
        <v>42000</v>
      </c>
      <c r="L115" s="134"/>
      <c r="M115" s="138" t="n">
        <f aca="false">M118</f>
        <v>0</v>
      </c>
      <c r="N115" s="138" t="n">
        <f aca="false">N118</f>
        <v>0</v>
      </c>
      <c r="O115" s="138" t="e">
        <f aca="false">N115/M115*100</f>
        <v>#DIV/0!</v>
      </c>
    </row>
    <row r="116" customFormat="false" ht="26.85" hidden="true" customHeight="false" outlineLevel="0" collapsed="false">
      <c r="D116" s="171" t="s">
        <v>228</v>
      </c>
      <c r="E116" s="126" t="n">
        <v>920</v>
      </c>
      <c r="F116" s="134" t="s">
        <v>142</v>
      </c>
      <c r="G116" s="170" t="s">
        <v>142</v>
      </c>
      <c r="H116" s="135" t="n">
        <v>89</v>
      </c>
      <c r="I116" s="136" t="n">
        <v>1</v>
      </c>
      <c r="J116" s="136" t="s">
        <v>159</v>
      </c>
      <c r="K116" s="137" t="n">
        <v>42090</v>
      </c>
      <c r="L116" s="134"/>
      <c r="M116" s="138" t="n">
        <f aca="false">M117</f>
        <v>0</v>
      </c>
      <c r="N116" s="138" t="n">
        <f aca="false">N117</f>
        <v>0</v>
      </c>
      <c r="O116" s="138" t="e">
        <f aca="false">N116/M116*100</f>
        <v>#DIV/0!</v>
      </c>
    </row>
    <row r="117" customFormat="false" ht="15" hidden="true" customHeight="false" outlineLevel="0" collapsed="false">
      <c r="D117" s="133" t="s">
        <v>229</v>
      </c>
      <c r="E117" s="126" t="n">
        <v>920</v>
      </c>
      <c r="F117" s="134" t="s">
        <v>142</v>
      </c>
      <c r="G117" s="170" t="s">
        <v>142</v>
      </c>
      <c r="H117" s="135" t="n">
        <v>89</v>
      </c>
      <c r="I117" s="136" t="n">
        <v>1</v>
      </c>
      <c r="J117" s="136" t="s">
        <v>159</v>
      </c>
      <c r="K117" s="137" t="n">
        <v>42090</v>
      </c>
      <c r="L117" s="134" t="n">
        <v>244</v>
      </c>
      <c r="M117" s="138"/>
      <c r="N117" s="165"/>
      <c r="O117" s="138" t="e">
        <f aca="false">N117/M117*100</f>
        <v>#DIV/0!</v>
      </c>
    </row>
    <row r="118" customFormat="false" ht="30.75" hidden="true" customHeight="true" outlineLevel="0" collapsed="false">
      <c r="C118" s="54"/>
      <c r="D118" s="133" t="s">
        <v>230</v>
      </c>
      <c r="E118" s="151" t="n">
        <v>920</v>
      </c>
      <c r="F118" s="134" t="s">
        <v>142</v>
      </c>
      <c r="G118" s="170" t="s">
        <v>142</v>
      </c>
      <c r="H118" s="135" t="n">
        <v>89</v>
      </c>
      <c r="I118" s="136" t="n">
        <v>1</v>
      </c>
      <c r="J118" s="136" t="s">
        <v>159</v>
      </c>
      <c r="K118" s="137" t="n">
        <v>42140</v>
      </c>
      <c r="L118" s="134"/>
      <c r="M118" s="138" t="n">
        <f aca="false">M119</f>
        <v>0</v>
      </c>
      <c r="N118" s="138" t="n">
        <f aca="false">N119</f>
        <v>0</v>
      </c>
      <c r="O118" s="138" t="e">
        <f aca="false">N118/M118*100</f>
        <v>#DIV/0!</v>
      </c>
    </row>
    <row r="119" customFormat="false" ht="26.85" hidden="true" customHeight="false" outlineLevel="0" collapsed="false">
      <c r="D119" s="145" t="s">
        <v>171</v>
      </c>
      <c r="E119" s="158" t="n">
        <v>920</v>
      </c>
      <c r="F119" s="134" t="s">
        <v>142</v>
      </c>
      <c r="G119" s="170" t="s">
        <v>142</v>
      </c>
      <c r="H119" s="135" t="n">
        <v>89</v>
      </c>
      <c r="I119" s="136" t="n">
        <v>1</v>
      </c>
      <c r="J119" s="136" t="s">
        <v>159</v>
      </c>
      <c r="K119" s="137" t="n">
        <v>42140</v>
      </c>
      <c r="L119" s="134" t="n">
        <v>200</v>
      </c>
      <c r="M119" s="138" t="n">
        <f aca="false">M120</f>
        <v>0</v>
      </c>
      <c r="N119" s="138" t="n">
        <f aca="false">N120</f>
        <v>0</v>
      </c>
      <c r="O119" s="143" t="e">
        <f aca="false">N119/M119*100</f>
        <v>#DIV/0!</v>
      </c>
    </row>
    <row r="120" customFormat="false" ht="26.85" hidden="true" customHeight="false" outlineLevel="0" collapsed="false">
      <c r="D120" s="145" t="s">
        <v>172</v>
      </c>
      <c r="E120" s="126" t="n">
        <v>920</v>
      </c>
      <c r="F120" s="134" t="s">
        <v>142</v>
      </c>
      <c r="G120" s="170" t="s">
        <v>142</v>
      </c>
      <c r="H120" s="135" t="n">
        <v>89</v>
      </c>
      <c r="I120" s="136" t="n">
        <v>1</v>
      </c>
      <c r="J120" s="136" t="s">
        <v>159</v>
      </c>
      <c r="K120" s="137" t="n">
        <v>42140</v>
      </c>
      <c r="L120" s="134" t="n">
        <v>240</v>
      </c>
      <c r="M120" s="138"/>
      <c r="N120" s="165"/>
      <c r="O120" s="144" t="e">
        <f aca="false">N120/M120*100</f>
        <v>#DIV/0!</v>
      </c>
    </row>
    <row r="121" customFormat="false" ht="15" hidden="false" customHeight="false" outlineLevel="0" collapsed="false">
      <c r="D121" s="133" t="s">
        <v>231</v>
      </c>
      <c r="E121" s="126" t="n">
        <v>920</v>
      </c>
      <c r="F121" s="134" t="s">
        <v>134</v>
      </c>
      <c r="G121" s="134"/>
      <c r="H121" s="135"/>
      <c r="I121" s="136"/>
      <c r="J121" s="136"/>
      <c r="K121" s="137"/>
      <c r="L121" s="134"/>
      <c r="M121" s="138" t="n">
        <f aca="false">M122</f>
        <v>1</v>
      </c>
      <c r="N121" s="138" t="n">
        <f aca="false">N122</f>
        <v>1</v>
      </c>
      <c r="O121" s="144" t="n">
        <f aca="false">N121/M121*100</f>
        <v>100</v>
      </c>
    </row>
    <row r="122" customFormat="false" ht="26.85" hidden="false" customHeight="false" outlineLevel="0" collapsed="false">
      <c r="D122" s="133" t="s">
        <v>232</v>
      </c>
      <c r="E122" s="126" t="n">
        <v>920</v>
      </c>
      <c r="F122" s="134" t="s">
        <v>134</v>
      </c>
      <c r="G122" s="134" t="s">
        <v>127</v>
      </c>
      <c r="H122" s="135"/>
      <c r="I122" s="136"/>
      <c r="J122" s="136"/>
      <c r="K122" s="137"/>
      <c r="L122" s="134"/>
      <c r="M122" s="138" t="n">
        <f aca="false">M123</f>
        <v>1</v>
      </c>
      <c r="N122" s="138" t="n">
        <f aca="false">N123</f>
        <v>1</v>
      </c>
      <c r="O122" s="144" t="n">
        <f aca="false">N122/M122*100</f>
        <v>100</v>
      </c>
    </row>
    <row r="123" customFormat="false" ht="49.5" hidden="false" customHeight="true" outlineLevel="0" collapsed="false">
      <c r="D123" s="133" t="s">
        <v>182</v>
      </c>
      <c r="E123" s="126" t="n">
        <v>920</v>
      </c>
      <c r="F123" s="134" t="s">
        <v>134</v>
      </c>
      <c r="G123" s="134" t="s">
        <v>127</v>
      </c>
      <c r="H123" s="135" t="n">
        <v>89</v>
      </c>
      <c r="I123" s="136" t="n">
        <v>0</v>
      </c>
      <c r="J123" s="136"/>
      <c r="K123" s="137"/>
      <c r="L123" s="134"/>
      <c r="M123" s="138" t="n">
        <f aca="false">M124</f>
        <v>1</v>
      </c>
      <c r="N123" s="138" t="n">
        <f aca="false">N124</f>
        <v>1</v>
      </c>
      <c r="O123" s="144" t="n">
        <f aca="false">N123/M123*100</f>
        <v>100</v>
      </c>
    </row>
    <row r="124" customFormat="false" ht="63.75" hidden="false" customHeight="true" outlineLevel="0" collapsed="false">
      <c r="D124" s="133" t="s">
        <v>185</v>
      </c>
      <c r="E124" s="126" t="n">
        <v>920</v>
      </c>
      <c r="F124" s="134" t="s">
        <v>134</v>
      </c>
      <c r="G124" s="134" t="s">
        <v>127</v>
      </c>
      <c r="H124" s="135" t="n">
        <v>89</v>
      </c>
      <c r="I124" s="136" t="n">
        <v>1</v>
      </c>
      <c r="J124" s="146" t="s">
        <v>159</v>
      </c>
      <c r="K124" s="137"/>
      <c r="L124" s="134"/>
      <c r="M124" s="138" t="n">
        <f aca="false">M125</f>
        <v>1</v>
      </c>
      <c r="N124" s="138" t="n">
        <f aca="false">N125</f>
        <v>1</v>
      </c>
      <c r="O124" s="138" t="n">
        <f aca="false">N124/M124*100</f>
        <v>100</v>
      </c>
    </row>
    <row r="125" customFormat="false" ht="15" hidden="true" customHeight="false" outlineLevel="0" collapsed="false">
      <c r="D125" s="133" t="s">
        <v>192</v>
      </c>
      <c r="E125" s="126" t="n">
        <v>920</v>
      </c>
      <c r="F125" s="134" t="s">
        <v>134</v>
      </c>
      <c r="G125" s="134" t="s">
        <v>127</v>
      </c>
      <c r="H125" s="135" t="n">
        <v>89</v>
      </c>
      <c r="I125" s="136" t="n">
        <v>1</v>
      </c>
      <c r="J125" s="146" t="s">
        <v>159</v>
      </c>
      <c r="K125" s="137" t="n">
        <v>41000</v>
      </c>
      <c r="L125" s="134"/>
      <c r="M125" s="138" t="n">
        <f aca="false">M126</f>
        <v>1</v>
      </c>
      <c r="N125" s="138" t="n">
        <f aca="false">N126</f>
        <v>1</v>
      </c>
      <c r="O125" s="138" t="n">
        <f aca="false">N125/M125*100</f>
        <v>100</v>
      </c>
    </row>
    <row r="126" customFormat="false" ht="15" hidden="false" customHeight="false" outlineLevel="0" collapsed="false">
      <c r="D126" s="133" t="s">
        <v>233</v>
      </c>
      <c r="E126" s="126" t="n">
        <v>920</v>
      </c>
      <c r="F126" s="134" t="s">
        <v>134</v>
      </c>
      <c r="G126" s="134" t="s">
        <v>127</v>
      </c>
      <c r="H126" s="135" t="n">
        <v>89</v>
      </c>
      <c r="I126" s="136" t="n">
        <v>1</v>
      </c>
      <c r="J126" s="146" t="s">
        <v>159</v>
      </c>
      <c r="K126" s="137" t="n">
        <v>41240</v>
      </c>
      <c r="L126" s="134"/>
      <c r="M126" s="138" t="n">
        <f aca="false">M128</f>
        <v>1</v>
      </c>
      <c r="N126" s="138" t="n">
        <f aca="false">N128</f>
        <v>1</v>
      </c>
      <c r="O126" s="143" t="n">
        <f aca="false">N126/M126*100</f>
        <v>100</v>
      </c>
    </row>
    <row r="127" customFormat="false" ht="15" hidden="false" customHeight="false" outlineLevel="0" collapsed="false">
      <c r="D127" s="133" t="s">
        <v>231</v>
      </c>
      <c r="E127" s="126" t="n">
        <v>920</v>
      </c>
      <c r="F127" s="134" t="s">
        <v>134</v>
      </c>
      <c r="G127" s="150" t="s">
        <v>127</v>
      </c>
      <c r="H127" s="135" t="n">
        <v>89</v>
      </c>
      <c r="I127" s="172" t="n">
        <v>1</v>
      </c>
      <c r="J127" s="173" t="s">
        <v>159</v>
      </c>
      <c r="K127" s="174" t="n">
        <v>41240</v>
      </c>
      <c r="L127" s="150" t="n">
        <v>700</v>
      </c>
      <c r="M127" s="144" t="n">
        <f aca="false">M128</f>
        <v>1</v>
      </c>
      <c r="N127" s="144" t="n">
        <f aca="false">N128</f>
        <v>1</v>
      </c>
      <c r="O127" s="138" t="n">
        <f aca="false">N127/M127*100</f>
        <v>100</v>
      </c>
    </row>
    <row r="128" customFormat="false" ht="15" hidden="false" customHeight="false" outlineLevel="0" collapsed="false">
      <c r="D128" s="133" t="s">
        <v>234</v>
      </c>
      <c r="E128" s="126" t="n">
        <v>920</v>
      </c>
      <c r="F128" s="134" t="s">
        <v>134</v>
      </c>
      <c r="G128" s="150" t="s">
        <v>127</v>
      </c>
      <c r="H128" s="135" t="n">
        <v>89</v>
      </c>
      <c r="I128" s="172" t="n">
        <v>1</v>
      </c>
      <c r="J128" s="173" t="s">
        <v>159</v>
      </c>
      <c r="K128" s="174" t="n">
        <v>41240</v>
      </c>
      <c r="L128" s="150" t="s">
        <v>235</v>
      </c>
      <c r="M128" s="175" t="n">
        <v>1</v>
      </c>
      <c r="N128" s="175" t="n">
        <v>1</v>
      </c>
      <c r="O128" s="138" t="n">
        <f aca="false">N128/M128*100</f>
        <v>100</v>
      </c>
    </row>
    <row r="129" customFormat="false" ht="13.2" hidden="false" customHeight="false" outlineLevel="0" collapsed="false">
      <c r="D129" s="176"/>
      <c r="E129" s="176"/>
      <c r="F129" s="177"/>
      <c r="G129" s="177"/>
      <c r="H129" s="177"/>
      <c r="I129" s="177"/>
      <c r="J129" s="177"/>
      <c r="K129" s="177"/>
      <c r="L129" s="177"/>
      <c r="O129" s="178"/>
    </row>
  </sheetData>
  <mergeCells count="23">
    <mergeCell ref="D1:M1"/>
    <mergeCell ref="F2:I2"/>
    <mergeCell ref="L2:O2"/>
    <mergeCell ref="D3:I3"/>
    <mergeCell ref="J3:O3"/>
    <mergeCell ref="D4:I4"/>
    <mergeCell ref="J4:O4"/>
    <mergeCell ref="D5:I5"/>
    <mergeCell ref="J5:O5"/>
    <mergeCell ref="M6:O6"/>
    <mergeCell ref="D7:I7"/>
    <mergeCell ref="J7:O7"/>
    <mergeCell ref="D8:O8"/>
    <mergeCell ref="F9:M9"/>
    <mergeCell ref="D10:O10"/>
    <mergeCell ref="L11:M11"/>
    <mergeCell ref="D12:D13"/>
    <mergeCell ref="E12:E13"/>
    <mergeCell ref="F12:F13"/>
    <mergeCell ref="G12:G13"/>
    <mergeCell ref="H12:K13"/>
    <mergeCell ref="L12:L13"/>
    <mergeCell ref="M12:O12"/>
  </mergeCells>
  <conditionalFormatting sqref="K91">
    <cfRule type="expression" priority="2" aboveAverage="0" equalAverage="0" bottom="0" percent="0" rank="0" text="" dxfId="14">
      <formula>$I91=""</formula>
    </cfRule>
    <cfRule type="expression" priority="3" aboveAverage="0" equalAverage="0" bottom="0" percent="0" rank="0" text="" dxfId="15">
      <formula>AND($J91="",$I91&lt;&gt;"")</formula>
    </cfRule>
  </conditionalFormatting>
  <conditionalFormatting sqref="K47:L47 F45:G46 G41:G42 K45:M46 D117:E117 N45 L43:L44">
    <cfRule type="expression" priority="4" aboveAverage="0" equalAverage="0" bottom="0" percent="0" rank="0" text="" dxfId="16">
      <formula>$J41=""</formula>
    </cfRule>
    <cfRule type="expression" priority="5" aboveAverage="0" equalAverage="0" bottom="0" percent="0" rank="0" text="" dxfId="17">
      <formula>AND($L41="",$J41&lt;&gt;"")</formula>
    </cfRule>
  </conditionalFormatting>
  <conditionalFormatting sqref="D15:H15">
    <cfRule type="expression" priority="6" aboveAverage="0" equalAverage="0" bottom="0" percent="0" rank="0" text="" dxfId="18">
      <formula>$C15=""</formula>
    </cfRule>
    <cfRule type="expression" priority="7" aboveAverage="0" equalAverage="0" bottom="0" percent="0" rank="0" text="" dxfId="19">
      <formula>$E15&lt;&gt;""</formula>
    </cfRule>
  </conditionalFormatting>
  <conditionalFormatting sqref="L39:L40 I45:I46">
    <cfRule type="expression" priority="8" aboveAverage="0" equalAverage="0" bottom="0" percent="0" rank="0" text="" dxfId="20">
      <formula>$K39=""</formula>
    </cfRule>
    <cfRule type="expression" priority="9" aboveAverage="0" equalAverage="0" bottom="0" percent="0" rank="0" text="" dxfId="21">
      <formula>AND($M39="",$K39&lt;&gt;"")</formula>
    </cfRule>
  </conditionalFormatting>
  <conditionalFormatting sqref="D109:E109 D83:E84 D105:E106 D91:E91">
    <cfRule type="expression" priority="10" aboveAverage="0" equalAverage="0" bottom="0" percent="0" rank="0" text="" dxfId="22">
      <formula>$J83=""</formula>
    </cfRule>
    <cfRule type="expression" priority="11" aboveAverage="0" equalAverage="0" bottom="0" percent="0" rank="0" text="" dxfId="23">
      <formula>AND($K83="",$J83&lt;&gt;"")</formula>
    </cfRule>
  </conditionalFormatting>
  <conditionalFormatting sqref="D140:H141 D145:E145 H142:H145 D84:E84">
    <cfRule type="expression" priority="12" aboveAverage="0" equalAverage="0" bottom="0" percent="0" rank="0" text="" dxfId="24">
      <formula>$H84=""</formula>
    </cfRule>
    <cfRule type="expression" priority="13" aboveAverage="0" equalAverage="0" bottom="0" percent="0" rank="0" text="" dxfId="25">
      <formula>AND($I84="",$H84&lt;&gt;"")</formula>
    </cfRule>
  </conditionalFormatting>
  <printOptions headings="false" gridLines="false" gridLinesSet="true" horizontalCentered="false" verticalCentered="false"/>
  <pageMargins left="0.118055555555556" right="0.118055555555556" top="0.39375" bottom="0.39375" header="0.511805555555555" footer="0.511805555555555"/>
  <pageSetup paperSize="9" scale="75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B1:F35"/>
  <sheetViews>
    <sheetView showFormulas="false" showGridLines="true" showRowColHeaders="true" showZeros="true" rightToLeft="false" tabSelected="true" showOutlineSymbols="true" defaultGridColor="true" view="normal" topLeftCell="A10" colorId="64" zoomScale="100" zoomScaleNormal="100" zoomScalePageLayoutView="100" workbookViewId="0">
      <selection pane="topLeft" activeCell="G22" activeCellId="0" sqref="G22"/>
    </sheetView>
  </sheetViews>
  <sheetFormatPr defaultRowHeight="13.2" zeroHeight="false" outlineLevelRow="0" outlineLevelCol="0"/>
  <cols>
    <col collapsed="false" customWidth="true" hidden="false" outlineLevel="0" max="1" min="1" style="179" width="0.44"/>
    <col collapsed="false" customWidth="true" hidden="false" outlineLevel="0" max="2" min="2" style="179" width="25.56"/>
    <col collapsed="false" customWidth="true" hidden="false" outlineLevel="0" max="3" min="3" style="179" width="67.89"/>
    <col collapsed="false" customWidth="false" hidden="false" outlineLevel="0" max="4" min="4" style="179" width="11.45"/>
    <col collapsed="false" customWidth="true" hidden="false" outlineLevel="0" max="5" min="5" style="179" width="11.33"/>
    <col collapsed="false" customWidth="true" hidden="false" outlineLevel="0" max="6" min="6" style="179" width="10.57"/>
    <col collapsed="false" customWidth="true" hidden="false" outlineLevel="0" max="256" min="7" style="179" width="8.89"/>
    <col collapsed="false" customWidth="true" hidden="false" outlineLevel="0" max="257" min="257" style="179" width="1.12"/>
    <col collapsed="false" customWidth="true" hidden="false" outlineLevel="0" max="258" min="258" style="179" width="25.56"/>
    <col collapsed="false" customWidth="true" hidden="false" outlineLevel="0" max="259" min="259" style="179" width="67.89"/>
    <col collapsed="false" customWidth="false" hidden="false" outlineLevel="0" max="260" min="260" style="179" width="11.45"/>
    <col collapsed="false" customWidth="true" hidden="false" outlineLevel="0" max="512" min="261" style="179" width="8.89"/>
    <col collapsed="false" customWidth="true" hidden="false" outlineLevel="0" max="513" min="513" style="179" width="1.12"/>
    <col collapsed="false" customWidth="true" hidden="false" outlineLevel="0" max="514" min="514" style="179" width="25.56"/>
    <col collapsed="false" customWidth="true" hidden="false" outlineLevel="0" max="515" min="515" style="179" width="67.89"/>
    <col collapsed="false" customWidth="false" hidden="false" outlineLevel="0" max="516" min="516" style="179" width="11.45"/>
    <col collapsed="false" customWidth="true" hidden="false" outlineLevel="0" max="768" min="517" style="179" width="8.89"/>
    <col collapsed="false" customWidth="true" hidden="false" outlineLevel="0" max="769" min="769" style="179" width="1.12"/>
    <col collapsed="false" customWidth="true" hidden="false" outlineLevel="0" max="770" min="770" style="179" width="25.56"/>
    <col collapsed="false" customWidth="true" hidden="false" outlineLevel="0" max="771" min="771" style="179" width="67.89"/>
    <col collapsed="false" customWidth="false" hidden="false" outlineLevel="0" max="772" min="772" style="179" width="11.45"/>
    <col collapsed="false" customWidth="true" hidden="false" outlineLevel="0" max="1025" min="773" style="179" width="8.89"/>
  </cols>
  <sheetData>
    <row r="1" customFormat="false" ht="12.75" hidden="false" customHeight="true" outlineLevel="0" collapsed="false">
      <c r="C1" s="180" t="s">
        <v>236</v>
      </c>
      <c r="D1" s="180"/>
      <c r="E1" s="180"/>
      <c r="F1" s="180"/>
    </row>
    <row r="2" customFormat="false" ht="14.4" hidden="false" customHeight="true" outlineLevel="0" collapsed="false">
      <c r="C2" s="2" t="s">
        <v>1</v>
      </c>
      <c r="D2" s="2"/>
      <c r="E2" s="2"/>
      <c r="F2" s="2"/>
    </row>
    <row r="3" customFormat="false" ht="12.75" hidden="false" customHeight="true" outlineLevel="0" collapsed="false">
      <c r="C3" s="181" t="s">
        <v>237</v>
      </c>
      <c r="D3" s="181"/>
      <c r="E3" s="181"/>
      <c r="F3" s="181"/>
    </row>
    <row r="4" customFormat="false" ht="14.4" hidden="false" customHeight="true" outlineLevel="0" collapsed="false">
      <c r="B4" s="182"/>
      <c r="C4" s="181" t="s">
        <v>116</v>
      </c>
      <c r="D4" s="181"/>
      <c r="E4" s="181"/>
      <c r="F4" s="181"/>
    </row>
    <row r="5" customFormat="false" ht="15.6" hidden="false" customHeight="true" outlineLevel="0" collapsed="false">
      <c r="B5" s="182"/>
      <c r="C5" s="183"/>
      <c r="D5" s="181" t="s">
        <v>4</v>
      </c>
      <c r="E5" s="181"/>
      <c r="F5" s="181"/>
    </row>
    <row r="6" customFormat="false" ht="13.5" hidden="false" customHeight="true" outlineLevel="0" collapsed="false">
      <c r="B6" s="182"/>
      <c r="C6" s="184" t="s">
        <v>238</v>
      </c>
      <c r="D6" s="184"/>
      <c r="E6" s="184"/>
      <c r="F6" s="184"/>
    </row>
    <row r="7" customFormat="false" ht="21" hidden="false" customHeight="true" outlineLevel="0" collapsed="false">
      <c r="B7" s="182"/>
      <c r="C7" s="185"/>
      <c r="D7" s="185"/>
      <c r="E7" s="186"/>
      <c r="F7" s="186"/>
    </row>
    <row r="8" customFormat="false" ht="12.75" hidden="false" customHeight="true" outlineLevel="0" collapsed="false">
      <c r="B8" s="187" t="s">
        <v>239</v>
      </c>
      <c r="C8" s="187"/>
      <c r="D8" s="187"/>
      <c r="E8" s="187"/>
      <c r="F8" s="187"/>
    </row>
    <row r="9" customFormat="false" ht="12.75" hidden="false" customHeight="true" outlineLevel="0" collapsed="false">
      <c r="B9" s="187"/>
      <c r="C9" s="187"/>
      <c r="D9" s="187"/>
      <c r="E9" s="187"/>
      <c r="F9" s="187"/>
    </row>
    <row r="10" customFormat="false" ht="7.5" hidden="false" customHeight="true" outlineLevel="0" collapsed="false">
      <c r="B10" s="187"/>
      <c r="C10" s="187"/>
      <c r="D10" s="187"/>
      <c r="E10" s="187"/>
      <c r="F10" s="187"/>
    </row>
    <row r="11" customFormat="false" ht="18" hidden="false" customHeight="true" outlineLevel="0" collapsed="false">
      <c r="B11" s="187"/>
      <c r="C11" s="187"/>
      <c r="D11" s="187"/>
      <c r="E11" s="187"/>
      <c r="F11" s="187"/>
    </row>
    <row r="12" customFormat="false" ht="18" hidden="false" customHeight="true" outlineLevel="0" collapsed="false">
      <c r="B12" s="188"/>
      <c r="C12" s="189" t="s">
        <v>240</v>
      </c>
      <c r="D12" s="189"/>
      <c r="E12" s="189"/>
      <c r="F12" s="189"/>
    </row>
    <row r="13" customFormat="false" ht="64.8" hidden="false" customHeight="true" outlineLevel="0" collapsed="false">
      <c r="B13" s="190" t="s">
        <v>241</v>
      </c>
      <c r="C13" s="191" t="s">
        <v>242</v>
      </c>
      <c r="D13" s="192" t="s">
        <v>10</v>
      </c>
      <c r="E13" s="193" t="s">
        <v>11</v>
      </c>
      <c r="F13" s="194" t="s">
        <v>12</v>
      </c>
    </row>
    <row r="14" customFormat="false" ht="15.6" hidden="true" customHeight="true" outlineLevel="0" collapsed="false">
      <c r="B14" s="190"/>
      <c r="C14" s="191"/>
      <c r="D14" s="192"/>
      <c r="E14" s="193"/>
      <c r="F14" s="194"/>
    </row>
    <row r="15" customFormat="false" ht="15.6" hidden="true" customHeight="true" outlineLevel="0" collapsed="false">
      <c r="B15" s="195"/>
      <c r="C15" s="195"/>
      <c r="D15" s="196"/>
      <c r="E15" s="197"/>
      <c r="F15" s="198"/>
    </row>
    <row r="16" customFormat="false" ht="16.5" hidden="false" customHeight="true" outlineLevel="0" collapsed="false">
      <c r="B16" s="199" t="s">
        <v>158</v>
      </c>
      <c r="C16" s="200" t="s">
        <v>166</v>
      </c>
      <c r="D16" s="201" t="n">
        <v>3</v>
      </c>
      <c r="E16" s="202" t="n">
        <v>4</v>
      </c>
      <c r="F16" s="203" t="n">
        <v>5</v>
      </c>
    </row>
    <row r="17" customFormat="false" ht="18.75" hidden="false" customHeight="true" outlineLevel="0" collapsed="false">
      <c r="B17" s="204" t="s">
        <v>243</v>
      </c>
      <c r="C17" s="205" t="s">
        <v>244</v>
      </c>
      <c r="D17" s="206" t="n">
        <f aca="false">D18+D24+D21</f>
        <v>175</v>
      </c>
      <c r="E17" s="207" t="n">
        <f aca="false">E18+E24+E21</f>
        <v>55.3000000000001</v>
      </c>
      <c r="F17" s="208" t="n">
        <f aca="false">E17/D17*100</f>
        <v>31.6000000000001</v>
      </c>
    </row>
    <row r="18" customFormat="false" ht="18" hidden="false" customHeight="true" outlineLevel="0" collapsed="false">
      <c r="B18" s="209" t="s">
        <v>245</v>
      </c>
      <c r="C18" s="210" t="s">
        <v>246</v>
      </c>
      <c r="D18" s="211" t="n">
        <f aca="false">D19</f>
        <v>21.8</v>
      </c>
      <c r="E18" s="212"/>
      <c r="F18" s="213" t="n">
        <f aca="false">E18/D18*100</f>
        <v>0</v>
      </c>
    </row>
    <row r="19" customFormat="false" ht="31.5" hidden="false" customHeight="true" outlineLevel="0" collapsed="false">
      <c r="B19" s="209" t="s">
        <v>247</v>
      </c>
      <c r="C19" s="210" t="s">
        <v>248</v>
      </c>
      <c r="D19" s="211" t="n">
        <f aca="false">D20</f>
        <v>21.8</v>
      </c>
      <c r="E19" s="214"/>
      <c r="F19" s="213" t="n">
        <f aca="false">E19/D19*100</f>
        <v>0</v>
      </c>
    </row>
    <row r="20" customFormat="false" ht="30.75" hidden="false" customHeight="true" outlineLevel="0" collapsed="false">
      <c r="B20" s="209" t="s">
        <v>249</v>
      </c>
      <c r="C20" s="210" t="s">
        <v>250</v>
      </c>
      <c r="D20" s="211" t="n">
        <v>21.8</v>
      </c>
      <c r="E20" s="215"/>
      <c r="F20" s="216" t="n">
        <f aca="false">E20/D20*100</f>
        <v>0</v>
      </c>
    </row>
    <row r="21" customFormat="false" ht="29.25" hidden="false" customHeight="true" outlineLevel="0" collapsed="false">
      <c r="B21" s="217" t="s">
        <v>251</v>
      </c>
      <c r="C21" s="210" t="s">
        <v>252</v>
      </c>
      <c r="D21" s="211" t="n">
        <f aca="false">D22</f>
        <v>-10.8</v>
      </c>
      <c r="E21" s="218" t="n">
        <f aca="false">E22</f>
        <v>-10.8</v>
      </c>
      <c r="F21" s="213" t="n">
        <f aca="false">E21/D21*100</f>
        <v>100</v>
      </c>
    </row>
    <row r="22" customFormat="false" ht="44.25" hidden="false" customHeight="true" outlineLevel="0" collapsed="false">
      <c r="B22" s="217" t="s">
        <v>253</v>
      </c>
      <c r="C22" s="210" t="s">
        <v>254</v>
      </c>
      <c r="D22" s="211" t="n">
        <f aca="false">D23</f>
        <v>-10.8</v>
      </c>
      <c r="E22" s="218" t="n">
        <f aca="false">E23</f>
        <v>-10.8</v>
      </c>
      <c r="F22" s="216" t="n">
        <f aca="false">E22/D22*100</f>
        <v>100</v>
      </c>
    </row>
    <row r="23" customFormat="false" ht="44.25" hidden="false" customHeight="true" outlineLevel="0" collapsed="false">
      <c r="B23" s="217" t="s">
        <v>255</v>
      </c>
      <c r="C23" s="210" t="s">
        <v>256</v>
      </c>
      <c r="D23" s="211" t="n">
        <v>-10.8</v>
      </c>
      <c r="E23" s="218" t="n">
        <v>-10.8</v>
      </c>
      <c r="F23" s="213" t="n">
        <f aca="false">E23/D23*100</f>
        <v>100</v>
      </c>
    </row>
    <row r="24" customFormat="false" ht="16.5" hidden="false" customHeight="true" outlineLevel="0" collapsed="false">
      <c r="B24" s="217" t="s">
        <v>257</v>
      </c>
      <c r="C24" s="210" t="s">
        <v>258</v>
      </c>
      <c r="D24" s="211" t="n">
        <f aca="false">D32+D28</f>
        <v>164</v>
      </c>
      <c r="E24" s="218" t="n">
        <f aca="false">E32+E28</f>
        <v>66.1000000000001</v>
      </c>
      <c r="F24" s="213" t="n">
        <f aca="false">E24/D24*100</f>
        <v>40.3048780487806</v>
      </c>
    </row>
    <row r="25" customFormat="false" ht="25.35" hidden="false" customHeight="false" outlineLevel="0" collapsed="false">
      <c r="B25" s="217" t="s">
        <v>259</v>
      </c>
      <c r="C25" s="210" t="s">
        <v>260</v>
      </c>
      <c r="D25" s="211" t="n">
        <f aca="false">D26</f>
        <v>-1481.9</v>
      </c>
      <c r="E25" s="218" t="n">
        <f aca="false">E26</f>
        <v>-1621.1</v>
      </c>
      <c r="F25" s="213" t="n">
        <f aca="false">E25/D25*100</f>
        <v>109.393346379648</v>
      </c>
    </row>
    <row r="26" customFormat="false" ht="25.35" hidden="false" customHeight="false" outlineLevel="0" collapsed="false">
      <c r="B26" s="217" t="s">
        <v>261</v>
      </c>
      <c r="C26" s="210" t="s">
        <v>262</v>
      </c>
      <c r="D26" s="211" t="n">
        <f aca="false">D27</f>
        <v>-1481.9</v>
      </c>
      <c r="E26" s="218" t="n">
        <f aca="false">E27</f>
        <v>-1621.1</v>
      </c>
      <c r="F26" s="213" t="n">
        <f aca="false">E26/D26*100</f>
        <v>109.393346379648</v>
      </c>
    </row>
    <row r="27" customFormat="false" ht="25.35" hidden="false" customHeight="false" outlineLevel="0" collapsed="false">
      <c r="B27" s="217" t="s">
        <v>263</v>
      </c>
      <c r="C27" s="210" t="s">
        <v>264</v>
      </c>
      <c r="D27" s="211" t="n">
        <f aca="false">D28</f>
        <v>-1481.9</v>
      </c>
      <c r="E27" s="218" t="n">
        <f aca="false">E28</f>
        <v>-1621.1</v>
      </c>
      <c r="F27" s="213" t="n">
        <f aca="false">E27/D27*100</f>
        <v>109.393346379648</v>
      </c>
    </row>
    <row r="28" customFormat="false" ht="30" hidden="false" customHeight="true" outlineLevel="0" collapsed="false">
      <c r="B28" s="217" t="s">
        <v>265</v>
      </c>
      <c r="C28" s="210" t="s">
        <v>266</v>
      </c>
      <c r="D28" s="211" t="n">
        <v>-1481.9</v>
      </c>
      <c r="E28" s="218" t="n">
        <v>-1621.1</v>
      </c>
      <c r="F28" s="213" t="n">
        <f aca="false">E28/D28*100</f>
        <v>109.393346379648</v>
      </c>
    </row>
    <row r="29" customFormat="false" ht="25.35" hidden="false" customHeight="false" outlineLevel="0" collapsed="false">
      <c r="B29" s="217" t="s">
        <v>267</v>
      </c>
      <c r="C29" s="210" t="s">
        <v>268</v>
      </c>
      <c r="D29" s="211" t="n">
        <f aca="false">D30</f>
        <v>1645.9</v>
      </c>
      <c r="E29" s="218" t="n">
        <f aca="false">E30</f>
        <v>1687.2</v>
      </c>
      <c r="F29" s="213" t="n">
        <f aca="false">E29/D29*100</f>
        <v>102.509265447476</v>
      </c>
    </row>
    <row r="30" s="219" customFormat="true" ht="25.35" hidden="false" customHeight="false" outlineLevel="0" collapsed="false">
      <c r="B30" s="217" t="s">
        <v>269</v>
      </c>
      <c r="C30" s="210" t="s">
        <v>270</v>
      </c>
      <c r="D30" s="211" t="n">
        <f aca="false">D31</f>
        <v>1645.9</v>
      </c>
      <c r="E30" s="218" t="n">
        <f aca="false">E31</f>
        <v>1687.2</v>
      </c>
      <c r="F30" s="216" t="n">
        <f aca="false">E30/D30*100</f>
        <v>102.509265447476</v>
      </c>
    </row>
    <row r="31" customFormat="false" ht="25.35" hidden="false" customHeight="false" outlineLevel="0" collapsed="false">
      <c r="B31" s="217" t="s">
        <v>271</v>
      </c>
      <c r="C31" s="210" t="s">
        <v>272</v>
      </c>
      <c r="D31" s="211" t="n">
        <f aca="false">D32</f>
        <v>1645.9</v>
      </c>
      <c r="E31" s="218" t="n">
        <f aca="false">E32</f>
        <v>1687.2</v>
      </c>
      <c r="F31" s="213" t="n">
        <f aca="false">E31/D31*100</f>
        <v>102.509265447476</v>
      </c>
    </row>
    <row r="32" customFormat="false" ht="16.5" hidden="false" customHeight="true" outlineLevel="0" collapsed="false">
      <c r="B32" s="217" t="s">
        <v>273</v>
      </c>
      <c r="C32" s="210" t="s">
        <v>274</v>
      </c>
      <c r="D32" s="211" t="n">
        <v>1645.9</v>
      </c>
      <c r="E32" s="218" t="n">
        <v>1687.2</v>
      </c>
      <c r="F32" s="213" t="n">
        <f aca="false">E32/D32*100</f>
        <v>102.509265447476</v>
      </c>
    </row>
    <row r="33" customFormat="false" ht="45.75" hidden="false" customHeight="true" outlineLevel="0" collapsed="false">
      <c r="B33" s="217" t="s">
        <v>243</v>
      </c>
      <c r="C33" s="210" t="s">
        <v>275</v>
      </c>
      <c r="D33" s="211" t="n">
        <v>1645.9</v>
      </c>
      <c r="E33" s="218" t="n">
        <v>1687.2</v>
      </c>
      <c r="F33" s="208" t="n">
        <f aca="false">E33/D33*100</f>
        <v>102.509265447476</v>
      </c>
    </row>
    <row r="34" s="219" customFormat="true" ht="13.8" hidden="false" customHeight="false" outlineLevel="0" collapsed="false">
      <c r="B34" s="220"/>
      <c r="C34" s="221" t="s">
        <v>276</v>
      </c>
      <c r="D34" s="222" t="n">
        <f aca="false">D18</f>
        <v>21.8</v>
      </c>
      <c r="E34" s="223"/>
      <c r="F34" s="216" t="n">
        <f aca="false">E34/D34*100</f>
        <v>0</v>
      </c>
    </row>
    <row r="35" customFormat="false" ht="12.8" hidden="false" customHeight="false" outlineLevel="0" collapsed="false">
      <c r="B35" s="224"/>
      <c r="D35" s="225"/>
      <c r="E35" s="226"/>
      <c r="F35" s="226"/>
    </row>
  </sheetData>
  <mergeCells count="14">
    <mergeCell ref="C1:F1"/>
    <mergeCell ref="C2:F2"/>
    <mergeCell ref="C3:F3"/>
    <mergeCell ref="C4:F4"/>
    <mergeCell ref="D5:F5"/>
    <mergeCell ref="C6:F6"/>
    <mergeCell ref="B8:F11"/>
    <mergeCell ref="C12:F12"/>
    <mergeCell ref="B13:B14"/>
    <mergeCell ref="C13:C14"/>
    <mergeCell ref="D13:D14"/>
    <mergeCell ref="E13:E14"/>
    <mergeCell ref="F13:F14"/>
    <mergeCell ref="B15:C15"/>
  </mergeCells>
  <conditionalFormatting sqref="B4:B7">
    <cfRule type="expression" priority="2" aboveAverage="0" equalAverage="0" bottom="0" percent="0" rank="0" text="" dxfId="26">
      <formula>#ref!&lt;&gt;""</formula>
    </cfRule>
  </conditionalFormatting>
  <conditionalFormatting sqref="C1:C2">
    <cfRule type="expression" priority="3" aboveAverage="0" equalAverage="0" bottom="0" percent="0" rank="0" text="" dxfId="27">
      <formula>$C1&lt;&gt;""</formula>
    </cfRule>
  </conditionalFormatting>
  <printOptions headings="false" gridLines="false" gridLinesSet="true" horizontalCentered="false" verticalCentered="false"/>
  <pageMargins left="0.590277777777778" right="0" top="0.39375" bottom="0.315277777777778" header="0.511805555555555" footer="0.511805555555555"/>
  <pageSetup paperSize="9" scale="100" firstPageNumber="0" fitToWidth="1" fitToHeight="0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6D25B97-1A9B-45BD-9CEA-C1ABEAA71B9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2022-03-02T05:41:24Z</dcterms:created>
  <dc:creator>ALUKAEVAKB\alukaevakb</dc:creator>
  <dc:description/>
  <dc:language>ru-RU</dc:language>
  <cp:lastModifiedBy/>
  <cp:lastPrinted>2022-04-19T11:42:15Z</cp:lastPrinted>
  <dcterms:modified xsi:type="dcterms:W3CDTF">2022-04-19T11:42:19Z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??? ???????">
    <vt:lpwstr>MSSQL</vt:lpwstr>
  </property>
  <property fmtid="{D5CDD505-2E9C-101B-9397-08002B2CF9AE}" pid="3" name="????">
    <vt:lpwstr>svod</vt:lpwstr>
  </property>
  <property fmtid="{D5CDD505-2E9C-101B-9397-08002B2CF9AE}" pid="4" name="??????">
    <vt:lpwstr>dbase1\svod</vt:lpwstr>
  </property>
  <property fmtid="{D5CDD505-2E9C-101B-9397-08002B2CF9AE}" pid="5" name="?????? ????">
    <vt:lpwstr>20.2.0.41754049</vt:lpwstr>
  </property>
  <property fmtid="{D5CDD505-2E9C-101B-9397-08002B2CF9AE}" pid="6" name="?????? ???????">
    <vt:lpwstr>19.2.5.33948</vt:lpwstr>
  </property>
  <property fmtid="{D5CDD505-2E9C-101B-9397-08002B2CF9AE}" pid="7" name="???????? ??????">
    <vt:lpwstr>SV_0503127M_20201231_13.xlsx</vt:lpwstr>
  </property>
  <property fmtid="{D5CDD505-2E9C-101B-9397-08002B2CF9AE}" pid="8" name="???????? ?????????">
    <vt:lpwstr>SV_0503127M_20201231_13.xlsx</vt:lpwstr>
  </property>
  <property fmtid="{D5CDD505-2E9C-101B-9397-08002B2CF9AE}" pid="9" name="????????? ????">
    <vt:lpwstr>не используется</vt:lpwstr>
  </property>
  <property fmtid="{D5CDD505-2E9C-101B-9397-08002B2CF9AE}" pid="10" name="????????????">
    <vt:lpwstr>f09014_01</vt:lpwstr>
  </property>
  <property fmtid="{D5CDD505-2E9C-101B-9397-08002B2CF9AE}" pid="11" name="AppVersion">
    <vt:lpwstr>14.0300</vt:lpwstr>
  </property>
  <property fmtid="{D5CDD505-2E9C-101B-9397-08002B2CF9AE}" pid="12" name="DocSecurity">
    <vt:i4>0</vt:i4>
  </property>
  <property fmtid="{D5CDD505-2E9C-101B-9397-08002B2CF9AE}" pid="13" name="HyperlinksChanged">
    <vt:bool>0</vt:bool>
  </property>
  <property fmtid="{D5CDD505-2E9C-101B-9397-08002B2CF9AE}" pid="14" name="LinksUpToDate">
    <vt:bool>0</vt:bool>
  </property>
  <property fmtid="{D5CDD505-2E9C-101B-9397-08002B2CF9AE}" pid="15" name="ScaleCrop">
    <vt:bool>0</vt:bool>
  </property>
  <property fmtid="{D5CDD505-2E9C-101B-9397-08002B2CF9AE}" pid="16" name="ShareDoc">
    <vt:bool>0</vt:bool>
  </property>
</Properties>
</file>