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15" windowWidth="15600" windowHeight="8385" activeTab="3"/>
  </bookViews>
  <sheets>
    <sheet name="прил 1" sheetId="2" r:id="rId1"/>
    <sheet name="прил 2" sheetId="5" r:id="rId2"/>
    <sheet name="прил 3" sheetId="3" r:id="rId3"/>
    <sheet name="прил 4" sheetId="4" r:id="rId4"/>
  </sheets>
  <definedNames>
    <definedName name="_xlnm.Print_Area" localSheetId="2">'прил 3'!$A$1:$M$126</definedName>
  </definedNames>
  <calcPr calcId="144525"/>
</workbook>
</file>

<file path=xl/calcChain.xml><?xml version="1.0" encoding="utf-8"?>
<calcChain xmlns="http://schemas.openxmlformats.org/spreadsheetml/2006/main">
  <c r="L71" i="3" l="1"/>
  <c r="K71" i="3"/>
  <c r="F24" i="4" l="1"/>
  <c r="E32" i="2" l="1"/>
  <c r="D32" i="2"/>
  <c r="E33" i="2" l="1"/>
  <c r="D33" i="2"/>
  <c r="E37" i="2"/>
  <c r="E31" i="2" s="1"/>
  <c r="D37" i="2"/>
  <c r="E41" i="2"/>
  <c r="E40" i="2" s="1"/>
  <c r="E39" i="2" s="1"/>
  <c r="D41" i="2"/>
  <c r="D40" i="2" s="1"/>
  <c r="D39" i="2" s="1"/>
  <c r="E47" i="2"/>
  <c r="E46" i="2" s="1"/>
  <c r="D47" i="2"/>
  <c r="D46" i="2" s="1"/>
  <c r="E52" i="2"/>
  <c r="E51" i="2" s="1"/>
  <c r="D52" i="2"/>
  <c r="D51" i="2" s="1"/>
  <c r="D50" i="2" s="1"/>
  <c r="E56" i="2"/>
  <c r="E55" i="2" s="1"/>
  <c r="D56" i="2"/>
  <c r="D55" i="2" s="1"/>
  <c r="E62" i="2"/>
  <c r="E61" i="2" s="1"/>
  <c r="E60" i="2" s="1"/>
  <c r="D62" i="2"/>
  <c r="D61" i="2" s="1"/>
  <c r="D60" i="2" s="1"/>
  <c r="E66" i="2"/>
  <c r="E65" i="2" s="1"/>
  <c r="D66" i="2"/>
  <c r="D65" i="2" s="1"/>
  <c r="E69" i="2"/>
  <c r="E68" i="2" s="1"/>
  <c r="D69" i="2"/>
  <c r="D68" i="2" s="1"/>
  <c r="D31" i="2" l="1"/>
  <c r="E64" i="2"/>
  <c r="E59" i="2" s="1"/>
  <c r="D64" i="2"/>
  <c r="D59" i="2" s="1"/>
  <c r="E50" i="2"/>
  <c r="E45" i="2" s="1"/>
  <c r="D45" i="2"/>
  <c r="E74" i="2"/>
  <c r="E73" i="2" s="1"/>
  <c r="D74" i="2"/>
  <c r="D73" i="2" s="1"/>
  <c r="E77" i="2"/>
  <c r="E76" i="2" s="1"/>
  <c r="D77" i="2"/>
  <c r="D76" i="2" s="1"/>
  <c r="E80" i="2"/>
  <c r="D80" i="2"/>
  <c r="E82" i="2"/>
  <c r="D82" i="2"/>
  <c r="E85" i="2"/>
  <c r="D85" i="2"/>
  <c r="E87" i="2"/>
  <c r="D87" i="2"/>
  <c r="F33" i="4"/>
  <c r="E32" i="4"/>
  <c r="D32" i="4"/>
  <c r="D31" i="4" s="1"/>
  <c r="D30" i="4" s="1"/>
  <c r="F29" i="4"/>
  <c r="E28" i="4"/>
  <c r="D28" i="4"/>
  <c r="D27" i="4" s="1"/>
  <c r="D26" i="4" s="1"/>
  <c r="E25" i="4"/>
  <c r="D25" i="4"/>
  <c r="E22" i="4"/>
  <c r="E18" i="4" s="1"/>
  <c r="E34" i="4" s="1"/>
  <c r="F21" i="4"/>
  <c r="D20" i="4"/>
  <c r="F20" i="4" s="1"/>
  <c r="M21" i="3"/>
  <c r="M25" i="3"/>
  <c r="M28" i="3"/>
  <c r="M30" i="3"/>
  <c r="M33" i="3"/>
  <c r="M38" i="3"/>
  <c r="M44" i="3"/>
  <c r="M50" i="3"/>
  <c r="M57" i="3"/>
  <c r="M64" i="3"/>
  <c r="M67" i="3"/>
  <c r="M74" i="3"/>
  <c r="M81" i="3"/>
  <c r="M90" i="3"/>
  <c r="M97" i="3"/>
  <c r="M102" i="3"/>
  <c r="M105" i="3"/>
  <c r="M108" i="3"/>
  <c r="M111" i="3"/>
  <c r="M118" i="3"/>
  <c r="M125" i="3"/>
  <c r="F28" i="4" l="1"/>
  <c r="D79" i="2"/>
  <c r="E30" i="2"/>
  <c r="E84" i="2"/>
  <c r="E79" i="2"/>
  <c r="D84" i="2"/>
  <c r="D72" i="2"/>
  <c r="D71" i="2" s="1"/>
  <c r="D30" i="2"/>
  <c r="F25" i="4"/>
  <c r="F32" i="4"/>
  <c r="D19" i="4"/>
  <c r="D35" i="4" s="1"/>
  <c r="F35" i="4" s="1"/>
  <c r="F23" i="4"/>
  <c r="D22" i="4"/>
  <c r="F22" i="4" s="1"/>
  <c r="E31" i="4"/>
  <c r="E27" i="4"/>
  <c r="L20" i="3"/>
  <c r="K20" i="3"/>
  <c r="K19" i="3" s="1"/>
  <c r="K18" i="3" s="1"/>
  <c r="L24" i="3"/>
  <c r="K24" i="3"/>
  <c r="K23" i="3" s="1"/>
  <c r="L27" i="3"/>
  <c r="K27" i="3"/>
  <c r="L29" i="3"/>
  <c r="K29" i="3"/>
  <c r="L32" i="3"/>
  <c r="K32" i="3"/>
  <c r="K31" i="3" s="1"/>
  <c r="L37" i="3"/>
  <c r="K37" i="3"/>
  <c r="K36" i="3" s="1"/>
  <c r="K35" i="3" s="1"/>
  <c r="K34" i="3" s="1"/>
  <c r="L43" i="3"/>
  <c r="K43" i="3"/>
  <c r="K42" i="3" s="1"/>
  <c r="L49" i="3"/>
  <c r="K49" i="3"/>
  <c r="K48" i="3" s="1"/>
  <c r="K47" i="3" s="1"/>
  <c r="K46" i="3" s="1"/>
  <c r="K45" i="3" s="1"/>
  <c r="L56" i="3"/>
  <c r="K56" i="3"/>
  <c r="K55" i="3" s="1"/>
  <c r="K54" i="3" s="1"/>
  <c r="K53" i="3" s="1"/>
  <c r="K52" i="3" s="1"/>
  <c r="K51" i="3" s="1"/>
  <c r="L63" i="3"/>
  <c r="K63" i="3"/>
  <c r="K62" i="3" s="1"/>
  <c r="L66" i="3"/>
  <c r="K66" i="3"/>
  <c r="K65" i="3" s="1"/>
  <c r="L73" i="3"/>
  <c r="K73" i="3"/>
  <c r="K72" i="3" s="1"/>
  <c r="K70" i="3" s="1"/>
  <c r="K69" i="3" s="1"/>
  <c r="K68" i="3" s="1"/>
  <c r="L80" i="3"/>
  <c r="K80" i="3"/>
  <c r="K79" i="3" s="1"/>
  <c r="K83" i="3"/>
  <c r="K82" i="3" s="1"/>
  <c r="L89" i="3"/>
  <c r="K89" i="3"/>
  <c r="K88" i="3" s="1"/>
  <c r="L96" i="3"/>
  <c r="K96" i="3"/>
  <c r="K95" i="3" s="1"/>
  <c r="K94" i="3" s="1"/>
  <c r="K93" i="3" s="1"/>
  <c r="K92" i="3" s="1"/>
  <c r="L101" i="3"/>
  <c r="K101" i="3"/>
  <c r="K100" i="3" s="1"/>
  <c r="L104" i="3"/>
  <c r="K104" i="3"/>
  <c r="K103" i="3" s="1"/>
  <c r="K107" i="3"/>
  <c r="K110" i="3"/>
  <c r="L117" i="3"/>
  <c r="K117" i="3"/>
  <c r="K116" i="3" s="1"/>
  <c r="L124" i="3"/>
  <c r="K124" i="3"/>
  <c r="K123" i="3" s="1"/>
  <c r="N32" i="5"/>
  <c r="M31" i="5"/>
  <c r="N31" i="5" s="1"/>
  <c r="L31" i="5"/>
  <c r="N30" i="5"/>
  <c r="M29" i="5"/>
  <c r="N29" i="5" s="1"/>
  <c r="L29" i="5"/>
  <c r="N28" i="5"/>
  <c r="N27" i="5"/>
  <c r="N26" i="5"/>
  <c r="M25" i="5"/>
  <c r="L25" i="5"/>
  <c r="N24" i="5"/>
  <c r="M23" i="5"/>
  <c r="N23" i="5" s="1"/>
  <c r="L23" i="5"/>
  <c r="N22" i="5"/>
  <c r="M21" i="5"/>
  <c r="L21" i="5"/>
  <c r="N21" i="5" s="1"/>
  <c r="N20" i="5"/>
  <c r="N19" i="5"/>
  <c r="M19" i="5"/>
  <c r="L19" i="5"/>
  <c r="N18" i="5"/>
  <c r="N17" i="5"/>
  <c r="N16" i="5"/>
  <c r="M15" i="5"/>
  <c r="L15" i="5"/>
  <c r="F19" i="4" l="1"/>
  <c r="K122" i="3"/>
  <c r="K121" i="3" s="1"/>
  <c r="K120" i="3" s="1"/>
  <c r="K119" i="3" s="1"/>
  <c r="K115" i="3"/>
  <c r="K114" i="3" s="1"/>
  <c r="K113" i="3" s="1"/>
  <c r="K112" i="3" s="1"/>
  <c r="K87" i="3"/>
  <c r="K86" i="3" s="1"/>
  <c r="K85" i="3" s="1"/>
  <c r="K78" i="3"/>
  <c r="K41" i="3"/>
  <c r="K40" i="3" s="1"/>
  <c r="K39" i="3" s="1"/>
  <c r="E72" i="2"/>
  <c r="E71" i="2" s="1"/>
  <c r="E29" i="2" s="1"/>
  <c r="D29" i="2"/>
  <c r="F27" i="4"/>
  <c r="E26" i="4"/>
  <c r="F26" i="4" s="1"/>
  <c r="D18" i="4"/>
  <c r="F31" i="4"/>
  <c r="E30" i="4"/>
  <c r="F30" i="4" s="1"/>
  <c r="N25" i="5"/>
  <c r="L14" i="5"/>
  <c r="L13" i="5" s="1"/>
  <c r="N15" i="5"/>
  <c r="K106" i="3"/>
  <c r="M106" i="3" s="1"/>
  <c r="M107" i="3"/>
  <c r="L79" i="3"/>
  <c r="M80" i="3"/>
  <c r="L116" i="3"/>
  <c r="L115" i="3" s="1"/>
  <c r="M117" i="3"/>
  <c r="L103" i="3"/>
  <c r="M103" i="3" s="1"/>
  <c r="M104" i="3"/>
  <c r="L95" i="3"/>
  <c r="M96" i="3"/>
  <c r="L83" i="3"/>
  <c r="M84" i="3"/>
  <c r="L72" i="3"/>
  <c r="M73" i="3"/>
  <c r="K26" i="3"/>
  <c r="K22" i="3" s="1"/>
  <c r="K17" i="3" s="1"/>
  <c r="K16" i="3" s="1"/>
  <c r="K109" i="3"/>
  <c r="M109" i="3" s="1"/>
  <c r="M110" i="3"/>
  <c r="L55" i="3"/>
  <c r="M56" i="3"/>
  <c r="L42" i="3"/>
  <c r="L41" i="3" s="1"/>
  <c r="M43" i="3"/>
  <c r="L31" i="3"/>
  <c r="M31" i="3" s="1"/>
  <c r="M32" i="3"/>
  <c r="M27" i="3"/>
  <c r="L26" i="3"/>
  <c r="L19" i="3"/>
  <c r="M20" i="3"/>
  <c r="L88" i="3"/>
  <c r="L87" i="3" s="1"/>
  <c r="M89" i="3"/>
  <c r="L123" i="3"/>
  <c r="L122" i="3" s="1"/>
  <c r="M124" i="3"/>
  <c r="L100" i="3"/>
  <c r="M100" i="3" s="1"/>
  <c r="M101" i="3"/>
  <c r="L65" i="3"/>
  <c r="M65" i="3" s="1"/>
  <c r="M66" i="3"/>
  <c r="L62" i="3"/>
  <c r="M62" i="3" s="1"/>
  <c r="M63" i="3"/>
  <c r="L48" i="3"/>
  <c r="M49" i="3"/>
  <c r="L36" i="3"/>
  <c r="M37" i="3"/>
  <c r="M29" i="3"/>
  <c r="L23" i="3"/>
  <c r="M23" i="3" s="1"/>
  <c r="M24" i="3"/>
  <c r="K61" i="3"/>
  <c r="K60" i="3" s="1"/>
  <c r="K59" i="3" s="1"/>
  <c r="K58" i="3" s="1"/>
  <c r="K77" i="3"/>
  <c r="K76" i="3" s="1"/>
  <c r="M14" i="5"/>
  <c r="F30" i="2"/>
  <c r="F31" i="2"/>
  <c r="F32" i="2"/>
  <c r="F33" i="2"/>
  <c r="F34" i="2"/>
  <c r="F37" i="2"/>
  <c r="F38" i="2"/>
  <c r="F39" i="2"/>
  <c r="F40" i="2"/>
  <c r="F41" i="2"/>
  <c r="F42" i="2"/>
  <c r="F45" i="2"/>
  <c r="F46" i="2"/>
  <c r="F47" i="2"/>
  <c r="F48" i="2"/>
  <c r="F50" i="2"/>
  <c r="F51" i="2"/>
  <c r="F52" i="2"/>
  <c r="F53" i="2"/>
  <c r="F55" i="2"/>
  <c r="F56" i="2"/>
  <c r="F57" i="2"/>
  <c r="F59" i="2"/>
  <c r="F60" i="2"/>
  <c r="F61" i="2"/>
  <c r="F62" i="2"/>
  <c r="F63" i="2"/>
  <c r="F64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29" i="2"/>
  <c r="K15" i="3" l="1"/>
  <c r="D34" i="4"/>
  <c r="F34" i="4" s="1"/>
  <c r="F18" i="4"/>
  <c r="K99" i="3"/>
  <c r="K98" i="3" s="1"/>
  <c r="K91" i="3" s="1"/>
  <c r="K75" i="3" s="1"/>
  <c r="M48" i="3"/>
  <c r="L47" i="3"/>
  <c r="L18" i="3"/>
  <c r="M19" i="3"/>
  <c r="M88" i="3"/>
  <c r="M42" i="3"/>
  <c r="M123" i="3"/>
  <c r="L82" i="3"/>
  <c r="M82" i="3" s="1"/>
  <c r="M83" i="3"/>
  <c r="M79" i="3"/>
  <c r="L61" i="3"/>
  <c r="L54" i="3"/>
  <c r="M55" i="3"/>
  <c r="L99" i="3"/>
  <c r="L35" i="3"/>
  <c r="M36" i="3"/>
  <c r="L22" i="3"/>
  <c r="M22" i="3" s="1"/>
  <c r="M26" i="3"/>
  <c r="M72" i="3"/>
  <c r="L94" i="3"/>
  <c r="M95" i="3"/>
  <c r="M116" i="3"/>
  <c r="N14" i="5"/>
  <c r="M13" i="5"/>
  <c r="N13" i="5" s="1"/>
  <c r="K14" i="3" l="1"/>
  <c r="K13" i="3" s="1"/>
  <c r="L78" i="3"/>
  <c r="L34" i="3"/>
  <c r="M34" i="3" s="1"/>
  <c r="M35" i="3"/>
  <c r="L60" i="3"/>
  <c r="M61" i="3"/>
  <c r="M18" i="3"/>
  <c r="L17" i="3"/>
  <c r="L98" i="3"/>
  <c r="M99" i="3"/>
  <c r="M47" i="3"/>
  <c r="L46" i="3"/>
  <c r="L93" i="3"/>
  <c r="M94" i="3"/>
  <c r="L53" i="3"/>
  <c r="M54" i="3"/>
  <c r="M46" i="3" l="1"/>
  <c r="L45" i="3"/>
  <c r="M45" i="3" s="1"/>
  <c r="L86" i="3"/>
  <c r="M87" i="3"/>
  <c r="L121" i="3"/>
  <c r="M122" i="3"/>
  <c r="L59" i="3"/>
  <c r="M60" i="3"/>
  <c r="L70" i="3"/>
  <c r="M71" i="3"/>
  <c r="L77" i="3"/>
  <c r="M78" i="3"/>
  <c r="L16" i="3"/>
  <c r="M17" i="3"/>
  <c r="L52" i="3"/>
  <c r="M53" i="3"/>
  <c r="L92" i="3"/>
  <c r="M92" i="3" s="1"/>
  <c r="M93" i="3"/>
  <c r="M98" i="3"/>
  <c r="L40" i="3"/>
  <c r="M41" i="3"/>
  <c r="L114" i="3"/>
  <c r="M115" i="3"/>
  <c r="L91" i="3" l="1"/>
  <c r="M91" i="3" s="1"/>
  <c r="L113" i="3"/>
  <c r="M114" i="3"/>
  <c r="L51" i="3"/>
  <c r="M51" i="3" s="1"/>
  <c r="M52" i="3"/>
  <c r="L85" i="3"/>
  <c r="M85" i="3" s="1"/>
  <c r="M86" i="3"/>
  <c r="L76" i="3"/>
  <c r="M77" i="3"/>
  <c r="L58" i="3"/>
  <c r="M58" i="3" s="1"/>
  <c r="M59" i="3"/>
  <c r="L39" i="3"/>
  <c r="M39" i="3" s="1"/>
  <c r="M40" i="3"/>
  <c r="M16" i="3"/>
  <c r="L69" i="3"/>
  <c r="M70" i="3"/>
  <c r="L120" i="3"/>
  <c r="M121" i="3"/>
  <c r="M76" i="3" l="1"/>
  <c r="L75" i="3"/>
  <c r="L68" i="3"/>
  <c r="M68" i="3" s="1"/>
  <c r="M69" i="3"/>
  <c r="L119" i="3"/>
  <c r="M119" i="3" s="1"/>
  <c r="M120" i="3"/>
  <c r="L15" i="3"/>
  <c r="M15" i="3" s="1"/>
  <c r="L112" i="3"/>
  <c r="M112" i="3" s="1"/>
  <c r="M113" i="3"/>
  <c r="L14" i="3" l="1"/>
  <c r="M75" i="3"/>
  <c r="M14" i="3" l="1"/>
  <c r="L13" i="3"/>
  <c r="M13" i="3" s="1"/>
</calcChain>
</file>

<file path=xl/sharedStrings.xml><?xml version="1.0" encoding="utf-8"?>
<sst xmlns="http://schemas.openxmlformats.org/spreadsheetml/2006/main" count="871" uniqueCount="299">
  <si>
    <t>Утв. приказом Минфина РФ</t>
  </si>
  <si>
    <t>от 28 декабря 2010 г. № 191н (в ред. от 19 декабря 2014 г.)</t>
  </si>
  <si>
    <t>КОДЫ</t>
  </si>
  <si>
    <t>0503127</t>
  </si>
  <si>
    <t>на  1 января 2022 г.</t>
  </si>
  <si>
    <t>924</t>
  </si>
  <si>
    <t>89637405</t>
  </si>
  <si>
    <t>383</t>
  </si>
  <si>
    <t>Исполнено</t>
  </si>
  <si>
    <t>4</t>
  </si>
  <si>
    <t>5</t>
  </si>
  <si>
    <t xml:space="preserve">Доходы бюджета - всего  </t>
  </si>
  <si>
    <t>х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</si>
  <si>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</si>
  <si>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</si>
  <si>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</si>
  <si>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</si>
  <si>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</si>
  <si>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</si>
  <si>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</si>
  <si>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</si>
  <si>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</si>
  <si>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</si>
  <si>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</si>
  <si>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</si>
  <si>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</si>
  <si>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</si>
  <si>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</si>
  <si>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</si>
  <si>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</si>
  <si>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</si>
  <si>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</si>
  <si>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</si>
  <si>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</si>
  <si>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</si>
  <si>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</si>
  <si>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</si>
  <si>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</si>
  <si>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</si>
  <si>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</si>
  <si>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</si>
  <si>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</si>
  <si>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</si>
  <si>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</si>
  <si>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</si>
  <si>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</si>
  <si>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</si>
  <si>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</si>
  <si>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</si>
  <si>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</si>
  <si>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</si>
  <si>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</si>
  <si>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</si>
  <si>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</si>
  <si>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</si>
  <si>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</si>
  <si>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</si>
  <si>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</si>
  <si>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</si>
  <si>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</si>
  <si>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</si>
  <si>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</si>
  <si>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</si>
  <si>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</si>
  <si>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</si>
  <si>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</si>
  <si>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</si>
  <si>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</si>
  <si>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</si>
  <si>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</si>
  <si>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92410000000000000000</t>
  </si>
  <si>
    <t>ДОХОДЫ ОТ ИСПОЛЬЗОВАНИЯ ИМУЩЕСТВА, НАХОДЯЩЕГОСЯ В ГОСУДАРСТВЕННОЙ И МУНИЦИПАЛЬНОЙ СОБСТВЕННОСТИ</t>
  </si>
  <si>
    <t>92411100000000000000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</si>
  <si>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</si>
  <si>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</si>
  <si>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</si>
  <si>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</si>
  <si>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</si>
  <si>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92411109045100000120</t>
  </si>
  <si>
    <t>ДОХОДЫ ОТ ПРОДАЖИ МАТЕРИАЛЬНЫХ И НЕМАТЕРИАЛЬНЫХ АКТИВОВ</t>
  </si>
  <si>
    <t>92411400000000000000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</si>
  <si>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</si>
  <si>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</si>
  <si>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</si>
  <si>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92411402050100000410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</si>
  <si>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</si>
  <si>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92411402053100000410</t>
  </si>
  <si>
    <t>Доходы от продажи земельных участков, находящихся в государственной и муниципальной собственности</t>
  </si>
  <si>
    <t>92411406000000000430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</si>
  <si>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</si>
  <si>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</si>
  <si>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</si>
  <si>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92411406025100000430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</si>
  <si>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</si>
  <si>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</si>
  <si>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</si>
  <si>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</si>
  <si>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</si>
  <si>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</si>
  <si>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</si>
  <si>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</si>
  <si>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</si>
  <si>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</si>
  <si>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Субсидии бюджетам бюджетной системы Российской Федерации (межбюджетные субсидии)</t>
  </si>
  <si>
    <t>92420220000000000150</t>
  </si>
  <si>
    <t>Субсидии бюджетам на обеспечение комплексного развития сельских территорий</t>
  </si>
  <si>
    <t>92420225576000000150</t>
  </si>
  <si>
    <t>Субсидии бюджетам сельских поселений на обеспечение комплексного развития сельских территорий</t>
  </si>
  <si>
    <t>92420225576100000150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</si>
  <si>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</si>
  <si>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</si>
  <si>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</si>
  <si>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</si>
  <si>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</si>
  <si>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</si>
  <si>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</si>
  <si>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</si>
  <si>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</si>
  <si>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</si>
  <si>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</si>
  <si>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</si>
  <si>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</si>
  <si>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</si>
  <si>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</si>
  <si>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</si>
  <si>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>Прочие межбюджетные трансферты, передаваемые бюджетам</t>
  </si>
  <si>
    <t>92420249999000000150</t>
  </si>
  <si>
    <t>Прочие межбюджетные трансферты, передаваемые бюджетам сельских поселений</t>
  </si>
  <si>
    <t>92420249999100000150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</si>
  <si>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</si>
  <si>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</si>
  <si>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</si>
  <si>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</si>
  <si>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</si>
  <si>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Межбюджетные трансферты</t>
  </si>
  <si>
    <t>Резервные фонды</t>
  </si>
  <si>
    <t>Резервные средства</t>
  </si>
  <si>
    <t>Взнос на капитальный ремонт общего имущества в многоквартирном доме</t>
  </si>
  <si>
    <t>Благоустройство сельских территорий</t>
  </si>
  <si>
    <t>Уличное освещение</t>
  </si>
  <si>
    <t>Пенсионное обеспечение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</si>
  <si>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</si>
  <si>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</si>
  <si>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</si>
  <si>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</si>
  <si>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Кредиты кредитных организаций в валюте Российской Федерации</t>
  </si>
  <si>
    <t>000 01 05 00 00 00 0000 000</t>
  </si>
  <si>
    <t/>
  </si>
  <si>
    <t>Приложение 1</t>
  </si>
  <si>
    <t xml:space="preserve">к решению Совета депутатов </t>
  </si>
  <si>
    <t>Аксеновского сельского поселения</t>
  </si>
  <si>
    <t>Лямбирского муниципального района</t>
  </si>
  <si>
    <t>КОД</t>
  </si>
  <si>
    <t>НАИМЕНОВАНИЕ</t>
  </si>
  <si>
    <t>Утверждено</t>
  </si>
  <si>
    <t>Процент исполнения</t>
  </si>
  <si>
    <t>3</t>
  </si>
  <si>
    <t>Приложение 2</t>
  </si>
  <si>
    <t>(тыс. руб.)</t>
  </si>
  <si>
    <t>Наименование</t>
  </si>
  <si>
    <t>Адм</t>
  </si>
  <si>
    <t>Рз</t>
  </si>
  <si>
    <t>ПРз</t>
  </si>
  <si>
    <t>ЦСР</t>
  </si>
  <si>
    <t>ВР</t>
  </si>
  <si>
    <t>Lev</t>
  </si>
  <si>
    <t>ВСЕГО</t>
  </si>
  <si>
    <t>Администрация Аксеновского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</si>
  <si>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</si>
  <si>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</si>
  <si>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</si>
  <si>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</si>
  <si>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</si>
  <si>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</si>
  <si>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>Национальная оборона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</si>
  <si>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</si>
  <si>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</si>
  <si>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</si>
  <si>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</si>
  <si>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09</t>
  </si>
  <si>
    <t>Национальная экономика</t>
  </si>
  <si>
    <t>Дорожное хозяйство (дорожные фонды)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</si>
  <si>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</si>
  <si>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</si>
  <si>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</si>
  <si>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</si>
  <si>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</si>
  <si>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Социальная политика</t>
  </si>
  <si>
    <t>10</t>
  </si>
  <si>
    <t>Приложение  4</t>
  </si>
  <si>
    <t xml:space="preserve"> Аксеновского сельского поселения </t>
  </si>
  <si>
    <t xml:space="preserve">Лямбирского муниципального района </t>
  </si>
  <si>
    <t>Сумма (тыс. руб.)</t>
  </si>
  <si>
    <t>65</t>
  </si>
  <si>
    <t>1</t>
  </si>
  <si>
    <t>00</t>
  </si>
  <si>
    <t>41140</t>
  </si>
  <si>
    <t>2</t>
  </si>
  <si>
    <t>41110</t>
  </si>
  <si>
    <t>41120</t>
  </si>
  <si>
    <t>44501</t>
  </si>
  <si>
    <t>500</t>
  </si>
  <si>
    <t>540</t>
  </si>
  <si>
    <t>89</t>
  </si>
  <si>
    <t>0</t>
  </si>
  <si>
    <t>77150</t>
  </si>
  <si>
    <t>41180</t>
  </si>
  <si>
    <t>870</t>
  </si>
  <si>
    <t>42200</t>
  </si>
  <si>
    <t>51180</t>
  </si>
  <si>
    <t>120</t>
  </si>
  <si>
    <t>44102</t>
  </si>
  <si>
    <t>42360</t>
  </si>
  <si>
    <t>44101</t>
  </si>
  <si>
    <t>L5764</t>
  </si>
  <si>
    <t>43040</t>
  </si>
  <si>
    <t>44104</t>
  </si>
  <si>
    <t>44106</t>
  </si>
  <si>
    <t>03010</t>
  </si>
  <si>
    <t>730</t>
  </si>
  <si>
    <t>Высшее должностное лицо муниципального образования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</si>
  <si>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</si>
  <si>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</si>
  <si>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</si>
  <si>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Оценка недвижимости, признание прав и регулирование отношений по муниципальной собственности </t>
  </si>
  <si>
    <t xml:space="preserve">Национальная оборона </t>
  </si>
  <si>
    <t>Выполнение работ на гидротехнических сооружениях по пропуску весеннего паводка</t>
  </si>
  <si>
    <t>Дорожное хозяйство (дорожные  фонды)</t>
  </si>
  <si>
    <t>Муниципальная программа "Развитие автомобильных дорог в Аксеновском сельском поселении на 2016-2022 годы"</t>
  </si>
  <si>
    <t xml:space="preserve">Жилищное хозяйство </t>
  </si>
  <si>
    <t>Муниципальная программа  Аксеновского сельского поселения "Комплексное развитие сельских территорий"</t>
  </si>
  <si>
    <t>Подпрограмма "Создание и развитие инфраструктуры на сельских территориях"</t>
  </si>
  <si>
    <t>Основное мероприятие "Благоустройство сельских территорий"</t>
  </si>
  <si>
    <t xml:space="preserve">Прочие мероприятия по благоустройству </t>
  </si>
  <si>
    <t>Доплаты к пенсиям муниципальных служащих  Республики Мордовия</t>
  </si>
  <si>
    <t xml:space="preserve">Процентные платежи по муниципальному долгу </t>
  </si>
  <si>
    <t>Защита населения и территории от чрезвычайных ситуаций природного и техногенного характера, пожарная безопасность</t>
  </si>
  <si>
    <t>(тыс. руб)</t>
  </si>
  <si>
    <t>Код</t>
  </si>
  <si>
    <t>000 01 00 00 00 00 0000 000</t>
  </si>
  <si>
    <t>Источники внутреннего финансирования дефицита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</si>
  <si>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</si>
  <si>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</si>
  <si>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</si>
  <si>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</si>
  <si>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</si>
  <si>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000 01 03 00 00 00 0000 000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</si>
  <si>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</si>
  <si>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000 01 03 01 00 00 0000 800</t>
  </si>
  <si>
    <t>Погашение  бюджетных кредитов, полученных от других бюджетов бюджетной системы Российской Федерации в валюте Российской Федерации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</si>
  <si>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</si>
  <si>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</si>
  <si>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</si>
  <si>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</si>
  <si>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</si>
  <si>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</si>
  <si>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</si>
  <si>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</si>
  <si>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</si>
  <si>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</si>
  <si>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</si>
  <si>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</si>
  <si>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</si>
  <si>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</si>
  <si>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</si>
  <si>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</si>
  <si>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</si>
  <si>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</si>
  <si>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Итого источников внутреннего финансирования дефицита бюджета Аксеновского сельского поселения Лямбирского муниципального района</t>
  </si>
  <si>
    <t>Привлечение  средств</t>
  </si>
  <si>
    <t>Обслуживание государственного  (муниципального) долга</t>
  </si>
  <si>
    <t>Обслуживание  государственного  (муниципального) внутреннего долга</t>
  </si>
  <si>
    <t>Непрограммные расходы главных распорядителей  средств бюджета Аксеновского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</si>
  <si>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Аксеновского сельского поселения Лямбирского муниципального района Республики Мордовия</t>
  </si>
  <si>
    <t>Обеспечение деятельности Администрации Аксеновского сельского поселения Лямбирского муниципального района Республики Мордовия</t>
  </si>
  <si>
    <t>Расходы на выплаты по оплате труда Главы Аксеновского сельского поселения Лямбирского муниципального района Республики Мордовия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</si>
  <si>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</si>
  <si>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Аппарат Администрации Аксеновского сельского поселения Лямбирского муниципального района Республики Мордовия</t>
  </si>
  <si>
    <t>Иные межбюджетные трансферты на осуществление полномочий по  составлению и рассмотрению проекта бюджета поселения, утверждению и 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</si>
  <si>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Резервный фонд  администрации Аксеновского сельского поселения Лямбирского муниципального района Республики Мордовия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</si>
  <si>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</si>
  <si>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Основное мероприятие "Обеспечение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</si>
  <si>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</si>
  <si>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</si>
  <si>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</si>
  <si>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</si>
  <si>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</si>
  <si>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000 01 03 01 00 10 0000 810</t>
  </si>
  <si>
    <t>Республики Мордовия</t>
  </si>
  <si>
    <t xml:space="preserve">ДОХОДЫ БЮДЖЕТА АКСЕНОВСКОГО СЕЛЬСКОГО ПОСЕЛЕНИЯ ЛЯМБИРСКОГО МУНИЦИПАЛЬНОГО РАЙОНА РЕСПУБЛИКИ МОРДОВИЯ ЗА 2021 ГОД  ПО КОДАМ КЛАССИФИКАЦИИ ДОХОДОВ БЮДЖЕТОВ                                             </t>
  </si>
  <si>
    <t xml:space="preserve"> РАСХОДЫ БЮДЖЕТА АКСЕНОВСКОГО СЕЛЬСКОГО ПОСЕЛЕНИЯ ЛЯМБИРСКОГО МУНИЦИПАЛЬНОГО РАЙОНА РЕСПУБЛИКИ МОРДОВИЯ ЗА 2021 ГОД ПО РАЗДЕЛАМ И ПОДРАЗДЕЛАМ  КЛАССИФИКАЦИИ РАСХОДОВ БЮДЖЕТОВ   </t>
  </si>
  <si>
    <t>РАСХОДЫ БЮДЖЕТА АКСЕНОВСКОГО СЕЛЬСКОГО ПОСЕЛЕНИЯ ЛЯМБИРСКОГО МУНИЦИПАЛЬНОГО РАЙОНА РЕСПУБЛИКИ МОРДОВИЯ ЗА 2020 ГОД ПО ВЕДОМСТВЕННОЙ СТРУКТУРЕ РАСХОДОВ БЮДЖЕТА АКСЕНОВСКОГО СЕЛЬСКОГО ПОСЕЛЕНИЯ ЛЯМБИРСКОГО МУНИЦИПАЛЬНОГО РАЙОНА РЕСПУБЛИКИ МОРДОВИЯ</t>
  </si>
  <si>
    <t>ИСТОЧНИКИ ФИНАНСИРОВАНИЯ ДЕФИЦИТА  БЮДЖЕТА АКСЕНОВСКОГО СЕЛЬСКОГО ПОСЕЛЕНИЯ ЛЯМБИРСКОГО МУНИЦИПАЛЬНОГО РАЙОНА РЕСПУБЛИКИ МОРДОВИЯ ЗА 2021 ГОД ПО КОДАМ КЛАССИФИКАЦИИ ИСТОЧНИКОВ ФИНАНСИРОВАНИЯ ДЕФИЦИТОВ БЮДЖЕТОВ</t>
  </si>
  <si>
    <t>Резервный фонд администрации Аксеновского  сельского поселения Лямбирского муниципального района Республики Мордовия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</si>
  <si>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</si>
  <si>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</si>
  <si>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r>
      <t xml:space="preserve">от </t>
    </r>
    <r>
      <rPr>
        <u val="singleAccounting"/>
        <sz val="10"/>
        <rFont val="Times New Roman"/>
        <family val="1"/>
        <charset val="204"/>
      </rPr>
      <t xml:space="preserve"> "29" марта 2022 г. № 23</t>
    </r>
  </si>
  <si>
    <t>от " 29 " марта 2022 г. № 23</t>
  </si>
  <si>
    <t>от "29" марта 2022 г.  №23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</si>
</sst>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р_._-;\-* #,##0.00_р_._-;_-* &quot;-&quot;??_р_._-;_-@_-"/>
    <numFmt numFmtId="164" formatCode="dd\.mm\.yyyy"/>
    <numFmt numFmtId="165" formatCode="#,##0.00_ ;\-#,##0.00"/>
    <numFmt numFmtId="166" formatCode="_(* #,##0.00_);_(* \(#,##0.00\);_(* &quot;-&quot;??_);_(@_)"/>
    <numFmt numFmtId="167" formatCode="#,##0.00000"/>
    <numFmt numFmtId="168" formatCode="#,##0.0"/>
    <numFmt numFmtId="169" formatCode="0.0"/>
  </numFmts>
  <fonts count="47" x14ac:knownFonts="1"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u val="singleAccounting"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</font>
    <font>
      <b/>
      <sz val="11"/>
      <name val="Arial"/>
      <family val="2"/>
      <charset val="204"/>
    </font>
    <font>
      <sz val="9.5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indexed="8"/>
      <name val="Arial"/>
      <family val="2"/>
      <charset val="204"/>
    </font>
    <font>
      <b/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07">
    <xf numFmtId="0" fontId="0" fillId="0" borderId="0"/>
    <xf numFmtId="0" fontId="3" fillId="0" borderId="1"/>
    <xf numFmtId="0" fontId="4" fillId="0" borderId="1">
      <alignment horizontal="right"/>
    </xf>
    <xf numFmtId="0" fontId="5" fillId="0" borderId="1"/>
    <xf numFmtId="0" fontId="6" fillId="0" borderId="1"/>
    <xf numFmtId="0" fontId="7" fillId="0" borderId="1">
      <alignment horizontal="center"/>
    </xf>
    <xf numFmtId="0" fontId="8" fillId="0" borderId="1">
      <alignment horizontal="center"/>
    </xf>
    <xf numFmtId="0" fontId="3" fillId="0" borderId="2"/>
    <xf numFmtId="0" fontId="7" fillId="0" borderId="1"/>
    <xf numFmtId="49" fontId="9" fillId="0" borderId="3"/>
    <xf numFmtId="0" fontId="8" fillId="0" borderId="4">
      <alignment horizontal="center"/>
    </xf>
    <xf numFmtId="0" fontId="10" fillId="0" borderId="1"/>
    <xf numFmtId="49" fontId="8" fillId="0" borderId="5">
      <alignment horizontal="right"/>
    </xf>
    <xf numFmtId="49" fontId="8" fillId="0" borderId="6">
      <alignment horizontal="center"/>
    </xf>
    <xf numFmtId="0" fontId="8" fillId="0" borderId="1"/>
    <xf numFmtId="0" fontId="8" fillId="0" borderId="5">
      <alignment horizontal="right"/>
    </xf>
    <xf numFmtId="164" fontId="8" fillId="0" borderId="7">
      <alignment horizontal="center"/>
    </xf>
    <xf numFmtId="0" fontId="8" fillId="0" borderId="1">
      <alignment horizontal="left"/>
    </xf>
    <xf numFmtId="49" fontId="8" fillId="0" borderId="1"/>
    <xf numFmtId="49" fontId="8" fillId="0" borderId="8"/>
    <xf numFmtId="49" fontId="8" fillId="0" borderId="9"/>
    <xf numFmtId="49" fontId="8" fillId="0" borderId="7">
      <alignment horizontal="center"/>
    </xf>
    <xf numFmtId="0" fontId="11" fillId="0" borderId="1">
      <alignment horizontal="left" wrapText="1"/>
    </xf>
    <xf numFmtId="49" fontId="8" fillId="0" borderId="7"/>
    <xf numFmtId="49" fontId="8" fillId="0" borderId="10">
      <alignment horizontal="center"/>
    </xf>
    <xf numFmtId="0" fontId="12" fillId="0" borderId="2">
      <alignment horizontal="center"/>
    </xf>
    <xf numFmtId="0" fontId="8" fillId="0" borderId="11">
      <alignment horizontal="center" vertical="top" wrapText="1"/>
    </xf>
    <xf numFmtId="49" fontId="8" fillId="0" borderId="11">
      <alignment horizontal="center" vertical="top" wrapText="1"/>
    </xf>
    <xf numFmtId="0" fontId="8" fillId="0" borderId="12">
      <alignment horizontal="center" vertical="center"/>
    </xf>
    <xf numFmtId="0" fontId="8" fillId="0" borderId="4">
      <alignment horizontal="center" vertical="center"/>
    </xf>
    <xf numFmtId="49" fontId="8" fillId="0" borderId="4">
      <alignment horizontal="center" vertical="center"/>
    </xf>
    <xf numFmtId="0" fontId="8" fillId="0" borderId="13">
      <alignment horizontal="left" wrapText="1"/>
    </xf>
    <xf numFmtId="49" fontId="8" fillId="0" borderId="14">
      <alignment horizontal="center" wrapText="1"/>
    </xf>
    <xf numFmtId="49" fontId="8" fillId="0" borderId="15">
      <alignment horizontal="center" vertical="center"/>
    </xf>
    <xf numFmtId="4" fontId="8" fillId="0" borderId="15">
      <alignment horizontal="right" vertical="center" shrinkToFit="1"/>
    </xf>
    <xf numFmtId="4" fontId="8" fillId="0" borderId="16">
      <alignment horizontal="right" vertical="center" shrinkToFit="1"/>
    </xf>
    <xf numFmtId="0" fontId="8" fillId="0" borderId="17">
      <alignment horizontal="left" wrapText="1"/>
    </xf>
    <xf numFmtId="49" fontId="8" fillId="0" borderId="18">
      <alignment horizontal="center" wrapText="1"/>
    </xf>
    <xf numFmtId="49" fontId="8" fillId="0" borderId="11">
      <alignment horizontal="center" wrapText="1"/>
    </xf>
    <xf numFmtId="49" fontId="8" fillId="0" borderId="11">
      <alignment horizontal="center" vertical="center"/>
    </xf>
    <xf numFmtId="165" fontId="8" fillId="0" borderId="11">
      <alignment horizontal="right" vertical="center" shrinkToFit="1"/>
    </xf>
    <xf numFmtId="49" fontId="8" fillId="0" borderId="19">
      <alignment horizontal="center" vertical="center"/>
    </xf>
    <xf numFmtId="0" fontId="8" fillId="0" borderId="20">
      <alignment horizontal="left" wrapText="1"/>
    </xf>
    <xf numFmtId="49" fontId="8" fillId="0" borderId="21">
      <alignment horizontal="center" shrinkToFit="1"/>
    </xf>
    <xf numFmtId="49" fontId="8" fillId="0" borderId="22">
      <alignment horizontal="center"/>
    </xf>
    <xf numFmtId="4" fontId="8" fillId="0" borderId="22">
      <alignment horizontal="right" shrinkToFit="1"/>
    </xf>
    <xf numFmtId="4" fontId="8" fillId="0" borderId="23">
      <alignment horizontal="right" shrinkToFit="1"/>
    </xf>
    <xf numFmtId="0" fontId="13" fillId="0" borderId="1">
      <alignment horizontal="center"/>
    </xf>
    <xf numFmtId="49" fontId="14" fillId="0" borderId="1">
      <alignment horizontal="right"/>
    </xf>
    <xf numFmtId="0" fontId="15" fillId="0" borderId="2"/>
    <xf numFmtId="0" fontId="14" fillId="0" borderId="12">
      <alignment horizontal="center" vertical="top" wrapText="1"/>
    </xf>
    <xf numFmtId="0" fontId="14" fillId="0" borderId="11">
      <alignment horizontal="center" vertical="top" wrapText="1"/>
    </xf>
    <xf numFmtId="49" fontId="14" fillId="0" borderId="11">
      <alignment horizontal="center" vertical="top" wrapText="1"/>
    </xf>
    <xf numFmtId="0" fontId="14" fillId="0" borderId="12">
      <alignment horizontal="center" vertical="center"/>
    </xf>
    <xf numFmtId="0" fontId="14" fillId="0" borderId="4">
      <alignment horizontal="center" vertical="center"/>
    </xf>
    <xf numFmtId="49" fontId="14" fillId="0" borderId="4">
      <alignment horizontal="center" vertical="center"/>
    </xf>
    <xf numFmtId="0" fontId="14" fillId="0" borderId="13">
      <alignment horizontal="left" wrapText="1"/>
    </xf>
    <xf numFmtId="0" fontId="14" fillId="0" borderId="14">
      <alignment horizontal="center" vertical="center" shrinkToFit="1"/>
    </xf>
    <xf numFmtId="49" fontId="14" fillId="0" borderId="15">
      <alignment horizontal="center" vertical="center"/>
    </xf>
    <xf numFmtId="4" fontId="14" fillId="0" borderId="15">
      <alignment horizontal="right" shrinkToFit="1"/>
    </xf>
    <xf numFmtId="4" fontId="14" fillId="0" borderId="16">
      <alignment horizontal="right" shrinkToFit="1"/>
    </xf>
    <xf numFmtId="0" fontId="14" fillId="0" borderId="24">
      <alignment horizontal="left" wrapText="1"/>
    </xf>
    <xf numFmtId="0" fontId="14" fillId="0" borderId="25">
      <alignment horizontal="center" vertical="center" shrinkToFit="1"/>
    </xf>
    <xf numFmtId="49" fontId="14" fillId="0" borderId="26">
      <alignment horizontal="center" vertical="center"/>
    </xf>
    <xf numFmtId="165" fontId="14" fillId="0" borderId="26">
      <alignment horizontal="right" vertical="center" shrinkToFit="1"/>
    </xf>
    <xf numFmtId="165" fontId="14" fillId="0" borderId="27">
      <alignment horizontal="right" vertical="center" shrinkToFit="1"/>
    </xf>
    <xf numFmtId="0" fontId="14" fillId="0" borderId="20">
      <alignment horizontal="left" wrapText="1" indent="2"/>
    </xf>
    <xf numFmtId="49" fontId="14" fillId="0" borderId="21">
      <alignment horizontal="center" shrinkToFit="1"/>
    </xf>
    <xf numFmtId="49" fontId="14" fillId="0" borderId="22">
      <alignment horizontal="center"/>
    </xf>
    <xf numFmtId="4" fontId="14" fillId="0" borderId="22">
      <alignment horizontal="right" shrinkToFit="1"/>
    </xf>
    <xf numFmtId="4" fontId="14" fillId="0" borderId="23">
      <alignment horizontal="right" shrinkToFit="1"/>
    </xf>
    <xf numFmtId="0" fontId="15" fillId="0" borderId="28"/>
    <xf numFmtId="0" fontId="15" fillId="0" borderId="29"/>
    <xf numFmtId="0" fontId="14" fillId="0" borderId="30">
      <alignment horizontal="left" wrapText="1"/>
    </xf>
    <xf numFmtId="0" fontId="14" fillId="0" borderId="31">
      <alignment horizontal="center" vertical="center" shrinkToFit="1"/>
    </xf>
    <xf numFmtId="49" fontId="14" fillId="0" borderId="32">
      <alignment horizontal="center"/>
    </xf>
    <xf numFmtId="2" fontId="14" fillId="0" borderId="32">
      <alignment horizontal="center" shrinkToFit="1"/>
    </xf>
    <xf numFmtId="4" fontId="14" fillId="0" borderId="32">
      <alignment horizontal="right" shrinkToFit="1"/>
    </xf>
    <xf numFmtId="2" fontId="14" fillId="0" borderId="33">
      <alignment horizontal="center" shrinkToFit="1"/>
    </xf>
    <xf numFmtId="0" fontId="5" fillId="0" borderId="34"/>
    <xf numFmtId="0" fontId="5" fillId="0" borderId="35"/>
    <xf numFmtId="0" fontId="13" fillId="0" borderId="1"/>
    <xf numFmtId="0" fontId="16" fillId="0" borderId="2">
      <alignment horizontal="left" wrapText="1"/>
    </xf>
    <xf numFmtId="0" fontId="16" fillId="0" borderId="2">
      <alignment horizontal="center" vertical="center"/>
    </xf>
    <xf numFmtId="0" fontId="16" fillId="0" borderId="2">
      <alignment horizontal="left"/>
    </xf>
    <xf numFmtId="49" fontId="16" fillId="0" borderId="2"/>
    <xf numFmtId="0" fontId="16" fillId="0" borderId="2"/>
    <xf numFmtId="0" fontId="16" fillId="0" borderId="12">
      <alignment horizontal="center" vertical="top" wrapText="1"/>
    </xf>
    <xf numFmtId="49" fontId="16" fillId="0" borderId="11">
      <alignment horizontal="center" vertical="top" wrapText="1"/>
    </xf>
    <xf numFmtId="0" fontId="16" fillId="0" borderId="11">
      <alignment horizontal="center" vertical="top" wrapText="1"/>
    </xf>
    <xf numFmtId="0" fontId="16" fillId="0" borderId="11">
      <alignment horizontal="center" vertical="top"/>
    </xf>
    <xf numFmtId="0" fontId="14" fillId="0" borderId="11">
      <alignment horizontal="center"/>
    </xf>
    <xf numFmtId="0" fontId="14" fillId="0" borderId="4">
      <alignment horizontal="center"/>
    </xf>
    <xf numFmtId="0" fontId="14" fillId="0" borderId="8">
      <alignment horizontal="left" wrapText="1"/>
    </xf>
    <xf numFmtId="0" fontId="14" fillId="0" borderId="21">
      <alignment horizontal="center" vertical="center" shrinkToFit="1"/>
    </xf>
    <xf numFmtId="49" fontId="14" fillId="0" borderId="22">
      <alignment horizontal="center" vertical="center"/>
    </xf>
    <xf numFmtId="165" fontId="14" fillId="0" borderId="22">
      <alignment horizontal="right" vertical="center" shrinkToFit="1"/>
    </xf>
    <xf numFmtId="165" fontId="14" fillId="0" borderId="23">
      <alignment horizontal="right" vertical="center" shrinkToFit="1"/>
    </xf>
    <xf numFmtId="0" fontId="14" fillId="0" borderId="36">
      <alignment horizontal="left" wrapText="1" indent="1"/>
    </xf>
    <xf numFmtId="0" fontId="15" fillId="0" borderId="26"/>
    <xf numFmtId="0" fontId="15" fillId="0" borderId="27"/>
    <xf numFmtId="0" fontId="14" fillId="0" borderId="18">
      <alignment horizontal="center" vertical="center" shrinkToFit="1"/>
    </xf>
    <xf numFmtId="49" fontId="14" fillId="0" borderId="11">
      <alignment horizontal="center" vertical="center"/>
    </xf>
    <xf numFmtId="165" fontId="14" fillId="0" borderId="11">
      <alignment horizontal="right" vertical="center" shrinkToFit="1"/>
    </xf>
    <xf numFmtId="165" fontId="14" fillId="0" borderId="19">
      <alignment horizontal="right" vertical="center" shrinkToFit="1"/>
    </xf>
    <xf numFmtId="0" fontId="14" fillId="0" borderId="37">
      <alignment horizontal="left" wrapText="1" indent="1"/>
    </xf>
    <xf numFmtId="3" fontId="14" fillId="0" borderId="19">
      <alignment horizontal="right" vertical="center" shrinkToFit="1"/>
    </xf>
    <xf numFmtId="0" fontId="14" fillId="0" borderId="38">
      <alignment horizontal="left" wrapText="1"/>
    </xf>
    <xf numFmtId="165" fontId="14" fillId="0" borderId="11">
      <alignment horizontal="center" vertical="center" shrinkToFit="1"/>
    </xf>
    <xf numFmtId="0" fontId="17" fillId="0" borderId="1"/>
    <xf numFmtId="0" fontId="8" fillId="0" borderId="7">
      <alignment wrapText="1"/>
    </xf>
    <xf numFmtId="3" fontId="14" fillId="0" borderId="19">
      <alignment horizontal="center" vertical="center" shrinkToFit="1"/>
    </xf>
    <xf numFmtId="0" fontId="14" fillId="0" borderId="38">
      <alignment horizontal="left" wrapText="1" indent="1"/>
    </xf>
    <xf numFmtId="0" fontId="14" fillId="0" borderId="9">
      <alignment horizontal="left" wrapText="1"/>
    </xf>
    <xf numFmtId="49" fontId="14" fillId="0" borderId="39">
      <alignment horizontal="center" wrapText="1"/>
    </xf>
    <xf numFmtId="49" fontId="14" fillId="0" borderId="4">
      <alignment horizontal="center"/>
    </xf>
    <xf numFmtId="2" fontId="14" fillId="0" borderId="4">
      <alignment horizontal="right" shrinkToFit="1"/>
    </xf>
    <xf numFmtId="49" fontId="14" fillId="0" borderId="40">
      <alignment horizontal="center"/>
    </xf>
    <xf numFmtId="49" fontId="14" fillId="0" borderId="14">
      <alignment horizontal="center" wrapText="1"/>
    </xf>
    <xf numFmtId="49" fontId="14" fillId="0" borderId="15">
      <alignment horizontal="center"/>
    </xf>
    <xf numFmtId="4" fontId="14" fillId="0" borderId="15">
      <alignment horizontal="center"/>
    </xf>
    <xf numFmtId="4" fontId="14" fillId="0" borderId="16">
      <alignment horizontal="center"/>
    </xf>
    <xf numFmtId="0" fontId="14" fillId="0" borderId="8">
      <alignment horizontal="left" wrapText="1" indent="1"/>
    </xf>
    <xf numFmtId="49" fontId="14" fillId="0" borderId="25">
      <alignment horizontal="center" wrapText="1"/>
    </xf>
    <xf numFmtId="49" fontId="14" fillId="0" borderId="26">
      <alignment horizontal="center"/>
    </xf>
    <xf numFmtId="4" fontId="14" fillId="0" borderId="26">
      <alignment horizontal="center"/>
    </xf>
    <xf numFmtId="4" fontId="14" fillId="0" borderId="27">
      <alignment horizontal="center"/>
    </xf>
    <xf numFmtId="49" fontId="14" fillId="0" borderId="21">
      <alignment horizontal="center" wrapText="1"/>
    </xf>
    <xf numFmtId="4" fontId="14" fillId="0" borderId="22">
      <alignment horizontal="center"/>
    </xf>
    <xf numFmtId="4" fontId="14" fillId="0" borderId="22">
      <alignment horizontal="right"/>
    </xf>
    <xf numFmtId="4" fontId="14" fillId="0" borderId="23">
      <alignment horizontal="center"/>
    </xf>
    <xf numFmtId="4" fontId="14" fillId="0" borderId="4">
      <alignment horizontal="center"/>
    </xf>
    <xf numFmtId="4" fontId="14" fillId="0" borderId="11">
      <alignment horizontal="right" shrinkToFit="1"/>
    </xf>
    <xf numFmtId="4" fontId="14" fillId="0" borderId="40">
      <alignment horizontal="center"/>
    </xf>
    <xf numFmtId="0" fontId="18" fillId="0" borderId="34">
      <alignment horizontal="left"/>
    </xf>
    <xf numFmtId="0" fontId="18" fillId="0" borderId="35"/>
    <xf numFmtId="0" fontId="8" fillId="0" borderId="1">
      <alignment horizontal="left" wrapText="1"/>
    </xf>
    <xf numFmtId="0" fontId="18" fillId="0" borderId="2">
      <alignment horizontal="left" wrapText="1"/>
    </xf>
    <xf numFmtId="0" fontId="18" fillId="0" borderId="1"/>
    <xf numFmtId="0" fontId="18" fillId="0" borderId="2">
      <alignment horizontal="center" wrapText="1"/>
    </xf>
    <xf numFmtId="0" fontId="19" fillId="0" borderId="1">
      <alignment horizontal="center"/>
    </xf>
    <xf numFmtId="0" fontId="20" fillId="0" borderId="1"/>
    <xf numFmtId="0" fontId="21" fillId="0" borderId="1">
      <alignment horizontal="left" vertical="top"/>
    </xf>
    <xf numFmtId="0" fontId="21" fillId="0" borderId="1">
      <alignment horizontal="center" vertical="top"/>
    </xf>
    <xf numFmtId="0" fontId="21" fillId="0" borderId="34">
      <alignment horizontal="center"/>
    </xf>
    <xf numFmtId="0" fontId="21" fillId="0" borderId="34">
      <alignment horizontal="center" vertical="top"/>
    </xf>
    <xf numFmtId="0" fontId="18" fillId="0" borderId="1">
      <alignment horizontal="center" wrapText="1"/>
    </xf>
    <xf numFmtId="0" fontId="18" fillId="0" borderId="1">
      <alignment horizontal="left"/>
    </xf>
    <xf numFmtId="49" fontId="18" fillId="0" borderId="1"/>
    <xf numFmtId="49" fontId="18" fillId="0" borderId="1">
      <alignment horizontal="left"/>
    </xf>
    <xf numFmtId="49" fontId="18" fillId="0" borderId="1">
      <alignment horizontal="center"/>
    </xf>
    <xf numFmtId="0" fontId="18" fillId="0" borderId="1">
      <alignment horizontal="center"/>
    </xf>
    <xf numFmtId="0" fontId="21" fillId="0" borderId="1">
      <alignment horizontal="left"/>
    </xf>
    <xf numFmtId="0" fontId="18" fillId="0" borderId="1">
      <alignment horizontal="left" wrapText="1"/>
    </xf>
    <xf numFmtId="0" fontId="18" fillId="0" borderId="2">
      <alignment horizontal="center"/>
    </xf>
    <xf numFmtId="0" fontId="16" fillId="0" borderId="1">
      <alignment horizontal="left" wrapText="1"/>
    </xf>
    <xf numFmtId="0" fontId="22" fillId="0" borderId="1">
      <alignment horizontal="center"/>
    </xf>
    <xf numFmtId="0" fontId="16" fillId="0" borderId="1"/>
    <xf numFmtId="0" fontId="16" fillId="0" borderId="11">
      <alignment horizontal="left" wrapText="1"/>
    </xf>
    <xf numFmtId="0" fontId="16" fillId="0" borderId="1">
      <alignment horizontal="left"/>
    </xf>
    <xf numFmtId="0" fontId="24" fillId="0" borderId="0"/>
    <xf numFmtId="0" fontId="24" fillId="0" borderId="0"/>
    <xf numFmtId="0" fontId="24" fillId="0" borderId="0"/>
    <xf numFmtId="0" fontId="17" fillId="0" borderId="1"/>
    <xf numFmtId="0" fontId="17" fillId="0" borderId="1"/>
    <xf numFmtId="0" fontId="23" fillId="2" borderId="1"/>
    <xf numFmtId="0" fontId="18" fillId="0" borderId="2">
      <alignment horizontal="left"/>
    </xf>
    <xf numFmtId="0" fontId="16" fillId="0" borderId="11">
      <alignment horizontal="left"/>
    </xf>
    <xf numFmtId="0" fontId="25" fillId="0" borderId="1"/>
    <xf numFmtId="0" fontId="2" fillId="0" borderId="1"/>
    <xf numFmtId="0" fontId="2" fillId="0" borderId="1"/>
    <xf numFmtId="0" fontId="26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7" fillId="0" borderId="1"/>
    <xf numFmtId="0" fontId="26" fillId="0" borderId="1"/>
    <xf numFmtId="0" fontId="26" fillId="0" borderId="1"/>
    <xf numFmtId="0" fontId="27" fillId="0" borderId="1"/>
    <xf numFmtId="166" fontId="25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7" fillId="0" borderId="1" applyFont="0" applyFill="0" applyBorder="0" applyAlignment="0" applyProtection="0"/>
    <xf numFmtId="166" fontId="25" fillId="0" borderId="1" applyFont="0" applyFill="0" applyBorder="0" applyAlignment="0" applyProtection="0"/>
    <xf numFmtId="166" fontId="27" fillId="0" borderId="1" applyFont="0" applyFill="0" applyBorder="0" applyAlignment="0" applyProtection="0"/>
    <xf numFmtId="0" fontId="26" fillId="0" borderId="1"/>
    <xf numFmtId="0" fontId="1" fillId="0" borderId="1"/>
    <xf numFmtId="0" fontId="27" fillId="0" borderId="1"/>
    <xf numFmtId="0" fontId="43" fillId="0" borderId="1"/>
    <xf numFmtId="43" fontId="26" fillId="0" borderId="1" applyFont="0" applyFill="0" applyBorder="0" applyAlignment="0" applyProtection="0"/>
  </cellStyleXfs>
  <cellXfs count="387">
    <xf numFmtId="0" fontId="0" fillId="0" borderId="0" xfId="0"/>
    <xf numFmtId="0" fontId="0" fillId="0" borderId="0" xfId="0" applyProtection="1">
      <protection locked="0"/>
    </xf>
    <xf numFmtId="0" fontId="3" fillId="0" borderId="1" xfId="1" applyNumberFormat="1" applyProtection="1"/>
    <xf numFmtId="0" fontId="4" fillId="0" borderId="1" xfId="2" applyNumberFormat="1" applyProtection="1">
      <alignment horizontal="right"/>
    </xf>
    <xf numFmtId="0" fontId="5" fillId="0" borderId="1" xfId="3" applyNumberFormat="1" applyProtection="1"/>
    <xf numFmtId="0" fontId="6" fillId="0" borderId="1" xfId="4" applyNumberFormat="1" applyProtection="1"/>
    <xf numFmtId="0" fontId="8" fillId="0" borderId="1" xfId="6" applyNumberFormat="1" applyProtection="1">
      <alignment horizontal="center"/>
    </xf>
    <xf numFmtId="0" fontId="3" fillId="0" borderId="2" xfId="7" applyNumberFormat="1" applyProtection="1"/>
    <xf numFmtId="0" fontId="8" fillId="0" borderId="4" xfId="10" applyNumberFormat="1" applyProtection="1">
      <alignment horizontal="center"/>
    </xf>
    <xf numFmtId="49" fontId="8" fillId="0" borderId="6" xfId="13" applyNumberFormat="1" applyProtection="1">
      <alignment horizontal="center"/>
    </xf>
    <xf numFmtId="0" fontId="8" fillId="0" borderId="1" xfId="14" applyNumberFormat="1" applyProtection="1"/>
    <xf numFmtId="164" fontId="8" fillId="0" borderId="7" xfId="16" applyNumberFormat="1" applyProtection="1">
      <alignment horizontal="center"/>
    </xf>
    <xf numFmtId="0" fontId="8" fillId="0" borderId="1" xfId="17" applyNumberFormat="1" applyProtection="1">
      <alignment horizontal="left"/>
    </xf>
    <xf numFmtId="49" fontId="8" fillId="0" borderId="1" xfId="18" applyNumberFormat="1" applyProtection="1"/>
    <xf numFmtId="49" fontId="8" fillId="0" borderId="8" xfId="19" applyNumberFormat="1" applyProtection="1"/>
    <xf numFmtId="49" fontId="8" fillId="0" borderId="9" xfId="20" applyNumberFormat="1" applyProtection="1"/>
    <xf numFmtId="49" fontId="8" fillId="0" borderId="7" xfId="21" applyNumberFormat="1" applyProtection="1">
      <alignment horizontal="center"/>
    </xf>
    <xf numFmtId="49" fontId="8" fillId="0" borderId="7" xfId="23" applyNumberFormat="1" applyProtection="1"/>
    <xf numFmtId="0" fontId="15" fillId="0" borderId="2" xfId="49" applyNumberFormat="1" applyProtection="1"/>
    <xf numFmtId="49" fontId="8" fillId="0" borderId="8" xfId="24" applyNumberFormat="1" applyBorder="1" applyProtection="1">
      <alignment horizontal="center"/>
    </xf>
    <xf numFmtId="0" fontId="29" fillId="0" borderId="1" xfId="168" applyFont="1" applyBorder="1" applyAlignment="1">
      <alignment horizontal="right" wrapText="1"/>
    </xf>
    <xf numFmtId="166" fontId="29" fillId="0" borderId="1" xfId="180" applyFont="1" applyBorder="1" applyAlignment="1">
      <alignment horizontal="right" wrapText="1"/>
    </xf>
    <xf numFmtId="0" fontId="0" fillId="0" borderId="41" xfId="0" applyBorder="1" applyProtection="1">
      <protection locked="0"/>
    </xf>
    <xf numFmtId="0" fontId="29" fillId="0" borderId="1" xfId="168" applyFont="1" applyBorder="1" applyAlignment="1">
      <alignment horizontal="right" wrapText="1"/>
    </xf>
    <xf numFmtId="0" fontId="29" fillId="0" borderId="1" xfId="168" applyFont="1" applyAlignment="1">
      <alignment wrapText="1"/>
    </xf>
    <xf numFmtId="0" fontId="28" fillId="0" borderId="42" xfId="172" applyFont="1" applyBorder="1" applyAlignment="1">
      <alignment horizontal="center" vertical="center" wrapText="1"/>
    </xf>
    <xf numFmtId="167" fontId="30" fillId="0" borderId="47" xfId="172" applyNumberFormat="1" applyFont="1" applyFill="1" applyBorder="1" applyAlignment="1">
      <alignment horizontal="center"/>
    </xf>
    <xf numFmtId="49" fontId="30" fillId="0" borderId="48" xfId="172" applyNumberFormat="1" applyFont="1" applyFill="1" applyBorder="1" applyAlignment="1">
      <alignment horizontal="center"/>
    </xf>
    <xf numFmtId="49" fontId="30" fillId="0" borderId="47" xfId="172" applyNumberFormat="1" applyFont="1" applyFill="1" applyBorder="1" applyAlignment="1">
      <alignment horizontal="center"/>
    </xf>
    <xf numFmtId="0" fontId="30" fillId="0" borderId="49" xfId="172" applyFont="1" applyFill="1" applyBorder="1" applyAlignment="1">
      <alignment horizontal="center" vertical="center"/>
    </xf>
    <xf numFmtId="0" fontId="30" fillId="0" borderId="44" xfId="172" applyFont="1" applyFill="1" applyBorder="1" applyAlignment="1">
      <alignment horizontal="center" vertical="center"/>
    </xf>
    <xf numFmtId="0" fontId="30" fillId="0" borderId="50" xfId="172" applyFont="1" applyFill="1" applyBorder="1" applyAlignment="1">
      <alignment horizontal="center" vertical="center"/>
    </xf>
    <xf numFmtId="0" fontId="30" fillId="0" borderId="45" xfId="172" applyFont="1" applyFill="1" applyBorder="1" applyAlignment="1">
      <alignment horizontal="center" vertical="center"/>
    </xf>
    <xf numFmtId="49" fontId="32" fillId="0" borderId="54" xfId="33" applyNumberFormat="1" applyFont="1" applyBorder="1" applyAlignment="1" applyProtection="1">
      <alignment horizontal="center" vertical="top"/>
    </xf>
    <xf numFmtId="0" fontId="32" fillId="0" borderId="55" xfId="31" applyNumberFormat="1" applyFont="1" applyBorder="1" applyAlignment="1" applyProtection="1">
      <alignment horizontal="left" vertical="top" wrapText="1"/>
    </xf>
    <xf numFmtId="49" fontId="32" fillId="0" borderId="57" xfId="44" applyNumberFormat="1" applyFont="1" applyBorder="1" applyAlignment="1" applyProtection="1">
      <alignment horizontal="center" vertical="top"/>
    </xf>
    <xf numFmtId="0" fontId="32" fillId="0" borderId="20" xfId="42" applyNumberFormat="1" applyFont="1" applyAlignment="1" applyProtection="1">
      <alignment horizontal="left" vertical="top" wrapText="1"/>
    </xf>
    <xf numFmtId="49" fontId="32" fillId="0" borderId="56" xfId="44" applyNumberFormat="1" applyFont="1" applyBorder="1" applyAlignment="1" applyProtection="1">
      <alignment horizontal="center" vertical="top"/>
    </xf>
    <xf numFmtId="49" fontId="32" fillId="0" borderId="59" xfId="44" applyNumberFormat="1" applyFont="1" applyBorder="1" applyAlignment="1" applyProtection="1">
      <alignment horizontal="center" vertical="top"/>
    </xf>
    <xf numFmtId="0" fontId="32" fillId="0" borderId="58" xfId="42" applyNumberFormat="1" applyFont="1" applyBorder="1" applyAlignment="1" applyProtection="1">
      <alignment horizontal="left" vertical="top" wrapText="1"/>
    </xf>
    <xf numFmtId="49" fontId="32" fillId="0" borderId="60" xfId="44" applyNumberFormat="1" applyFont="1" applyBorder="1" applyAlignment="1" applyProtection="1">
      <alignment horizontal="center" vertical="top"/>
    </xf>
    <xf numFmtId="0" fontId="32" fillId="0" borderId="5" xfId="42" applyNumberFormat="1" applyFont="1" applyBorder="1" applyAlignment="1" applyProtection="1">
      <alignment horizontal="left" vertical="top" wrapText="1"/>
    </xf>
    <xf numFmtId="0" fontId="29" fillId="0" borderId="0" xfId="0" applyFont="1" applyFill="1" applyAlignment="1">
      <alignment horizontal="right" vertical="top" wrapText="1"/>
    </xf>
    <xf numFmtId="0" fontId="29" fillId="0" borderId="0" xfId="0" applyFont="1" applyFill="1" applyAlignment="1">
      <alignment horizontal="right" wrapText="1"/>
    </xf>
    <xf numFmtId="0" fontId="29" fillId="0" borderId="0" xfId="0" applyFont="1" applyFill="1" applyAlignment="1">
      <alignment wrapText="1"/>
    </xf>
    <xf numFmtId="168" fontId="32" fillId="0" borderId="55" xfId="35" applyNumberFormat="1" applyFont="1" applyBorder="1" applyAlignment="1" applyProtection="1">
      <alignment horizontal="right" vertical="top" shrinkToFit="1"/>
    </xf>
    <xf numFmtId="168" fontId="32" fillId="0" borderId="64" xfId="35" applyNumberFormat="1" applyFont="1" applyBorder="1" applyAlignment="1" applyProtection="1">
      <alignment horizontal="right" vertical="top" shrinkToFit="1"/>
    </xf>
    <xf numFmtId="168" fontId="32" fillId="0" borderId="65" xfId="35" applyNumberFormat="1" applyFont="1" applyBorder="1" applyAlignment="1" applyProtection="1">
      <alignment horizontal="right" vertical="top" shrinkToFit="1"/>
    </xf>
    <xf numFmtId="168" fontId="32" fillId="0" borderId="5" xfId="35" applyNumberFormat="1" applyFont="1" applyBorder="1" applyAlignment="1" applyProtection="1">
      <alignment horizontal="right" vertical="top" shrinkToFit="1"/>
    </xf>
    <xf numFmtId="168" fontId="32" fillId="0" borderId="68" xfId="35" applyNumberFormat="1" applyFont="1" applyBorder="1" applyAlignment="1" applyProtection="1">
      <alignment horizontal="right" vertical="top" shrinkToFit="1"/>
    </xf>
    <xf numFmtId="0" fontId="29" fillId="0" borderId="0" xfId="0" applyFont="1" applyFill="1"/>
    <xf numFmtId="0" fontId="30" fillId="0" borderId="1" xfId="0" applyFont="1" applyFill="1" applyBorder="1" applyAlignment="1">
      <alignment vertical="top" wrapText="1"/>
    </xf>
    <xf numFmtId="0" fontId="30" fillId="0" borderId="1" xfId="0" applyFont="1" applyFill="1" applyBorder="1" applyAlignment="1">
      <alignment horizontal="center" vertical="top" wrapText="1"/>
    </xf>
    <xf numFmtId="0" fontId="29" fillId="0" borderId="73" xfId="0" applyFont="1" applyFill="1" applyBorder="1"/>
    <xf numFmtId="0" fontId="28" fillId="0" borderId="0" xfId="0" applyFont="1" applyFill="1" applyAlignment="1"/>
    <xf numFmtId="0" fontId="28" fillId="0" borderId="73" xfId="0" applyFont="1" applyFill="1" applyBorder="1" applyAlignment="1"/>
    <xf numFmtId="0" fontId="30" fillId="0" borderId="42" xfId="0" applyFont="1" applyFill="1" applyBorder="1" applyAlignment="1">
      <alignment horizontal="center" vertical="center" wrapText="1"/>
    </xf>
    <xf numFmtId="0" fontId="30" fillId="0" borderId="91" xfId="0" applyFont="1" applyFill="1" applyBorder="1" applyAlignment="1">
      <alignment horizontal="center" vertical="center"/>
    </xf>
    <xf numFmtId="0" fontId="30" fillId="0" borderId="42" xfId="0" applyFont="1" applyBorder="1" applyAlignment="1">
      <alignment horizontal="center"/>
    </xf>
    <xf numFmtId="0" fontId="30" fillId="0" borderId="91" xfId="0" applyFont="1" applyBorder="1" applyAlignment="1">
      <alignment horizontal="center"/>
    </xf>
    <xf numFmtId="0" fontId="30" fillId="0" borderId="92" xfId="0" applyFont="1" applyBorder="1" applyAlignment="1">
      <alignment horizontal="center"/>
    </xf>
    <xf numFmtId="0" fontId="30" fillId="0" borderId="93" xfId="0" applyFont="1" applyBorder="1" applyAlignment="1">
      <alignment horizontal="center"/>
    </xf>
    <xf numFmtId="0" fontId="30" fillId="0" borderId="45" xfId="0" applyFont="1" applyBorder="1" applyAlignment="1">
      <alignment horizontal="center"/>
    </xf>
    <xf numFmtId="3" fontId="30" fillId="0" borderId="94" xfId="0" applyNumberFormat="1" applyFont="1" applyFill="1" applyBorder="1" applyAlignment="1">
      <alignment horizontal="center" vertical="center"/>
    </xf>
    <xf numFmtId="0" fontId="30" fillId="0" borderId="94" xfId="0" applyFont="1" applyBorder="1" applyAlignment="1">
      <alignment horizontal="center"/>
    </xf>
    <xf numFmtId="3" fontId="30" fillId="0" borderId="42" xfId="0" applyNumberFormat="1" applyFont="1" applyFill="1" applyBorder="1" applyAlignment="1">
      <alignment horizontal="center" vertical="center"/>
    </xf>
    <xf numFmtId="0" fontId="28" fillId="0" borderId="0" xfId="0" applyFont="1" applyFill="1"/>
    <xf numFmtId="0" fontId="28" fillId="0" borderId="73" xfId="0" applyFont="1" applyFill="1" applyBorder="1"/>
    <xf numFmtId="0" fontId="30" fillId="0" borderId="74" xfId="0" applyFont="1" applyFill="1" applyBorder="1" applyAlignment="1">
      <alignment vertical="top" wrapText="1"/>
    </xf>
    <xf numFmtId="0" fontId="30" fillId="0" borderId="41" xfId="0" applyFont="1" applyFill="1" applyBorder="1" applyAlignment="1">
      <alignment vertical="top" wrapText="1"/>
    </xf>
    <xf numFmtId="0" fontId="30" fillId="0" borderId="74" xfId="0" applyFont="1" applyFill="1" applyBorder="1" applyAlignment="1">
      <alignment horizontal="center" vertical="top" wrapText="1"/>
    </xf>
    <xf numFmtId="0" fontId="30" fillId="0" borderId="95" xfId="0" applyFont="1" applyFill="1" applyBorder="1" applyAlignment="1">
      <alignment horizontal="center" vertical="top" wrapText="1"/>
    </xf>
    <xf numFmtId="0" fontId="30" fillId="0" borderId="96" xfId="0" applyFont="1" applyFill="1" applyBorder="1" applyAlignment="1">
      <alignment horizontal="center" vertical="top" wrapText="1"/>
    </xf>
    <xf numFmtId="0" fontId="30" fillId="0" borderId="44" xfId="0" applyFont="1" applyFill="1" applyBorder="1" applyAlignment="1">
      <alignment horizontal="center" vertical="top" wrapText="1"/>
    </xf>
    <xf numFmtId="0" fontId="30" fillId="0" borderId="97" xfId="0" applyFont="1" applyFill="1" applyBorder="1" applyAlignment="1">
      <alignment horizontal="center" vertical="top" wrapText="1"/>
    </xf>
    <xf numFmtId="0" fontId="30" fillId="0" borderId="98" xfId="0" applyFont="1" applyFill="1" applyBorder="1" applyAlignment="1">
      <alignment horizontal="center" vertical="top" wrapText="1"/>
    </xf>
    <xf numFmtId="0" fontId="33" fillId="0" borderId="101" xfId="0" applyFont="1" applyBorder="1" applyAlignment="1">
      <alignment vertical="top" wrapText="1"/>
    </xf>
    <xf numFmtId="0" fontId="33" fillId="0" borderId="102" xfId="0" applyFont="1" applyBorder="1" applyAlignment="1">
      <alignment horizontal="center" vertical="top" wrapText="1"/>
    </xf>
    <xf numFmtId="0" fontId="30" fillId="0" borderId="43" xfId="0" applyFont="1" applyFill="1" applyBorder="1" applyAlignment="1">
      <alignment horizontal="center" wrapText="1"/>
    </xf>
    <xf numFmtId="0" fontId="30" fillId="0" borderId="101" xfId="0" applyFont="1" applyFill="1" applyBorder="1" applyAlignment="1">
      <alignment horizontal="center" wrapText="1"/>
    </xf>
    <xf numFmtId="0" fontId="30" fillId="0" borderId="103" xfId="0" applyFont="1" applyFill="1" applyBorder="1" applyAlignment="1">
      <alignment horizontal="center" wrapText="1"/>
    </xf>
    <xf numFmtId="0" fontId="30" fillId="0" borderId="104" xfId="0" applyFont="1" applyFill="1" applyBorder="1" applyAlignment="1">
      <alignment horizontal="center" wrapText="1"/>
    </xf>
    <xf numFmtId="0" fontId="30" fillId="0" borderId="105" xfId="0" applyFont="1" applyFill="1" applyBorder="1" applyAlignment="1">
      <alignment horizontal="center" wrapText="1"/>
    </xf>
    <xf numFmtId="168" fontId="33" fillId="0" borderId="106" xfId="0" applyNumberFormat="1" applyFont="1" applyBorder="1" applyAlignment="1">
      <alignment wrapText="1"/>
    </xf>
    <xf numFmtId="0" fontId="33" fillId="0" borderId="101" xfId="0" applyFont="1" applyFill="1" applyBorder="1" applyAlignment="1">
      <alignment vertical="top" wrapText="1"/>
    </xf>
    <xf numFmtId="0" fontId="33" fillId="0" borderId="101" xfId="0" applyFont="1" applyFill="1" applyBorder="1" applyAlignment="1">
      <alignment horizontal="center" wrapText="1"/>
    </xf>
    <xf numFmtId="0" fontId="30" fillId="0" borderId="107" xfId="0" applyFont="1" applyFill="1" applyBorder="1" applyAlignment="1">
      <alignment horizontal="center" wrapText="1"/>
    </xf>
    <xf numFmtId="0" fontId="30" fillId="0" borderId="108" xfId="0" applyFont="1" applyFill="1" applyBorder="1" applyAlignment="1">
      <alignment horizontal="center" wrapText="1"/>
    </xf>
    <xf numFmtId="168" fontId="33" fillId="0" borderId="101" xfId="0" applyNumberFormat="1" applyFont="1" applyFill="1" applyBorder="1" applyAlignment="1">
      <alignment horizontal="right" wrapText="1"/>
    </xf>
    <xf numFmtId="168" fontId="33" fillId="0" borderId="106" xfId="0" applyNumberFormat="1" applyFont="1" applyFill="1" applyBorder="1" applyAlignment="1">
      <alignment horizontal="right" wrapText="1"/>
    </xf>
    <xf numFmtId="169" fontId="33" fillId="0" borderId="101" xfId="0" applyNumberFormat="1" applyFont="1" applyFill="1" applyBorder="1"/>
    <xf numFmtId="0" fontId="33" fillId="0" borderId="107" xfId="0" applyFont="1" applyFill="1" applyBorder="1" applyAlignment="1">
      <alignment horizontal="center" wrapText="1"/>
    </xf>
    <xf numFmtId="0" fontId="33" fillId="0" borderId="103" xfId="0" applyFont="1" applyFill="1" applyBorder="1" applyAlignment="1">
      <alignment horizontal="center" wrapText="1"/>
    </xf>
    <xf numFmtId="0" fontId="33" fillId="0" borderId="104" xfId="0" applyFont="1" applyFill="1" applyBorder="1" applyAlignment="1">
      <alignment horizontal="center" wrapText="1"/>
    </xf>
    <xf numFmtId="0" fontId="33" fillId="0" borderId="108" xfId="0" applyFont="1" applyFill="1" applyBorder="1" applyAlignment="1">
      <alignment horizontal="center" wrapText="1"/>
    </xf>
    <xf numFmtId="0" fontId="33" fillId="0" borderId="105" xfId="0" applyFont="1" applyFill="1" applyBorder="1" applyAlignment="1">
      <alignment horizontal="center" wrapText="1"/>
    </xf>
    <xf numFmtId="168" fontId="33" fillId="0" borderId="102" xfId="0" applyNumberFormat="1" applyFont="1" applyFill="1" applyBorder="1"/>
    <xf numFmtId="0" fontId="33" fillId="0" borderId="101" xfId="0" applyFont="1" applyBorder="1" applyAlignment="1">
      <alignment horizontal="center" wrapText="1"/>
    </xf>
    <xf numFmtId="0" fontId="33" fillId="0" borderId="109" xfId="0" applyFont="1" applyBorder="1" applyAlignment="1">
      <alignment horizontal="center" wrapText="1"/>
    </xf>
    <xf numFmtId="0" fontId="33" fillId="0" borderId="103" xfId="0" applyFont="1" applyBorder="1" applyAlignment="1">
      <alignment horizontal="center" wrapText="1"/>
    </xf>
    <xf numFmtId="168" fontId="33" fillId="3" borderId="106" xfId="0" applyNumberFormat="1" applyFont="1" applyFill="1" applyBorder="1" applyAlignment="1">
      <alignment horizontal="right" wrapText="1"/>
    </xf>
    <xf numFmtId="0" fontId="33" fillId="0" borderId="1" xfId="0" applyFont="1" applyBorder="1" applyAlignment="1">
      <alignment horizontal="center" wrapText="1"/>
    </xf>
    <xf numFmtId="49" fontId="33" fillId="0" borderId="101" xfId="0" applyNumberFormat="1" applyFont="1" applyFill="1" applyBorder="1" applyAlignment="1">
      <alignment horizontal="center" wrapText="1"/>
    </xf>
    <xf numFmtId="168" fontId="33" fillId="3" borderId="110" xfId="0" applyNumberFormat="1" applyFont="1" applyFill="1" applyBorder="1" applyAlignment="1">
      <alignment wrapText="1"/>
    </xf>
    <xf numFmtId="168" fontId="33" fillId="3" borderId="106" xfId="0" applyNumberFormat="1" applyFont="1" applyFill="1" applyBorder="1" applyAlignment="1">
      <alignment wrapText="1"/>
    </xf>
    <xf numFmtId="0" fontId="33" fillId="0" borderId="0" xfId="0" applyFont="1" applyAlignment="1">
      <alignment vertical="top" wrapText="1"/>
    </xf>
    <xf numFmtId="0" fontId="33" fillId="0" borderId="90" xfId="0" applyFont="1" applyBorder="1" applyAlignment="1">
      <alignment horizontal="center" wrapText="1"/>
    </xf>
    <xf numFmtId="49" fontId="33" fillId="0" borderId="107" xfId="0" applyNumberFormat="1" applyFont="1" applyFill="1" applyBorder="1" applyAlignment="1">
      <alignment horizontal="center" wrapText="1"/>
    </xf>
    <xf numFmtId="49" fontId="33" fillId="0" borderId="103" xfId="0" applyNumberFormat="1" applyFont="1" applyFill="1" applyBorder="1" applyAlignment="1">
      <alignment horizontal="center" wrapText="1"/>
    </xf>
    <xf numFmtId="49" fontId="33" fillId="0" borderId="104" xfId="0" applyNumberFormat="1" applyFont="1" applyFill="1" applyBorder="1" applyAlignment="1">
      <alignment horizontal="center" wrapText="1"/>
    </xf>
    <xf numFmtId="49" fontId="33" fillId="0" borderId="108" xfId="0" applyNumberFormat="1" applyFont="1" applyFill="1" applyBorder="1" applyAlignment="1">
      <alignment horizontal="center" wrapText="1"/>
    </xf>
    <xf numFmtId="49" fontId="33" fillId="0" borderId="105" xfId="0" applyNumberFormat="1" applyFont="1" applyFill="1" applyBorder="1" applyAlignment="1">
      <alignment horizontal="center" wrapText="1"/>
    </xf>
    <xf numFmtId="168" fontId="33" fillId="3" borderId="101" xfId="0" applyNumberFormat="1" applyFont="1" applyFill="1" applyBorder="1" applyAlignment="1">
      <alignment horizontal="right" wrapText="1"/>
    </xf>
    <xf numFmtId="168" fontId="33" fillId="3" borderId="101" xfId="0" applyNumberFormat="1" applyFont="1" applyFill="1" applyBorder="1" applyAlignment="1">
      <alignment wrapText="1"/>
    </xf>
    <xf numFmtId="168" fontId="33" fillId="3" borderId="1" xfId="0" applyNumberFormat="1" applyFont="1" applyFill="1" applyBorder="1" applyAlignment="1">
      <alignment wrapText="1"/>
    </xf>
    <xf numFmtId="0" fontId="33" fillId="0" borderId="107" xfId="0" applyFont="1" applyBorder="1" applyAlignment="1">
      <alignment vertical="top" wrapText="1"/>
    </xf>
    <xf numFmtId="0" fontId="29" fillId="0" borderId="1" xfId="0" applyFont="1" applyFill="1" applyBorder="1"/>
    <xf numFmtId="0" fontId="33" fillId="0" borderId="43" xfId="0" applyFont="1" applyBorder="1" applyAlignment="1">
      <alignment vertical="top" wrapText="1"/>
    </xf>
    <xf numFmtId="0" fontId="33" fillId="0" borderId="107" xfId="0" applyFont="1" applyBorder="1" applyAlignment="1">
      <alignment horizontal="center" wrapText="1"/>
    </xf>
    <xf numFmtId="168" fontId="33" fillId="0" borderId="89" xfId="0" applyNumberFormat="1" applyFont="1" applyFill="1" applyBorder="1"/>
    <xf numFmtId="169" fontId="33" fillId="0" borderId="82" xfId="0" applyNumberFormat="1" applyFont="1" applyFill="1" applyBorder="1"/>
    <xf numFmtId="0" fontId="29" fillId="0" borderId="41" xfId="0" applyFont="1" applyFill="1" applyBorder="1" applyAlignment="1">
      <alignment vertical="top" wrapText="1"/>
    </xf>
    <xf numFmtId="0" fontId="29" fillId="0" borderId="41" xfId="0" applyFont="1" applyFill="1" applyBorder="1" applyAlignment="1">
      <alignment horizontal="center"/>
    </xf>
    <xf numFmtId="168" fontId="29" fillId="0" borderId="41" xfId="0" applyNumberFormat="1" applyFont="1" applyFill="1" applyBorder="1" applyAlignment="1">
      <alignment horizontal="center"/>
    </xf>
    <xf numFmtId="0" fontId="29" fillId="0" borderId="0" xfId="0" applyFont="1" applyFill="1" applyAlignment="1">
      <alignment vertical="top" wrapText="1"/>
    </xf>
    <xf numFmtId="0" fontId="29" fillId="0" borderId="0" xfId="0" applyFont="1" applyFill="1" applyAlignment="1">
      <alignment horizontal="center"/>
    </xf>
    <xf numFmtId="168" fontId="29" fillId="0" borderId="0" xfId="0" applyNumberFormat="1" applyFont="1" applyFill="1" applyAlignment="1">
      <alignment horizontal="center"/>
    </xf>
    <xf numFmtId="0" fontId="29" fillId="0" borderId="0" xfId="0" applyFont="1" applyFill="1" applyAlignment="1">
      <alignment horizontal="right" vertical="top"/>
    </xf>
    <xf numFmtId="0" fontId="29" fillId="0" borderId="0" xfId="0" applyFont="1" applyFill="1" applyAlignment="1">
      <alignment horizontal="right"/>
    </xf>
    <xf numFmtId="0" fontId="29" fillId="0" borderId="0" xfId="0" applyFont="1" applyAlignment="1">
      <alignment horizontal="right" wrapText="1"/>
    </xf>
    <xf numFmtId="0" fontId="29" fillId="0" borderId="1" xfId="0" applyFont="1" applyBorder="1" applyAlignment="1">
      <alignment horizontal="right" wrapText="1"/>
    </xf>
    <xf numFmtId="0" fontId="30" fillId="0" borderId="0" xfId="0" applyFont="1" applyFill="1" applyAlignment="1">
      <alignment horizontal="center" vertical="center" wrapText="1"/>
    </xf>
    <xf numFmtId="0" fontId="15" fillId="0" borderId="72" xfId="49" applyNumberFormat="1" applyBorder="1" applyProtection="1"/>
    <xf numFmtId="0" fontId="37" fillId="0" borderId="73" xfId="172" applyFont="1" applyFill="1" applyBorder="1" applyAlignment="1">
      <alignment horizontal="center" wrapText="1"/>
    </xf>
    <xf numFmtId="0" fontId="33" fillId="0" borderId="100" xfId="0" applyFont="1" applyFill="1" applyBorder="1" applyAlignment="1">
      <alignment horizontal="center" wrapText="1"/>
    </xf>
    <xf numFmtId="0" fontId="33" fillId="0" borderId="113" xfId="0" applyFont="1" applyFill="1" applyBorder="1" applyAlignment="1">
      <alignment horizontal="center"/>
    </xf>
    <xf numFmtId="0" fontId="33" fillId="0" borderId="101" xfId="0" applyFont="1" applyFill="1" applyBorder="1" applyAlignment="1">
      <alignment horizontal="center"/>
    </xf>
    <xf numFmtId="0" fontId="33" fillId="0" borderId="46" xfId="0" applyFont="1" applyFill="1" applyBorder="1" applyAlignment="1">
      <alignment horizontal="center"/>
    </xf>
    <xf numFmtId="0" fontId="33" fillId="0" borderId="104" xfId="0" applyFont="1" applyFill="1" applyBorder="1" applyAlignment="1">
      <alignment horizontal="center"/>
    </xf>
    <xf numFmtId="0" fontId="33" fillId="0" borderId="105" xfId="0" applyFont="1" applyFill="1" applyBorder="1" applyAlignment="1">
      <alignment horizontal="center"/>
    </xf>
    <xf numFmtId="0" fontId="33" fillId="0" borderId="116" xfId="0" applyFont="1" applyFill="1" applyBorder="1" applyAlignment="1">
      <alignment horizontal="center"/>
    </xf>
    <xf numFmtId="0" fontId="33" fillId="0" borderId="103" xfId="0" applyFont="1" applyFill="1" applyBorder="1" applyAlignment="1">
      <alignment horizontal="center"/>
    </xf>
    <xf numFmtId="49" fontId="33" fillId="0" borderId="104" xfId="0" applyNumberFormat="1" applyFont="1" applyFill="1" applyBorder="1" applyAlignment="1">
      <alignment horizontal="center"/>
    </xf>
    <xf numFmtId="49" fontId="33" fillId="0" borderId="108" xfId="0" applyNumberFormat="1" applyFont="1" applyFill="1" applyBorder="1" applyAlignment="1">
      <alignment horizontal="center"/>
    </xf>
    <xf numFmtId="0" fontId="38" fillId="0" borderId="101" xfId="179" applyNumberFormat="1" applyFont="1" applyFill="1" applyBorder="1" applyAlignment="1">
      <alignment horizontal="center" wrapText="1"/>
    </xf>
    <xf numFmtId="0" fontId="33" fillId="0" borderId="106" xfId="179" applyFont="1" applyFill="1" applyBorder="1" applyAlignment="1">
      <alignment horizontal="center" wrapText="1"/>
    </xf>
    <xf numFmtId="0" fontId="33" fillId="0" borderId="0" xfId="0" applyFont="1" applyFill="1" applyAlignment="1">
      <alignment horizontal="center" wrapText="1"/>
    </xf>
    <xf numFmtId="0" fontId="33" fillId="0" borderId="0" xfId="0" applyFont="1" applyAlignment="1">
      <alignment horizontal="center"/>
    </xf>
    <xf numFmtId="0" fontId="33" fillId="0" borderId="105" xfId="172" applyFont="1" applyFill="1" applyBorder="1" applyAlignment="1">
      <alignment horizontal="center"/>
    </xf>
    <xf numFmtId="0" fontId="33" fillId="0" borderId="90" xfId="0" applyFont="1" applyFill="1" applyBorder="1" applyAlignment="1">
      <alignment horizontal="center" wrapText="1"/>
    </xf>
    <xf numFmtId="0" fontId="33" fillId="0" borderId="90" xfId="0" applyFont="1" applyFill="1" applyBorder="1" applyAlignment="1">
      <alignment horizontal="center"/>
    </xf>
    <xf numFmtId="0" fontId="33" fillId="0" borderId="118" xfId="0" applyFont="1" applyFill="1" applyBorder="1" applyAlignment="1">
      <alignment horizontal="center"/>
    </xf>
    <xf numFmtId="49" fontId="33" fillId="0" borderId="118" xfId="0" applyNumberFormat="1" applyFont="1" applyFill="1" applyBorder="1" applyAlignment="1">
      <alignment horizontal="center"/>
    </xf>
    <xf numFmtId="0" fontId="33" fillId="0" borderId="119" xfId="0" applyFont="1" applyFill="1" applyBorder="1" applyAlignment="1">
      <alignment horizontal="center"/>
    </xf>
    <xf numFmtId="0" fontId="33" fillId="0" borderId="87" xfId="0" applyFont="1" applyFill="1" applyBorder="1" applyAlignment="1">
      <alignment horizontal="center"/>
    </xf>
    <xf numFmtId="0" fontId="33" fillId="0" borderId="43" xfId="172" applyFont="1" applyFill="1" applyBorder="1" applyAlignment="1">
      <alignment horizontal="center"/>
    </xf>
    <xf numFmtId="0" fontId="30" fillId="0" borderId="42" xfId="0" applyFont="1" applyFill="1" applyBorder="1" applyAlignment="1">
      <alignment wrapText="1"/>
    </xf>
    <xf numFmtId="0" fontId="33" fillId="0" borderId="100" xfId="0" applyFont="1" applyFill="1" applyBorder="1" applyAlignment="1">
      <alignment vertical="top" wrapText="1"/>
    </xf>
    <xf numFmtId="0" fontId="33" fillId="0" borderId="101" xfId="0" applyFont="1" applyFill="1" applyBorder="1" applyAlignment="1">
      <alignment vertical="top"/>
    </xf>
    <xf numFmtId="0" fontId="38" fillId="0" borderId="46" xfId="179" applyNumberFormat="1" applyFont="1" applyFill="1" applyBorder="1" applyAlignment="1">
      <alignment horizontal="left" vertical="top" wrapText="1"/>
    </xf>
    <xf numFmtId="0" fontId="33" fillId="0" borderId="101" xfId="179" applyFont="1" applyFill="1" applyBorder="1" applyAlignment="1">
      <alignment horizontal="left" vertical="top" wrapText="1"/>
    </xf>
    <xf numFmtId="0" fontId="33" fillId="0" borderId="82" xfId="0" applyFont="1" applyFill="1" applyBorder="1" applyAlignment="1">
      <alignment vertical="top" wrapText="1"/>
    </xf>
    <xf numFmtId="0" fontId="0" fillId="0" borderId="73" xfId="0" applyBorder="1" applyProtection="1">
      <protection locked="0"/>
    </xf>
    <xf numFmtId="0" fontId="33" fillId="0" borderId="74" xfId="0" applyFont="1" applyFill="1" applyBorder="1" applyAlignment="1">
      <alignment horizontal="center"/>
    </xf>
    <xf numFmtId="0" fontId="33" fillId="0" borderId="77" xfId="0" applyFont="1" applyFill="1" applyBorder="1" applyAlignment="1">
      <alignment horizontal="center"/>
    </xf>
    <xf numFmtId="0" fontId="33" fillId="0" borderId="79" xfId="0" applyFont="1" applyFill="1" applyBorder="1" applyAlignment="1">
      <alignment horizontal="center"/>
    </xf>
    <xf numFmtId="0" fontId="33" fillId="0" borderId="117" xfId="0" applyFont="1" applyFill="1" applyBorder="1" applyAlignment="1">
      <alignment horizontal="center"/>
    </xf>
    <xf numFmtId="0" fontId="37" fillId="0" borderId="50" xfId="172" applyFont="1" applyFill="1" applyBorder="1" applyAlignment="1">
      <alignment horizontal="center" wrapText="1"/>
    </xf>
    <xf numFmtId="0" fontId="37" fillId="0" borderId="96" xfId="172" applyFont="1" applyFill="1" applyBorder="1" applyAlignment="1">
      <alignment horizontal="center" wrapText="1"/>
    </xf>
    <xf numFmtId="0" fontId="33" fillId="0" borderId="144" xfId="0" applyFont="1" applyBorder="1" applyAlignment="1">
      <alignment horizontal="center" wrapText="1"/>
    </xf>
    <xf numFmtId="0" fontId="33" fillId="0" borderId="73" xfId="0" applyFont="1" applyBorder="1" applyAlignment="1">
      <alignment horizontal="center" wrapText="1"/>
    </xf>
    <xf numFmtId="0" fontId="32" fillId="0" borderId="149" xfId="54" applyNumberFormat="1" applyFont="1" applyBorder="1" applyProtection="1">
      <alignment horizontal="center" vertical="center"/>
    </xf>
    <xf numFmtId="0" fontId="32" fillId="0" borderId="120" xfId="54" applyNumberFormat="1" applyFont="1" applyBorder="1" applyProtection="1">
      <alignment horizontal="center" vertical="center"/>
    </xf>
    <xf numFmtId="168" fontId="32" fillId="0" borderId="140" xfId="60" applyNumberFormat="1" applyFont="1" applyBorder="1" applyProtection="1">
      <alignment horizontal="right" shrinkToFit="1"/>
    </xf>
    <xf numFmtId="168" fontId="32" fillId="0" borderId="126" xfId="60" applyNumberFormat="1" applyFont="1" applyBorder="1" applyProtection="1">
      <alignment horizontal="right" shrinkToFit="1"/>
    </xf>
    <xf numFmtId="168" fontId="32" fillId="0" borderId="124" xfId="60" applyNumberFormat="1" applyFont="1" applyBorder="1" applyProtection="1">
      <alignment horizontal="right" shrinkToFit="1"/>
    </xf>
    <xf numFmtId="168" fontId="32" fillId="0" borderId="136" xfId="60" applyNumberFormat="1" applyFont="1" applyBorder="1" applyProtection="1">
      <alignment horizontal="right" shrinkToFit="1"/>
    </xf>
    <xf numFmtId="168" fontId="32" fillId="0" borderId="142" xfId="60" applyNumberFormat="1" applyFont="1" applyBorder="1" applyProtection="1">
      <alignment horizontal="right" shrinkToFit="1"/>
    </xf>
    <xf numFmtId="49" fontId="33" fillId="0" borderId="101" xfId="0" applyNumberFormat="1" applyFont="1" applyFill="1" applyBorder="1" applyAlignment="1">
      <alignment vertical="top" wrapText="1"/>
    </xf>
    <xf numFmtId="0" fontId="33" fillId="0" borderId="101" xfId="0" applyFont="1" applyBorder="1" applyAlignment="1">
      <alignment horizontal="center"/>
    </xf>
    <xf numFmtId="0" fontId="33" fillId="0" borderId="46" xfId="0" applyFont="1" applyBorder="1" applyAlignment="1">
      <alignment horizontal="center"/>
    </xf>
    <xf numFmtId="0" fontId="33" fillId="0" borderId="104" xfId="0" applyFont="1" applyBorder="1" applyAlignment="1">
      <alignment horizontal="center"/>
    </xf>
    <xf numFmtId="0" fontId="33" fillId="0" borderId="105" xfId="0" applyFont="1" applyBorder="1" applyAlignment="1">
      <alignment horizontal="center"/>
    </xf>
    <xf numFmtId="168" fontId="32" fillId="0" borderId="5" xfId="60" applyNumberFormat="1" applyFont="1" applyBorder="1" applyProtection="1">
      <alignment horizontal="right" shrinkToFit="1"/>
    </xf>
    <xf numFmtId="168" fontId="32" fillId="0" borderId="65" xfId="60" applyNumberFormat="1" applyFont="1" applyBorder="1" applyProtection="1">
      <alignment horizontal="right" shrinkToFit="1"/>
    </xf>
    <xf numFmtId="168" fontId="32" fillId="0" borderId="127" xfId="60" applyNumberFormat="1" applyFont="1" applyBorder="1" applyProtection="1">
      <alignment horizontal="right" shrinkToFit="1"/>
    </xf>
    <xf numFmtId="168" fontId="32" fillId="0" borderId="134" xfId="60" applyNumberFormat="1" applyFont="1" applyBorder="1" applyProtection="1">
      <alignment horizontal="right" shrinkToFit="1"/>
    </xf>
    <xf numFmtId="168" fontId="32" fillId="0" borderId="123" xfId="60" applyNumberFormat="1" applyFont="1" applyBorder="1" applyProtection="1">
      <alignment horizontal="right" shrinkToFit="1"/>
    </xf>
    <xf numFmtId="0" fontId="33" fillId="0" borderId="154" xfId="172" applyFont="1" applyFill="1" applyBorder="1" applyAlignment="1">
      <alignment horizontal="center" wrapText="1"/>
    </xf>
    <xf numFmtId="0" fontId="33" fillId="0" borderId="155" xfId="0" applyFont="1" applyBorder="1" applyAlignment="1">
      <alignment horizontal="center" wrapText="1"/>
    </xf>
    <xf numFmtId="0" fontId="29" fillId="0" borderId="1" xfId="202" applyFont="1" applyAlignment="1">
      <alignment horizontal="right" wrapText="1"/>
    </xf>
    <xf numFmtId="0" fontId="39" fillId="0" borderId="1" xfId="202" applyFont="1"/>
    <xf numFmtId="0" fontId="40" fillId="0" borderId="1" xfId="202" applyFont="1" applyBorder="1" applyAlignment="1">
      <alignment horizontal="left"/>
    </xf>
    <xf numFmtId="0" fontId="0" fillId="0" borderId="0" xfId="0" applyAlignment="1"/>
    <xf numFmtId="0" fontId="41" fillId="0" borderId="1" xfId="202" applyFont="1" applyBorder="1" applyAlignment="1">
      <alignment horizontal="center" wrapText="1"/>
    </xf>
    <xf numFmtId="0" fontId="33" fillId="0" borderId="156" xfId="202" applyFont="1" applyBorder="1"/>
    <xf numFmtId="0" fontId="33" fillId="0" borderId="1" xfId="202" applyFont="1"/>
    <xf numFmtId="49" fontId="33" fillId="0" borderId="119" xfId="202" applyNumberFormat="1" applyFont="1" applyBorder="1" applyAlignment="1">
      <alignment horizontal="center" vertical="top"/>
    </xf>
    <xf numFmtId="49" fontId="33" fillId="0" borderId="118" xfId="202" applyNumberFormat="1" applyFont="1" applyBorder="1" applyAlignment="1">
      <alignment horizontal="center"/>
    </xf>
    <xf numFmtId="169" fontId="33" fillId="0" borderId="116" xfId="202" applyNumberFormat="1" applyFont="1" applyBorder="1" applyAlignment="1">
      <alignment horizontal="right"/>
    </xf>
    <xf numFmtId="49" fontId="30" fillId="0" borderId="119" xfId="202" applyNumberFormat="1" applyFont="1" applyBorder="1" applyAlignment="1">
      <alignment horizontal="center" vertical="top"/>
    </xf>
    <xf numFmtId="49" fontId="30" fillId="0" borderId="118" xfId="202" applyNumberFormat="1" applyFont="1" applyBorder="1" applyAlignment="1">
      <alignment horizontal="center"/>
    </xf>
    <xf numFmtId="1" fontId="30" fillId="0" borderId="118" xfId="202" applyNumberFormat="1" applyFont="1" applyBorder="1" applyAlignment="1">
      <alignment horizontal="center"/>
    </xf>
    <xf numFmtId="0" fontId="30" fillId="0" borderId="152" xfId="202" applyFont="1" applyBorder="1" applyAlignment="1">
      <alignment horizontal="center"/>
    </xf>
    <xf numFmtId="0" fontId="30" fillId="0" borderId="105" xfId="202" applyFont="1" applyBorder="1" applyAlignment="1">
      <alignment horizontal="center"/>
    </xf>
    <xf numFmtId="49" fontId="33" fillId="0" borderId="46" xfId="202" applyNumberFormat="1" applyFont="1" applyBorder="1" applyAlignment="1">
      <alignment horizontal="center" vertical="top"/>
    </xf>
    <xf numFmtId="49" fontId="33" fillId="0" borderId="104" xfId="202" applyNumberFormat="1" applyFont="1" applyBorder="1" applyAlignment="1">
      <alignment horizontal="left" vertical="top"/>
    </xf>
    <xf numFmtId="168" fontId="33" fillId="0" borderId="104" xfId="202" applyNumberFormat="1" applyFont="1" applyBorder="1" applyAlignment="1">
      <alignment horizontal="center"/>
    </xf>
    <xf numFmtId="169" fontId="33" fillId="0" borderId="105" xfId="202" applyNumberFormat="1" applyFont="1" applyBorder="1"/>
    <xf numFmtId="0" fontId="33" fillId="0" borderId="46" xfId="202" applyFont="1" applyBorder="1" applyAlignment="1">
      <alignment horizontal="center" vertical="justify"/>
    </xf>
    <xf numFmtId="0" fontId="33" fillId="0" borderId="103" xfId="202" applyFont="1" applyBorder="1" applyAlignment="1">
      <alignment horizontal="left" vertical="top" wrapText="1"/>
    </xf>
    <xf numFmtId="0" fontId="33" fillId="0" borderId="152" xfId="202" applyFont="1" applyBorder="1"/>
    <xf numFmtId="0" fontId="33" fillId="0" borderId="104" xfId="202" applyFont="1" applyBorder="1"/>
    <xf numFmtId="0" fontId="33" fillId="0" borderId="118" xfId="202" applyFont="1" applyBorder="1"/>
    <xf numFmtId="169" fontId="33" fillId="0" borderId="73" xfId="202" applyNumberFormat="1" applyFont="1" applyBorder="1"/>
    <xf numFmtId="49" fontId="33" fillId="0" borderId="46" xfId="202" applyNumberFormat="1" applyFont="1" applyBorder="1" applyAlignment="1">
      <alignment horizontal="center" vertical="justify"/>
    </xf>
    <xf numFmtId="168" fontId="33" fillId="0" borderId="103" xfId="202" applyNumberFormat="1" applyFont="1" applyBorder="1" applyAlignment="1">
      <alignment horizontal="center"/>
    </xf>
    <xf numFmtId="169" fontId="33" fillId="0" borderId="107" xfId="202" applyNumberFormat="1" applyFont="1" applyBorder="1"/>
    <xf numFmtId="0" fontId="28" fillId="0" borderId="1" xfId="202" applyFont="1"/>
    <xf numFmtId="169" fontId="33" fillId="0" borderId="115" xfId="202" applyNumberFormat="1" applyFont="1" applyBorder="1"/>
    <xf numFmtId="49" fontId="30" fillId="0" borderId="130" xfId="202" applyNumberFormat="1" applyFont="1" applyBorder="1" applyAlignment="1">
      <alignment horizontal="center" vertical="justify"/>
    </xf>
    <xf numFmtId="0" fontId="33" fillId="0" borderId="85" xfId="202" applyFont="1" applyBorder="1" applyAlignment="1">
      <alignment horizontal="left" vertical="top" wrapText="1"/>
    </xf>
    <xf numFmtId="168" fontId="33" fillId="0" borderId="85" xfId="202" applyNumberFormat="1" applyFont="1" applyBorder="1" applyAlignment="1">
      <alignment horizontal="center"/>
    </xf>
    <xf numFmtId="0" fontId="30" fillId="0" borderId="85" xfId="202" applyFont="1" applyBorder="1"/>
    <xf numFmtId="0" fontId="39" fillId="0" borderId="41" xfId="202" applyFont="1" applyBorder="1"/>
    <xf numFmtId="168" fontId="39" fillId="0" borderId="1" xfId="202" applyNumberFormat="1" applyFont="1" applyAlignment="1">
      <alignment horizontal="center"/>
    </xf>
    <xf numFmtId="168" fontId="32" fillId="0" borderId="63" xfId="45" applyNumberFormat="1" applyFont="1" applyBorder="1" applyAlignment="1" applyProtection="1">
      <alignment horizontal="right" vertical="top" shrinkToFit="1"/>
    </xf>
    <xf numFmtId="168" fontId="32" fillId="0" borderId="62" xfId="45" applyNumberFormat="1" applyFont="1" applyBorder="1" applyAlignment="1" applyProtection="1">
      <alignment horizontal="right" vertical="top" shrinkToFit="1"/>
    </xf>
    <xf numFmtId="168" fontId="32" fillId="0" borderId="51" xfId="45" applyNumberFormat="1" applyFont="1" applyBorder="1" applyAlignment="1" applyProtection="1">
      <alignment horizontal="right" vertical="top" shrinkToFit="1"/>
    </xf>
    <xf numFmtId="168" fontId="32" fillId="0" borderId="52" xfId="45" applyNumberFormat="1" applyFont="1" applyBorder="1" applyAlignment="1" applyProtection="1">
      <alignment horizontal="right" vertical="top" shrinkToFit="1"/>
    </xf>
    <xf numFmtId="168" fontId="32" fillId="0" borderId="66" xfId="45" applyNumberFormat="1" applyFont="1" applyBorder="1" applyAlignment="1" applyProtection="1">
      <alignment horizontal="right" vertical="top" shrinkToFit="1"/>
    </xf>
    <xf numFmtId="168" fontId="32" fillId="0" borderId="67" xfId="45" applyNumberFormat="1" applyFont="1" applyBorder="1" applyAlignment="1" applyProtection="1">
      <alignment horizontal="right" vertical="top" shrinkToFit="1"/>
    </xf>
    <xf numFmtId="168" fontId="32" fillId="0" borderId="69" xfId="45" applyNumberFormat="1" applyFont="1" applyBorder="1" applyAlignment="1" applyProtection="1">
      <alignment horizontal="right" vertical="top" shrinkToFit="1"/>
    </xf>
    <xf numFmtId="168" fontId="32" fillId="0" borderId="47" xfId="45" applyNumberFormat="1" applyFont="1" applyBorder="1" applyAlignment="1" applyProtection="1">
      <alignment horizontal="right" vertical="top" shrinkToFit="1"/>
    </xf>
    <xf numFmtId="168" fontId="32" fillId="0" borderId="61" xfId="34" applyNumberFormat="1" applyFont="1" applyBorder="1" applyAlignment="1" applyProtection="1">
      <alignment horizontal="right" vertical="top" shrinkToFit="1"/>
    </xf>
    <xf numFmtId="168" fontId="32" fillId="0" borderId="53" xfId="45" applyNumberFormat="1" applyFont="1" applyBorder="1" applyAlignment="1" applyProtection="1">
      <alignment horizontal="right" vertical="top" shrinkToFit="1"/>
    </xf>
    <xf numFmtId="168" fontId="32" fillId="0" borderId="43" xfId="45" applyNumberFormat="1" applyFont="1" applyBorder="1" applyAlignment="1" applyProtection="1">
      <alignment horizontal="right" vertical="top" shrinkToFit="1"/>
    </xf>
    <xf numFmtId="168" fontId="32" fillId="0" borderId="70" xfId="45" applyNumberFormat="1" applyFont="1" applyBorder="1" applyAlignment="1" applyProtection="1">
      <alignment horizontal="right" vertical="top" shrinkToFit="1"/>
    </xf>
    <xf numFmtId="168" fontId="32" fillId="0" borderId="71" xfId="45" applyNumberFormat="1" applyFont="1" applyBorder="1" applyAlignment="1" applyProtection="1">
      <alignment horizontal="right" vertical="top" shrinkToFit="1"/>
    </xf>
    <xf numFmtId="168" fontId="33" fillId="0" borderId="99" xfId="0" applyNumberFormat="1" applyFont="1" applyFill="1" applyBorder="1"/>
    <xf numFmtId="169" fontId="33" fillId="0" borderId="100" xfId="0" applyNumberFormat="1" applyFont="1" applyFill="1" applyBorder="1"/>
    <xf numFmtId="168" fontId="33" fillId="0" borderId="1" xfId="0" applyNumberFormat="1" applyFont="1" applyFill="1" applyBorder="1" applyAlignment="1">
      <alignment horizontal="right" vertical="top" wrapText="1"/>
    </xf>
    <xf numFmtId="168" fontId="32" fillId="0" borderId="15" xfId="59" applyNumberFormat="1" applyFont="1" applyProtection="1">
      <alignment horizontal="right" shrinkToFit="1"/>
    </xf>
    <xf numFmtId="168" fontId="32" fillId="0" borderId="153" xfId="59" applyNumberFormat="1" applyFont="1" applyBorder="1" applyProtection="1">
      <alignment horizontal="right" shrinkToFit="1"/>
    </xf>
    <xf numFmtId="168" fontId="32" fillId="0" borderId="137" xfId="64" applyNumberFormat="1" applyFont="1" applyBorder="1" applyProtection="1">
      <alignment horizontal="right" vertical="center" shrinkToFit="1"/>
    </xf>
    <xf numFmtId="168" fontId="32" fillId="0" borderId="26" xfId="64" applyNumberFormat="1" applyFont="1" applyProtection="1">
      <alignment horizontal="right" vertical="center" shrinkToFit="1"/>
    </xf>
    <xf numFmtId="168" fontId="32" fillId="0" borderId="22" xfId="69" applyNumberFormat="1" applyFont="1" applyProtection="1">
      <alignment horizontal="right" shrinkToFit="1"/>
    </xf>
    <xf numFmtId="168" fontId="32" fillId="0" borderId="143" xfId="69" applyNumberFormat="1" applyFont="1" applyBorder="1" applyProtection="1">
      <alignment horizontal="right" shrinkToFit="1"/>
    </xf>
    <xf numFmtId="168" fontId="32" fillId="0" borderId="53" xfId="69" applyNumberFormat="1" applyFont="1" applyBorder="1" applyProtection="1">
      <alignment horizontal="right" shrinkToFit="1"/>
    </xf>
    <xf numFmtId="168" fontId="33" fillId="0" borderId="139" xfId="0" applyNumberFormat="1" applyFont="1" applyBorder="1"/>
    <xf numFmtId="168" fontId="33" fillId="0" borderId="141" xfId="0" applyNumberFormat="1" applyFont="1" applyBorder="1"/>
    <xf numFmtId="168" fontId="33" fillId="0" borderId="46" xfId="0" applyNumberFormat="1" applyFont="1" applyBorder="1"/>
    <xf numFmtId="168" fontId="33" fillId="0" borderId="103" xfId="0" applyNumberFormat="1" applyFont="1" applyBorder="1"/>
    <xf numFmtId="168" fontId="32" fillId="0" borderId="137" xfId="69" applyNumberFormat="1" applyFont="1" applyBorder="1" applyProtection="1">
      <alignment horizontal="right" shrinkToFit="1"/>
    </xf>
    <xf numFmtId="168" fontId="32" fillId="0" borderId="138" xfId="69" applyNumberFormat="1" applyFont="1" applyBorder="1" applyProtection="1">
      <alignment horizontal="right" shrinkToFit="1"/>
    </xf>
    <xf numFmtId="168" fontId="32" fillId="0" borderId="46" xfId="72" applyNumberFormat="1" applyFont="1" applyBorder="1" applyProtection="1"/>
    <xf numFmtId="168" fontId="32" fillId="0" borderId="125" xfId="72" applyNumberFormat="1" applyFont="1" applyBorder="1" applyProtection="1"/>
    <xf numFmtId="168" fontId="33" fillId="0" borderId="129" xfId="0" applyNumberFormat="1" applyFont="1" applyBorder="1" applyProtection="1">
      <protection locked="0"/>
    </xf>
    <xf numFmtId="168" fontId="33" fillId="0" borderId="0" xfId="0" applyNumberFormat="1" applyFont="1" applyProtection="1">
      <protection locked="0"/>
    </xf>
    <xf numFmtId="168" fontId="33" fillId="0" borderId="46" xfId="0" applyNumberFormat="1" applyFont="1" applyBorder="1" applyProtection="1">
      <protection locked="0"/>
    </xf>
    <xf numFmtId="168" fontId="33" fillId="0" borderId="125" xfId="0" applyNumberFormat="1" applyFont="1" applyBorder="1" applyProtection="1">
      <protection locked="0"/>
    </xf>
    <xf numFmtId="168" fontId="33" fillId="0" borderId="103" xfId="0" applyNumberFormat="1" applyFont="1" applyBorder="1" applyProtection="1">
      <protection locked="0"/>
    </xf>
    <xf numFmtId="168" fontId="33" fillId="0" borderId="122" xfId="0" applyNumberFormat="1" applyFont="1" applyBorder="1" applyProtection="1">
      <protection locked="0"/>
    </xf>
    <xf numFmtId="168" fontId="33" fillId="0" borderId="113" xfId="0" applyNumberFormat="1" applyFont="1" applyBorder="1" applyProtection="1">
      <protection locked="0"/>
    </xf>
    <xf numFmtId="168" fontId="33" fillId="0" borderId="131" xfId="0" applyNumberFormat="1" applyFont="1" applyBorder="1" applyProtection="1">
      <protection locked="0"/>
    </xf>
    <xf numFmtId="168" fontId="33" fillId="0" borderId="132" xfId="0" applyNumberFormat="1" applyFont="1" applyBorder="1" applyProtection="1">
      <protection locked="0"/>
    </xf>
    <xf numFmtId="168" fontId="33" fillId="0" borderId="104" xfId="0" applyNumberFormat="1" applyFont="1" applyBorder="1" applyProtection="1">
      <protection locked="0"/>
    </xf>
    <xf numFmtId="168" fontId="33" fillId="0" borderId="102" xfId="0" applyNumberFormat="1" applyFont="1" applyBorder="1" applyProtection="1">
      <protection locked="0"/>
    </xf>
    <xf numFmtId="168" fontId="33" fillId="0" borderId="135" xfId="0" applyNumberFormat="1" applyFont="1" applyBorder="1" applyProtection="1">
      <protection locked="0"/>
    </xf>
    <xf numFmtId="168" fontId="33" fillId="0" borderId="119" xfId="0" applyNumberFormat="1" applyFont="1" applyBorder="1" applyProtection="1">
      <protection locked="0"/>
    </xf>
    <xf numFmtId="168" fontId="33" fillId="0" borderId="133" xfId="0" applyNumberFormat="1" applyFont="1" applyBorder="1" applyProtection="1">
      <protection locked="0"/>
    </xf>
    <xf numFmtId="168" fontId="33" fillId="0" borderId="128" xfId="0" applyNumberFormat="1" applyFont="1" applyBorder="1" applyProtection="1">
      <protection locked="0"/>
    </xf>
    <xf numFmtId="168" fontId="33" fillId="0" borderId="130" xfId="0" applyNumberFormat="1" applyFont="1" applyBorder="1" applyProtection="1">
      <protection locked="0"/>
    </xf>
    <xf numFmtId="168" fontId="33" fillId="0" borderId="121" xfId="0" applyNumberFormat="1" applyFont="1" applyBorder="1" applyProtection="1">
      <protection locked="0"/>
    </xf>
    <xf numFmtId="168" fontId="33" fillId="0" borderId="152" xfId="172" applyNumberFormat="1" applyFont="1" applyFill="1" applyBorder="1" applyAlignment="1">
      <alignment horizontal="right"/>
    </xf>
    <xf numFmtId="168" fontId="33" fillId="0" borderId="150" xfId="172" applyNumberFormat="1" applyFont="1" applyFill="1" applyBorder="1" applyAlignment="1">
      <alignment horizontal="right"/>
    </xf>
    <xf numFmtId="0" fontId="29" fillId="0" borderId="1" xfId="168" applyFont="1" applyBorder="1" applyAlignment="1">
      <alignment horizontal="right" wrapText="1"/>
    </xf>
    <xf numFmtId="0" fontId="29" fillId="0" borderId="0" xfId="0" applyFont="1" applyFill="1" applyAlignment="1">
      <alignment horizontal="right" vertical="top" wrapText="1"/>
    </xf>
    <xf numFmtId="0" fontId="29" fillId="0" borderId="0" xfId="0" applyFont="1" applyFill="1" applyAlignment="1">
      <alignment horizontal="right" wrapText="1"/>
    </xf>
    <xf numFmtId="0" fontId="29" fillId="0" borderId="1" xfId="0" applyFont="1" applyBorder="1" applyAlignment="1">
      <alignment horizontal="right" wrapText="1"/>
    </xf>
    <xf numFmtId="0" fontId="33" fillId="4" borderId="101" xfId="168" applyFont="1" applyFill="1" applyBorder="1" applyAlignment="1">
      <alignment vertical="top" wrapText="1"/>
    </xf>
    <xf numFmtId="168" fontId="33" fillId="0" borderId="152" xfId="0" applyNumberFormat="1" applyFont="1" applyBorder="1" applyProtection="1">
      <protection locked="0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33" fillId="4" borderId="101" xfId="168" applyFont="1" applyFill="1" applyBorder="1" applyAlignment="1">
      <alignment vertical="top" wrapText="1"/>
    </xf>
    <xf numFmtId="0" fontId="44" fillId="0" borderId="73" xfId="0" applyFont="1" applyBorder="1" applyAlignment="1" applyProtection="1">
      <alignment horizontal="center" vertical="center"/>
      <protection locked="0"/>
    </xf>
    <xf numFmtId="0" fontId="45" fillId="0" borderId="145" xfId="54" applyNumberFormat="1" applyFont="1" applyBorder="1" applyAlignment="1" applyProtection="1">
      <alignment horizontal="center" vertical="center"/>
    </xf>
    <xf numFmtId="0" fontId="45" fillId="0" borderId="148" xfId="54" applyNumberFormat="1" applyFont="1" applyBorder="1" applyAlignment="1" applyProtection="1">
      <alignment horizontal="center" vertical="center"/>
    </xf>
    <xf numFmtId="0" fontId="30" fillId="0" borderId="42" xfId="172" applyFont="1" applyFill="1" applyBorder="1" applyAlignment="1">
      <alignment horizontal="center" vertical="center"/>
    </xf>
    <xf numFmtId="0" fontId="30" fillId="0" borderId="60" xfId="172" applyFont="1" applyFill="1" applyBorder="1" applyAlignment="1">
      <alignment horizontal="center" vertical="center"/>
    </xf>
    <xf numFmtId="0" fontId="30" fillId="0" borderId="151" xfId="172" applyFont="1" applyFill="1" applyBorder="1" applyAlignment="1">
      <alignment horizontal="center" vertical="center"/>
    </xf>
    <xf numFmtId="0" fontId="30" fillId="0" borderId="91" xfId="172" applyFont="1" applyFill="1" applyBorder="1" applyAlignment="1">
      <alignment horizontal="center" vertical="center"/>
    </xf>
    <xf numFmtId="0" fontId="46" fillId="0" borderId="1" xfId="3" applyNumberFormat="1" applyFont="1" applyAlignment="1" applyProtection="1">
      <alignment horizontal="center" vertical="center"/>
    </xf>
    <xf numFmtId="0" fontId="44" fillId="0" borderId="0" xfId="0" applyFont="1" applyAlignment="1" applyProtection="1">
      <alignment horizontal="center" vertical="center"/>
      <protection locked="0"/>
    </xf>
    <xf numFmtId="0" fontId="32" fillId="0" borderId="72" xfId="25" applyFont="1" applyBorder="1" applyAlignment="1">
      <alignment horizontal="right"/>
    </xf>
    <xf numFmtId="0" fontId="30" fillId="0" borderId="1" xfId="172" applyFont="1" applyFill="1" applyBorder="1" applyAlignment="1">
      <alignment horizontal="center" vertical="center" wrapText="1"/>
    </xf>
    <xf numFmtId="0" fontId="30" fillId="0" borderId="1" xfId="172" applyFont="1" applyAlignment="1">
      <alignment horizontal="center" vertical="center" wrapText="1"/>
    </xf>
    <xf numFmtId="0" fontId="7" fillId="0" borderId="1" xfId="5">
      <alignment horizontal="center"/>
    </xf>
    <xf numFmtId="0" fontId="7" fillId="0" borderId="1" xfId="8"/>
    <xf numFmtId="0" fontId="11" fillId="0" borderId="1" xfId="22">
      <alignment horizontal="left" wrapText="1"/>
    </xf>
    <xf numFmtId="0" fontId="29" fillId="0" borderId="1" xfId="168" applyFont="1" applyAlignment="1">
      <alignment horizontal="right" wrapText="1"/>
    </xf>
    <xf numFmtId="0" fontId="29" fillId="0" borderId="1" xfId="168" applyFont="1" applyAlignment="1">
      <alignment wrapText="1"/>
    </xf>
    <xf numFmtId="0" fontId="29" fillId="0" borderId="1" xfId="168" applyFont="1" applyBorder="1" applyAlignment="1">
      <alignment horizontal="right" wrapText="1"/>
    </xf>
    <xf numFmtId="166" fontId="29" fillId="0" borderId="1" xfId="180" applyFont="1" applyBorder="1" applyAlignment="1">
      <alignment horizontal="right" wrapText="1"/>
    </xf>
    <xf numFmtId="0" fontId="0" fillId="0" borderId="0" xfId="0" applyAlignment="1">
      <alignment wrapText="1"/>
    </xf>
    <xf numFmtId="0" fontId="29" fillId="0" borderId="0" xfId="0" applyFont="1" applyFill="1" applyAlignment="1">
      <alignment horizontal="right" vertical="top" wrapText="1"/>
    </xf>
    <xf numFmtId="0" fontId="29" fillId="0" borderId="0" xfId="0" applyFont="1" applyFill="1" applyAlignment="1">
      <alignment horizontal="right" wrapText="1"/>
    </xf>
    <xf numFmtId="0" fontId="29" fillId="0" borderId="0" xfId="0" applyFont="1" applyAlignment="1">
      <alignment horizontal="right" wrapText="1"/>
    </xf>
    <xf numFmtId="0" fontId="29" fillId="0" borderId="1" xfId="0" applyFont="1" applyBorder="1" applyAlignment="1">
      <alignment horizontal="right" wrapText="1"/>
    </xf>
    <xf numFmtId="0" fontId="28" fillId="0" borderId="74" xfId="0" applyFont="1" applyFill="1" applyBorder="1" applyAlignment="1">
      <alignment horizontal="center" vertical="center" wrapText="1"/>
    </xf>
    <xf numFmtId="0" fontId="28" fillId="0" borderId="90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wrapText="1"/>
    </xf>
    <xf numFmtId="0" fontId="29" fillId="0" borderId="72" xfId="0" applyFont="1" applyFill="1" applyBorder="1" applyAlignment="1">
      <alignment horizontal="right" wrapText="1"/>
    </xf>
    <xf numFmtId="0" fontId="29" fillId="0" borderId="72" xfId="0" applyFont="1" applyBorder="1" applyAlignment="1">
      <alignment horizontal="right" wrapText="1"/>
    </xf>
    <xf numFmtId="0" fontId="0" fillId="0" borderId="72" xfId="0" applyBorder="1" applyAlignment="1"/>
    <xf numFmtId="0" fontId="30" fillId="0" borderId="74" xfId="0" applyFont="1" applyFill="1" applyBorder="1" applyAlignment="1">
      <alignment horizontal="center" vertical="center" wrapText="1"/>
    </xf>
    <xf numFmtId="0" fontId="30" fillId="0" borderId="82" xfId="0" applyFont="1" applyFill="1" applyBorder="1" applyAlignment="1">
      <alignment horizontal="center" vertical="center" wrapText="1"/>
    </xf>
    <xf numFmtId="0" fontId="30" fillId="0" borderId="75" xfId="0" applyFont="1" applyFill="1" applyBorder="1" applyAlignment="1">
      <alignment horizontal="center" vertical="center"/>
    </xf>
    <xf numFmtId="0" fontId="30" fillId="0" borderId="83" xfId="0" applyFont="1" applyFill="1" applyBorder="1" applyAlignment="1">
      <alignment horizontal="center" vertical="center"/>
    </xf>
    <xf numFmtId="0" fontId="30" fillId="0" borderId="76" xfId="0" applyFont="1" applyFill="1" applyBorder="1" applyAlignment="1">
      <alignment horizontal="center" vertical="center"/>
    </xf>
    <xf numFmtId="0" fontId="33" fillId="0" borderId="77" xfId="0" applyFont="1" applyFill="1" applyBorder="1" applyAlignment="1">
      <alignment horizontal="center" vertical="center"/>
    </xf>
    <xf numFmtId="0" fontId="33" fillId="0" borderId="78" xfId="0" applyFont="1" applyFill="1" applyBorder="1" applyAlignment="1">
      <alignment horizontal="center" vertical="center"/>
    </xf>
    <xf numFmtId="0" fontId="33" fillId="0" borderId="79" xfId="0" applyFont="1" applyFill="1" applyBorder="1" applyAlignment="1">
      <alignment horizontal="center" vertical="center"/>
    </xf>
    <xf numFmtId="0" fontId="30" fillId="0" borderId="84" xfId="0" applyFont="1" applyFill="1" applyBorder="1" applyAlignment="1">
      <alignment horizontal="center" vertical="center"/>
    </xf>
    <xf numFmtId="0" fontId="33" fillId="0" borderId="85" xfId="0" applyFont="1" applyFill="1" applyBorder="1" applyAlignment="1">
      <alignment horizontal="center" vertical="center"/>
    </xf>
    <xf numFmtId="0" fontId="33" fillId="0" borderId="86" xfId="0" applyFont="1" applyFill="1" applyBorder="1" applyAlignment="1">
      <alignment horizontal="center" vertical="center"/>
    </xf>
    <xf numFmtId="0" fontId="33" fillId="0" borderId="87" xfId="0" applyFont="1" applyFill="1" applyBorder="1" applyAlignment="1">
      <alignment horizontal="center" vertical="center"/>
    </xf>
    <xf numFmtId="0" fontId="28" fillId="0" borderId="80" xfId="0" applyFont="1" applyFill="1" applyBorder="1" applyAlignment="1">
      <alignment horizontal="center" vertical="center" wrapText="1"/>
    </xf>
    <xf numFmtId="0" fontId="28" fillId="0" borderId="88" xfId="0" applyFont="1" applyBorder="1" applyAlignment="1">
      <alignment horizontal="center" vertical="center" wrapText="1"/>
    </xf>
    <xf numFmtId="168" fontId="28" fillId="0" borderId="81" xfId="0" applyNumberFormat="1" applyFont="1" applyFill="1" applyBorder="1" applyAlignment="1">
      <alignment horizontal="center" vertical="center" wrapText="1"/>
    </xf>
    <xf numFmtId="168" fontId="28" fillId="0" borderId="89" xfId="0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/>
    </xf>
    <xf numFmtId="0" fontId="30" fillId="0" borderId="111" xfId="172" applyFont="1" applyFill="1" applyBorder="1" applyAlignment="1">
      <alignment horizontal="center" vertical="center" wrapText="1"/>
    </xf>
    <xf numFmtId="0" fontId="33" fillId="0" borderId="47" xfId="172" applyFont="1" applyFill="1" applyBorder="1"/>
    <xf numFmtId="0" fontId="30" fillId="0" borderId="95" xfId="172" applyFont="1" applyFill="1" applyBorder="1" applyAlignment="1">
      <alignment horizontal="center" vertical="center" wrapText="1"/>
    </xf>
    <xf numFmtId="0" fontId="33" fillId="0" borderId="73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0" fillId="0" borderId="94" xfId="172" applyFont="1" applyFill="1" applyBorder="1" applyAlignment="1">
      <alignment horizontal="center" vertical="center" wrapText="1"/>
    </xf>
    <xf numFmtId="0" fontId="33" fillId="0" borderId="92" xfId="172" applyFont="1" applyFill="1" applyBorder="1" applyAlignment="1">
      <alignment wrapText="1"/>
    </xf>
    <xf numFmtId="0" fontId="33" fillId="0" borderId="91" xfId="172" applyFont="1" applyFill="1" applyBorder="1" applyAlignment="1">
      <alignment wrapText="1"/>
    </xf>
    <xf numFmtId="0" fontId="30" fillId="0" borderId="95" xfId="0" applyFont="1" applyFill="1" applyBorder="1" applyAlignment="1">
      <alignment horizontal="center" vertical="center" wrapText="1"/>
    </xf>
    <xf numFmtId="0" fontId="30" fillId="0" borderId="80" xfId="172" applyFont="1" applyFill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95" xfId="0" applyFont="1" applyBorder="1" applyAlignment="1">
      <alignment horizontal="center" vertical="center" wrapText="1"/>
    </xf>
    <xf numFmtId="0" fontId="33" fillId="0" borderId="112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6" xfId="172" applyFont="1" applyFill="1" applyBorder="1" applyAlignment="1">
      <alignment horizontal="center" vertical="center" wrapText="1"/>
    </xf>
    <xf numFmtId="0" fontId="30" fillId="0" borderId="147" xfId="0" applyFont="1" applyBorder="1" applyAlignment="1">
      <alignment horizontal="center" vertical="center" wrapText="1"/>
    </xf>
    <xf numFmtId="0" fontId="30" fillId="0" borderId="148" xfId="0" applyFont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 vertical="top" wrapText="1"/>
    </xf>
    <xf numFmtId="0" fontId="0" fillId="0" borderId="0" xfId="0" applyAlignment="1"/>
    <xf numFmtId="0" fontId="36" fillId="0" borderId="0" xfId="0" applyFont="1" applyAlignment="1">
      <alignment horizontal="right" wrapText="1"/>
    </xf>
    <xf numFmtId="0" fontId="30" fillId="0" borderId="113" xfId="202" applyFont="1" applyBorder="1" applyAlignment="1">
      <alignment horizontal="center"/>
    </xf>
    <xf numFmtId="0" fontId="30" fillId="0" borderId="114" xfId="202" applyFont="1" applyBorder="1" applyAlignment="1">
      <alignment horizontal="center"/>
    </xf>
    <xf numFmtId="0" fontId="29" fillId="0" borderId="1" xfId="202" applyFont="1" applyAlignment="1">
      <alignment horizontal="right" wrapText="1"/>
    </xf>
    <xf numFmtId="0" fontId="34" fillId="0" borderId="1" xfId="202" applyFont="1" applyAlignment="1">
      <alignment horizontal="center" vertical="top" wrapText="1"/>
    </xf>
    <xf numFmtId="0" fontId="35" fillId="0" borderId="0" xfId="0" applyFont="1" applyAlignment="1">
      <alignment vertical="top" wrapText="1"/>
    </xf>
    <xf numFmtId="0" fontId="34" fillId="0" borderId="1" xfId="202" applyFont="1" applyBorder="1" applyAlignment="1">
      <alignment horizontal="center" vertical="top" wrapText="1"/>
    </xf>
    <xf numFmtId="0" fontId="35" fillId="0" borderId="1" xfId="0" applyFont="1" applyBorder="1" applyAlignment="1">
      <alignment vertical="top" wrapText="1"/>
    </xf>
    <xf numFmtId="0" fontId="42" fillId="0" borderId="72" xfId="202" applyFont="1" applyBorder="1" applyAlignment="1">
      <alignment horizontal="right" wrapText="1"/>
    </xf>
    <xf numFmtId="0" fontId="27" fillId="0" borderId="72" xfId="0" applyFont="1" applyBorder="1" applyAlignment="1">
      <alignment horizontal="right" wrapText="1"/>
    </xf>
    <xf numFmtId="0" fontId="27" fillId="0" borderId="72" xfId="0" applyFont="1" applyBorder="1" applyAlignment="1"/>
    <xf numFmtId="0" fontId="30" fillId="0" borderId="49" xfId="202" applyFont="1" applyBorder="1" applyAlignment="1">
      <alignment horizontal="center" vertical="center"/>
    </xf>
    <xf numFmtId="0" fontId="30" fillId="0" borderId="113" xfId="202" applyFont="1" applyBorder="1" applyAlignment="1">
      <alignment horizontal="center" vertical="center"/>
    </xf>
    <xf numFmtId="0" fontId="30" fillId="0" borderId="44" xfId="202" applyFont="1" applyBorder="1" applyAlignment="1">
      <alignment horizontal="center" vertical="center" wrapText="1"/>
    </xf>
    <xf numFmtId="0" fontId="30" fillId="0" borderId="114" xfId="202" applyFont="1" applyBorder="1" applyAlignment="1">
      <alignment horizontal="center" vertical="center" wrapText="1"/>
    </xf>
    <xf numFmtId="0" fontId="28" fillId="0" borderId="44" xfId="202" applyFont="1" applyBorder="1" applyAlignment="1">
      <alignment horizontal="center" vertical="center"/>
    </xf>
    <xf numFmtId="0" fontId="29" fillId="0" borderId="114" xfId="0" applyFont="1" applyBorder="1" applyAlignment="1">
      <alignment horizontal="center" vertical="center"/>
    </xf>
    <xf numFmtId="0" fontId="28" fillId="0" borderId="98" xfId="202" applyFont="1" applyBorder="1" applyAlignment="1">
      <alignment horizontal="center" vertical="center" wrapText="1"/>
    </xf>
    <xf numFmtId="0" fontId="29" fillId="0" borderId="156" xfId="0" applyFont="1" applyBorder="1" applyAlignment="1">
      <alignment horizontal="center" vertical="center" wrapText="1"/>
    </xf>
  </cellXfs>
  <cellStyles count="207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  <cellStyle name="Обычный 2 2" xfId="169"/>
    <cellStyle name="Обычный 2 2 2" xfId="170"/>
    <cellStyle name="Обычный 2 2 3" xfId="171"/>
    <cellStyle name="Обычный 2 2 4" xfId="203"/>
    <cellStyle name="Обычный 2 3" xfId="172"/>
    <cellStyle name="Обычный 2 4" xfId="173"/>
    <cellStyle name="Обычный 2 5" xfId="174"/>
    <cellStyle name="Обычный 2 5 2" xfId="175"/>
    <cellStyle name="Обычный 2 5 3" xfId="176"/>
    <cellStyle name="Обычный 3" xfId="177"/>
    <cellStyle name="Обычный 3 2" xfId="178"/>
    <cellStyle name="Обычный 3 3" xfId="179"/>
    <cellStyle name="Обычный 4" xfId="204"/>
    <cellStyle name="Обычный_З_15_Приложение 16 - Источники дефицита" xfId="202"/>
    <cellStyle name="Стиль 1" xfId="205"/>
    <cellStyle name="Финансовый 2" xfId="181"/>
    <cellStyle name="Финансовый 3" xfId="182"/>
    <cellStyle name="Финансовый 3 2" xfId="183"/>
    <cellStyle name="Финансовый 3 3" xfId="184"/>
    <cellStyle name="Финансовый 3 4" xfId="185"/>
    <cellStyle name="Финансовый 3 4 2" xfId="186"/>
    <cellStyle name="Финансовый 3 4 3" xfId="187"/>
    <cellStyle name="Финансовый 3 4 3 2" xfId="188"/>
    <cellStyle name="Финансовый 3 4 3 3" xfId="189"/>
    <cellStyle name="Финансовый 3 4 4" xfId="190"/>
    <cellStyle name="Финансовый 4" xfId="191"/>
    <cellStyle name="Финансовый 4 2" xfId="206"/>
    <cellStyle name="Финансовый 5" xfId="192"/>
    <cellStyle name="Финансовый 5 2" xfId="193"/>
    <cellStyle name="Финансовый 5 3" xfId="194"/>
    <cellStyle name="Финансовый 5 3 2" xfId="195"/>
    <cellStyle name="Финансовый 5 3 3" xfId="196"/>
    <cellStyle name="Финансовый 5 4" xfId="197"/>
    <cellStyle name="Финансовый 6" xfId="198"/>
    <cellStyle name="Финансовый 6 2" xfId="199"/>
    <cellStyle name="Финансовый 7" xfId="200"/>
    <cellStyle name="Финансовый 7 2" xfId="201"/>
    <cellStyle name="Финансовый 8" xfId="180"/>
  </cellStyles>
  <dxfs count="46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9"/>
  <sheetViews>
    <sheetView topLeftCell="A18" zoomScaleNormal="100" zoomScaleSheetLayoutView="100" workbookViewId="0">
      <selection activeCell="G30" sqref="G30"/>
    </sheetView>
  </sheetViews>
  <sheetFormatPr defaultColWidth="9.140625" defaultRowHeight="15" x14ac:dyDescent="0.25"/>
  <cols>
    <col min="1" max="1" width="0.7109375" style="1" customWidth="1"/>
    <col min="2" max="2" width="21.85546875" style="1" customWidth="1"/>
    <col min="3" max="3" width="70.5703125" style="1" customWidth="1"/>
    <col min="4" max="4" width="12" style="1" customWidth="1"/>
    <col min="5" max="5" width="10.5703125" style="1" customWidth="1"/>
    <col min="6" max="6" width="12.42578125" style="1" customWidth="1"/>
    <col min="7" max="7" width="9.140625" style="1" customWidth="1"/>
    <col min="8" max="16384" width="9.140625" style="1"/>
  </cols>
  <sheetData>
    <row r="1" spans="2:7" ht="12.95" hidden="1" customHeight="1" x14ac:dyDescent="0.25">
      <c r="B1" s="2"/>
      <c r="C1" s="2"/>
      <c r="D1" s="2"/>
      <c r="E1" s="2"/>
      <c r="F1" s="3" t="s">
        <v>0</v>
      </c>
      <c r="G1" s="4"/>
    </row>
    <row r="2" spans="2:7" ht="12.95" hidden="1" customHeight="1" x14ac:dyDescent="0.25">
      <c r="B2" s="2"/>
      <c r="C2" s="2"/>
      <c r="D2" s="2"/>
      <c r="E2" s="2"/>
      <c r="F2" s="3" t="s">
        <v>1</v>
      </c>
      <c r="G2" s="4"/>
    </row>
    <row r="3" spans="2:7" ht="15" hidden="1" customHeight="1" x14ac:dyDescent="0.25">
      <c r="B3" s="5"/>
      <c r="C3" s="5"/>
      <c r="D3" s="5"/>
      <c r="E3" s="5"/>
      <c r="F3" s="5"/>
      <c r="G3" s="4"/>
    </row>
    <row r="4" spans="2:7" ht="14.25" hidden="1" customHeight="1" x14ac:dyDescent="0.25">
      <c r="B4" s="311"/>
      <c r="C4" s="311"/>
      <c r="D4" s="311"/>
      <c r="E4" s="311"/>
      <c r="F4" s="2"/>
      <c r="G4" s="4"/>
    </row>
    <row r="5" spans="2:7" ht="12" hidden="1" customHeight="1" x14ac:dyDescent="0.25">
      <c r="B5" s="311"/>
      <c r="C5" s="311"/>
      <c r="D5" s="311"/>
      <c r="E5" s="311"/>
      <c r="F5" s="6"/>
      <c r="G5" s="4"/>
    </row>
    <row r="6" spans="2:7" ht="12" hidden="1" customHeight="1" x14ac:dyDescent="0.25">
      <c r="B6" s="311"/>
      <c r="C6" s="311"/>
      <c r="D6" s="311"/>
      <c r="E6" s="311"/>
      <c r="F6" s="7"/>
      <c r="G6" s="4"/>
    </row>
    <row r="7" spans="2:7" ht="12.75" hidden="1" customHeight="1" x14ac:dyDescent="0.25">
      <c r="B7" s="312"/>
      <c r="C7" s="312"/>
      <c r="D7" s="312"/>
      <c r="E7" s="312"/>
      <c r="F7" s="8" t="s">
        <v>2</v>
      </c>
      <c r="G7" s="4"/>
    </row>
    <row r="8" spans="2:7" ht="12.75" hidden="1" customHeight="1" x14ac:dyDescent="0.25">
      <c r="B8" s="2"/>
      <c r="C8" s="2"/>
      <c r="D8" s="2"/>
      <c r="E8" s="2"/>
      <c r="F8" s="9" t="s">
        <v>3</v>
      </c>
      <c r="G8" s="4"/>
    </row>
    <row r="9" spans="2:7" ht="14.1" hidden="1" customHeight="1" x14ac:dyDescent="0.25">
      <c r="B9" s="10"/>
      <c r="C9" s="10"/>
      <c r="D9" s="6" t="s">
        <v>4</v>
      </c>
      <c r="E9" s="10"/>
      <c r="F9" s="11">
        <v>44562</v>
      </c>
      <c r="G9" s="4"/>
    </row>
    <row r="10" spans="2:7" ht="14.1" hidden="1" customHeight="1" x14ac:dyDescent="0.25">
      <c r="B10" s="10"/>
      <c r="C10" s="10"/>
      <c r="D10" s="6"/>
      <c r="E10" s="10"/>
      <c r="F10" s="11"/>
      <c r="G10" s="4"/>
    </row>
    <row r="11" spans="2:7" ht="18" hidden="1" customHeight="1" x14ac:dyDescent="0.25">
      <c r="B11" s="12"/>
      <c r="C11" s="12"/>
      <c r="D11" s="13"/>
      <c r="E11" s="13"/>
      <c r="F11" s="14"/>
      <c r="G11" s="4"/>
    </row>
    <row r="12" spans="2:7" ht="9.75" hidden="1" customHeight="1" x14ac:dyDescent="0.25">
      <c r="B12" s="12"/>
      <c r="C12" s="12"/>
      <c r="D12" s="13"/>
      <c r="E12" s="13"/>
      <c r="F12" s="15"/>
      <c r="G12" s="4"/>
    </row>
    <row r="13" spans="2:7" ht="12.75" hidden="1" customHeight="1" x14ac:dyDescent="0.25">
      <c r="B13" s="12"/>
      <c r="C13" s="12"/>
      <c r="D13" s="13"/>
      <c r="E13" s="13"/>
      <c r="F13" s="16"/>
      <c r="G13" s="4"/>
    </row>
    <row r="14" spans="2:7" ht="15.2" hidden="1" customHeight="1" x14ac:dyDescent="0.25">
      <c r="B14" s="313"/>
      <c r="C14" s="313"/>
      <c r="D14" s="313"/>
      <c r="E14" s="313"/>
      <c r="F14" s="16" t="s">
        <v>5</v>
      </c>
      <c r="G14" s="4"/>
    </row>
    <row r="15" spans="2:7" ht="15.2" hidden="1" customHeight="1" x14ac:dyDescent="0.25">
      <c r="B15" s="313"/>
      <c r="C15" s="313"/>
      <c r="D15" s="313"/>
      <c r="E15" s="313"/>
      <c r="F15" s="16" t="s">
        <v>6</v>
      </c>
      <c r="G15" s="4"/>
    </row>
    <row r="16" spans="2:7" ht="13.5" hidden="1" customHeight="1" x14ac:dyDescent="0.25">
      <c r="B16" s="12"/>
      <c r="C16" s="12"/>
      <c r="D16" s="13"/>
      <c r="E16" s="13"/>
      <c r="F16" s="17"/>
      <c r="G16" s="4"/>
    </row>
    <row r="17" spans="2:7" ht="13.5" hidden="1" customHeight="1" x14ac:dyDescent="0.25">
      <c r="B17" s="12"/>
      <c r="C17" s="12"/>
      <c r="D17" s="13"/>
      <c r="E17" s="13"/>
      <c r="F17" s="19" t="s">
        <v>7</v>
      </c>
      <c r="G17" s="4"/>
    </row>
    <row r="18" spans="2:7" ht="13.5" customHeight="1" x14ac:dyDescent="0.25">
      <c r="B18" s="314" t="s">
        <v>148</v>
      </c>
      <c r="C18" s="314"/>
      <c r="D18" s="314"/>
      <c r="E18" s="315"/>
      <c r="F18" s="315"/>
      <c r="G18" s="4"/>
    </row>
    <row r="19" spans="2:7" ht="13.5" customHeight="1" x14ac:dyDescent="0.25">
      <c r="B19" s="316" t="s">
        <v>149</v>
      </c>
      <c r="C19" s="316"/>
      <c r="D19" s="315"/>
      <c r="E19" s="315"/>
      <c r="F19" s="315"/>
      <c r="G19" s="4"/>
    </row>
    <row r="20" spans="2:7" ht="13.5" customHeight="1" x14ac:dyDescent="0.25">
      <c r="B20" s="20"/>
      <c r="C20" s="23"/>
      <c r="D20" s="314" t="s">
        <v>150</v>
      </c>
      <c r="E20" s="314"/>
      <c r="F20" s="314"/>
      <c r="G20" s="4"/>
    </row>
    <row r="21" spans="2:7" ht="13.5" customHeight="1" x14ac:dyDescent="0.25">
      <c r="B21" s="316" t="s">
        <v>151</v>
      </c>
      <c r="C21" s="316"/>
      <c r="D21" s="315"/>
      <c r="E21" s="315"/>
      <c r="F21" s="315"/>
      <c r="G21" s="4"/>
    </row>
    <row r="22" spans="2:7" ht="13.5" customHeight="1" x14ac:dyDescent="0.25">
      <c r="B22" s="276"/>
      <c r="C22" s="316" t="s">
        <v>288</v>
      </c>
      <c r="D22" s="318"/>
      <c r="E22" s="318"/>
      <c r="F22" s="318"/>
      <c r="G22" s="4"/>
    </row>
    <row r="23" spans="2:7" ht="13.5" customHeight="1" x14ac:dyDescent="0.25">
      <c r="B23" s="317" t="s">
        <v>296</v>
      </c>
      <c r="C23" s="317"/>
      <c r="D23" s="315"/>
      <c r="E23" s="315"/>
      <c r="F23" s="315"/>
      <c r="G23" s="4"/>
    </row>
    <row r="24" spans="2:7" ht="13.5" customHeight="1" x14ac:dyDescent="0.25">
      <c r="B24" s="21"/>
      <c r="C24" s="21"/>
      <c r="D24" s="24"/>
      <c r="E24" s="24"/>
      <c r="F24" s="24"/>
      <c r="G24" s="4"/>
    </row>
    <row r="25" spans="2:7" ht="37.5" customHeight="1" x14ac:dyDescent="0.25">
      <c r="B25" s="309" t="s">
        <v>289</v>
      </c>
      <c r="C25" s="309"/>
      <c r="D25" s="309"/>
      <c r="E25" s="310"/>
      <c r="F25" s="310"/>
      <c r="G25" s="4"/>
    </row>
    <row r="26" spans="2:7" ht="18" customHeight="1" thickBot="1" x14ac:dyDescent="0.3">
      <c r="B26" s="308" t="s">
        <v>158</v>
      </c>
      <c r="C26" s="308"/>
      <c r="D26" s="308"/>
      <c r="E26" s="308"/>
      <c r="F26" s="308"/>
      <c r="G26" s="4"/>
    </row>
    <row r="27" spans="2:7" ht="42" customHeight="1" thickBot="1" x14ac:dyDescent="0.3">
      <c r="B27" s="29" t="s">
        <v>152</v>
      </c>
      <c r="C27" s="30" t="s">
        <v>153</v>
      </c>
      <c r="D27" s="25" t="s">
        <v>154</v>
      </c>
      <c r="E27" s="25" t="s">
        <v>8</v>
      </c>
      <c r="F27" s="25" t="s">
        <v>155</v>
      </c>
      <c r="G27" s="4"/>
    </row>
    <row r="28" spans="2:7" ht="15" customHeight="1" thickBot="1" x14ac:dyDescent="0.3">
      <c r="B28" s="31">
        <v>1</v>
      </c>
      <c r="C28" s="32">
        <v>2</v>
      </c>
      <c r="D28" s="26" t="s">
        <v>156</v>
      </c>
      <c r="E28" s="28" t="s">
        <v>9</v>
      </c>
      <c r="F28" s="27" t="s">
        <v>10</v>
      </c>
      <c r="G28" s="4"/>
    </row>
    <row r="29" spans="2:7" ht="15" customHeight="1" x14ac:dyDescent="0.25">
      <c r="B29" s="33" t="s">
        <v>12</v>
      </c>
      <c r="C29" s="34" t="s">
        <v>11</v>
      </c>
      <c r="D29" s="234">
        <f>D30+D71</f>
        <v>4921.6299999999992</v>
      </c>
      <c r="E29" s="234">
        <f>E30+E71</f>
        <v>4881.7299999999996</v>
      </c>
      <c r="F29" s="45">
        <f>E29/D29*100</f>
        <v>99.189292978139363</v>
      </c>
      <c r="G29" s="4"/>
    </row>
    <row r="30" spans="2:7" ht="17.25" customHeight="1" x14ac:dyDescent="0.25">
      <c r="B30" s="35" t="s">
        <v>14</v>
      </c>
      <c r="C30" s="36" t="s">
        <v>13</v>
      </c>
      <c r="D30" s="226">
        <f>D31+D39+D45+D59</f>
        <v>1813.6</v>
      </c>
      <c r="E30" s="226">
        <f>E31+E39+E45+E59</f>
        <v>1786.4</v>
      </c>
      <c r="F30" s="46">
        <f t="shared" ref="F30:F87" si="0">E30/D30*100</f>
        <v>98.500220555800638</v>
      </c>
      <c r="G30" s="4"/>
    </row>
    <row r="31" spans="2:7" x14ac:dyDescent="0.25">
      <c r="B31" s="35" t="s">
        <v>16</v>
      </c>
      <c r="C31" s="36" t="s">
        <v>15</v>
      </c>
      <c r="D31" s="226">
        <f>D32</f>
        <v>33.799999999999997</v>
      </c>
      <c r="E31" s="226">
        <f>E32</f>
        <v>37.299999999999997</v>
      </c>
      <c r="F31" s="47">
        <f t="shared" si="0"/>
        <v>110.35502958579882</v>
      </c>
      <c r="G31" s="4"/>
    </row>
    <row r="32" spans="2:7" x14ac:dyDescent="0.25">
      <c r="B32" s="35" t="s">
        <v>18</v>
      </c>
      <c r="C32" s="36" t="s">
        <v>17</v>
      </c>
      <c r="D32" s="226">
        <f>D33+D37</f>
        <v>33.799999999999997</v>
      </c>
      <c r="E32" s="226">
        <f>E33+E37</f>
        <v>37.299999999999997</v>
      </c>
      <c r="F32" s="47">
        <f t="shared" si="0"/>
        <v>110.35502958579882</v>
      </c>
      <c r="G32" s="4"/>
    </row>
    <row r="33" spans="2:7" ht="60" customHeight="1" x14ac:dyDescent="0.25">
      <c r="B33" s="35" t="s">
        <v>20</v>
      </c>
      <c r="C33" s="36" t="s">
        <v>19</v>
      </c>
      <c r="D33" s="226">
        <f>D34+D35+D36</f>
        <v>33.5</v>
      </c>
      <c r="E33" s="226">
        <f>E34+E35+E36</f>
        <v>36.799999999999997</v>
      </c>
      <c r="F33" s="47">
        <f t="shared" si="0"/>
        <v>109.85074626865672</v>
      </c>
      <c r="G33" s="4"/>
    </row>
    <row r="34" spans="2:7" ht="90" customHeight="1" x14ac:dyDescent="0.25">
      <c r="B34" s="35" t="s">
        <v>22</v>
      </c>
      <c r="C34" s="36" t="s">
        <v>21</v>
      </c>
      <c r="D34" s="227">
        <v>33.5</v>
      </c>
      <c r="E34" s="230">
        <v>36.4</v>
      </c>
      <c r="F34" s="47">
        <f t="shared" si="0"/>
        <v>108.65671641791043</v>
      </c>
      <c r="G34" s="4"/>
    </row>
    <row r="35" spans="2:7" ht="75" customHeight="1" x14ac:dyDescent="0.25">
      <c r="B35" s="37" t="s">
        <v>24</v>
      </c>
      <c r="C35" s="36" t="s">
        <v>23</v>
      </c>
      <c r="D35" s="227"/>
      <c r="E35" s="231">
        <v>-0.1</v>
      </c>
      <c r="F35" s="48">
        <v>0</v>
      </c>
      <c r="G35" s="4"/>
    </row>
    <row r="36" spans="2:7" ht="90.75" customHeight="1" x14ac:dyDescent="0.25">
      <c r="B36" s="38" t="s">
        <v>26</v>
      </c>
      <c r="C36" s="39" t="s">
        <v>25</v>
      </c>
      <c r="D36" s="226"/>
      <c r="E36" s="228">
        <v>0.5</v>
      </c>
      <c r="F36" s="46">
        <v>0</v>
      </c>
      <c r="G36" s="4"/>
    </row>
    <row r="37" spans="2:7" ht="91.5" customHeight="1" x14ac:dyDescent="0.25">
      <c r="B37" s="38" t="s">
        <v>28</v>
      </c>
      <c r="C37" s="39" t="s">
        <v>27</v>
      </c>
      <c r="D37" s="227">
        <f>D38</f>
        <v>0.3</v>
      </c>
      <c r="E37" s="227">
        <f>E38</f>
        <v>0.5</v>
      </c>
      <c r="F37" s="47">
        <f t="shared" si="0"/>
        <v>166.66666666666669</v>
      </c>
      <c r="G37" s="4"/>
    </row>
    <row r="38" spans="2:7" ht="108" customHeight="1" x14ac:dyDescent="0.25">
      <c r="B38" s="38" t="s">
        <v>30</v>
      </c>
      <c r="C38" s="39" t="s">
        <v>29</v>
      </c>
      <c r="D38" s="227">
        <v>0.3</v>
      </c>
      <c r="E38" s="228">
        <v>0.5</v>
      </c>
      <c r="F38" s="48">
        <f t="shared" si="0"/>
        <v>166.66666666666669</v>
      </c>
      <c r="G38" s="4"/>
    </row>
    <row r="39" spans="2:7" x14ac:dyDescent="0.25">
      <c r="B39" s="37" t="s">
        <v>32</v>
      </c>
      <c r="C39" s="36" t="s">
        <v>31</v>
      </c>
      <c r="D39" s="226">
        <f>D40</f>
        <v>113</v>
      </c>
      <c r="E39" s="226">
        <f>E40</f>
        <v>113.00000000000001</v>
      </c>
      <c r="F39" s="48">
        <f t="shared" si="0"/>
        <v>100.00000000000003</v>
      </c>
      <c r="G39" s="4"/>
    </row>
    <row r="40" spans="2:7" x14ac:dyDescent="0.25">
      <c r="B40" s="35" t="s">
        <v>34</v>
      </c>
      <c r="C40" s="36" t="s">
        <v>33</v>
      </c>
      <c r="D40" s="226">
        <f>D41</f>
        <v>113</v>
      </c>
      <c r="E40" s="226">
        <f>E41</f>
        <v>113.00000000000001</v>
      </c>
      <c r="F40" s="46">
        <f t="shared" si="0"/>
        <v>100.00000000000003</v>
      </c>
      <c r="G40" s="4"/>
    </row>
    <row r="41" spans="2:7" x14ac:dyDescent="0.25">
      <c r="B41" s="35" t="s">
        <v>35</v>
      </c>
      <c r="C41" s="36" t="s">
        <v>33</v>
      </c>
      <c r="D41" s="226">
        <f>D42+D43+D44</f>
        <v>113</v>
      </c>
      <c r="E41" s="226">
        <f>E42+E43+E44</f>
        <v>113.00000000000001</v>
      </c>
      <c r="F41" s="47">
        <f t="shared" si="0"/>
        <v>100.00000000000003</v>
      </c>
      <c r="G41" s="4"/>
    </row>
    <row r="42" spans="2:7" ht="45" x14ac:dyDescent="0.25">
      <c r="B42" s="35" t="s">
        <v>37</v>
      </c>
      <c r="C42" s="36" t="s">
        <v>36</v>
      </c>
      <c r="D42" s="226">
        <v>113</v>
      </c>
      <c r="E42" s="229">
        <v>112.4</v>
      </c>
      <c r="F42" s="48">
        <f t="shared" si="0"/>
        <v>99.469026548672574</v>
      </c>
      <c r="G42" s="4"/>
    </row>
    <row r="43" spans="2:7" ht="16.5" customHeight="1" x14ac:dyDescent="0.25">
      <c r="B43" s="35" t="s">
        <v>39</v>
      </c>
      <c r="C43" s="36" t="s">
        <v>38</v>
      </c>
      <c r="D43" s="226"/>
      <c r="E43" s="228">
        <v>0.4</v>
      </c>
      <c r="F43" s="46">
        <v>0</v>
      </c>
      <c r="G43" s="4"/>
    </row>
    <row r="44" spans="2:7" ht="45" x14ac:dyDescent="0.25">
      <c r="B44" s="35" t="s">
        <v>41</v>
      </c>
      <c r="C44" s="36" t="s">
        <v>40</v>
      </c>
      <c r="D44" s="227"/>
      <c r="E44" s="231">
        <v>0.2</v>
      </c>
      <c r="F44" s="46">
        <v>0</v>
      </c>
      <c r="G44" s="4"/>
    </row>
    <row r="45" spans="2:7" x14ac:dyDescent="0.25">
      <c r="B45" s="35" t="s">
        <v>43</v>
      </c>
      <c r="C45" s="36" t="s">
        <v>42</v>
      </c>
      <c r="D45" s="226">
        <f>D46+D50</f>
        <v>734.8</v>
      </c>
      <c r="E45" s="226">
        <f>E46+E50</f>
        <v>842.4</v>
      </c>
      <c r="F45" s="47">
        <f t="shared" si="0"/>
        <v>114.64344039194339</v>
      </c>
      <c r="G45" s="4"/>
    </row>
    <row r="46" spans="2:7" x14ac:dyDescent="0.25">
      <c r="B46" s="37" t="s">
        <v>45</v>
      </c>
      <c r="C46" s="36" t="s">
        <v>44</v>
      </c>
      <c r="D46" s="226">
        <f>D47</f>
        <v>228</v>
      </c>
      <c r="E46" s="226">
        <f>E47</f>
        <v>248.29999999999998</v>
      </c>
      <c r="F46" s="47">
        <f t="shared" si="0"/>
        <v>108.90350877192982</v>
      </c>
      <c r="G46" s="4"/>
    </row>
    <row r="47" spans="2:7" ht="33.75" customHeight="1" x14ac:dyDescent="0.25">
      <c r="B47" s="35" t="s">
        <v>47</v>
      </c>
      <c r="C47" s="36" t="s">
        <v>46</v>
      </c>
      <c r="D47" s="226">
        <f>D48+D49</f>
        <v>228</v>
      </c>
      <c r="E47" s="226">
        <f>E48+E49</f>
        <v>248.29999999999998</v>
      </c>
      <c r="F47" s="48">
        <f t="shared" si="0"/>
        <v>108.90350877192982</v>
      </c>
      <c r="G47" s="4"/>
    </row>
    <row r="48" spans="2:7" ht="63.75" customHeight="1" x14ac:dyDescent="0.25">
      <c r="B48" s="35" t="s">
        <v>49</v>
      </c>
      <c r="C48" s="36" t="s">
        <v>48</v>
      </c>
      <c r="D48" s="227">
        <v>228</v>
      </c>
      <c r="E48" s="231">
        <v>248.7</v>
      </c>
      <c r="F48" s="46">
        <f t="shared" si="0"/>
        <v>109.07894736842105</v>
      </c>
      <c r="G48" s="4"/>
    </row>
    <row r="49" spans="2:7" ht="46.5" customHeight="1" x14ac:dyDescent="0.25">
      <c r="B49" s="37" t="s">
        <v>51</v>
      </c>
      <c r="C49" s="36" t="s">
        <v>50</v>
      </c>
      <c r="D49" s="227"/>
      <c r="E49" s="228">
        <v>-0.4</v>
      </c>
      <c r="F49" s="47">
        <v>0</v>
      </c>
      <c r="G49" s="4"/>
    </row>
    <row r="50" spans="2:7" x14ac:dyDescent="0.25">
      <c r="B50" s="35" t="s">
        <v>53</v>
      </c>
      <c r="C50" s="36" t="s">
        <v>52</v>
      </c>
      <c r="D50" s="226">
        <f>D51+D55</f>
        <v>506.8</v>
      </c>
      <c r="E50" s="226">
        <f>E51+E55</f>
        <v>594.1</v>
      </c>
      <c r="F50" s="47">
        <f t="shared" si="0"/>
        <v>117.22573007103394</v>
      </c>
      <c r="G50" s="4"/>
    </row>
    <row r="51" spans="2:7" x14ac:dyDescent="0.25">
      <c r="B51" s="35" t="s">
        <v>55</v>
      </c>
      <c r="C51" s="36" t="s">
        <v>54</v>
      </c>
      <c r="D51" s="226">
        <f>D52</f>
        <v>287</v>
      </c>
      <c r="E51" s="226">
        <f>E52</f>
        <v>375.90000000000003</v>
      </c>
      <c r="F51" s="48">
        <f t="shared" si="0"/>
        <v>130.97560975609755</v>
      </c>
      <c r="G51" s="4"/>
    </row>
    <row r="52" spans="2:7" ht="30" x14ac:dyDescent="0.25">
      <c r="B52" s="35" t="s">
        <v>57</v>
      </c>
      <c r="C52" s="36" t="s">
        <v>56</v>
      </c>
      <c r="D52" s="226">
        <f>D53+D54</f>
        <v>287</v>
      </c>
      <c r="E52" s="226">
        <f>E53+E54</f>
        <v>375.90000000000003</v>
      </c>
      <c r="F52" s="46">
        <f t="shared" si="0"/>
        <v>130.97560975609755</v>
      </c>
      <c r="G52" s="4"/>
    </row>
    <row r="53" spans="2:7" ht="63" customHeight="1" x14ac:dyDescent="0.25">
      <c r="B53" s="35" t="s">
        <v>59</v>
      </c>
      <c r="C53" s="36" t="s">
        <v>58</v>
      </c>
      <c r="D53" s="226">
        <v>287</v>
      </c>
      <c r="E53" s="236">
        <v>367.3</v>
      </c>
      <c r="F53" s="46">
        <f t="shared" si="0"/>
        <v>127.97909407665506</v>
      </c>
      <c r="G53" s="4"/>
    </row>
    <row r="54" spans="2:7" ht="45" x14ac:dyDescent="0.25">
      <c r="B54" s="37" t="s">
        <v>61</v>
      </c>
      <c r="C54" s="36" t="s">
        <v>60</v>
      </c>
      <c r="D54" s="235"/>
      <c r="E54" s="237">
        <v>8.6</v>
      </c>
      <c r="F54" s="47">
        <v>0</v>
      </c>
      <c r="G54" s="4"/>
    </row>
    <row r="55" spans="2:7" x14ac:dyDescent="0.25">
      <c r="B55" s="35" t="s">
        <v>63</v>
      </c>
      <c r="C55" s="36" t="s">
        <v>62</v>
      </c>
      <c r="D55" s="227">
        <f>D56</f>
        <v>219.8</v>
      </c>
      <c r="E55" s="230">
        <f>E56</f>
        <v>218.2</v>
      </c>
      <c r="F55" s="48">
        <f t="shared" si="0"/>
        <v>99.27206551410373</v>
      </c>
      <c r="G55" s="4"/>
    </row>
    <row r="56" spans="2:7" ht="30" x14ac:dyDescent="0.25">
      <c r="B56" s="35" t="s">
        <v>65</v>
      </c>
      <c r="C56" s="36" t="s">
        <v>64</v>
      </c>
      <c r="D56" s="235">
        <f>D57</f>
        <v>219.8</v>
      </c>
      <c r="E56" s="229">
        <f>E57+E58</f>
        <v>218.2</v>
      </c>
      <c r="F56" s="47">
        <f t="shared" si="0"/>
        <v>99.27206551410373</v>
      </c>
      <c r="G56" s="4"/>
    </row>
    <row r="57" spans="2:7" ht="61.5" customHeight="1" x14ac:dyDescent="0.25">
      <c r="B57" s="35" t="s">
        <v>67</v>
      </c>
      <c r="C57" s="36" t="s">
        <v>66</v>
      </c>
      <c r="D57" s="235">
        <v>219.8</v>
      </c>
      <c r="E57" s="229">
        <v>218.6</v>
      </c>
      <c r="F57" s="47">
        <f t="shared" si="0"/>
        <v>99.45404913557779</v>
      </c>
      <c r="G57" s="4"/>
    </row>
    <row r="58" spans="2:7" ht="45" x14ac:dyDescent="0.25">
      <c r="B58" s="35" t="s">
        <v>69</v>
      </c>
      <c r="C58" s="36" t="s">
        <v>68</v>
      </c>
      <c r="D58" s="227"/>
      <c r="E58" s="238">
        <v>-0.4</v>
      </c>
      <c r="F58" s="48">
        <v>0</v>
      </c>
      <c r="G58" s="4"/>
    </row>
    <row r="59" spans="2:7" x14ac:dyDescent="0.25">
      <c r="B59" s="38" t="s">
        <v>70</v>
      </c>
      <c r="C59" s="39" t="s">
        <v>13</v>
      </c>
      <c r="D59" s="226">
        <f>D60+D64</f>
        <v>932</v>
      </c>
      <c r="E59" s="226">
        <f>E60+E64</f>
        <v>793.69999999999993</v>
      </c>
      <c r="F59" s="46">
        <f t="shared" si="0"/>
        <v>85.160944206008566</v>
      </c>
      <c r="G59" s="4"/>
    </row>
    <row r="60" spans="2:7" ht="32.25" customHeight="1" x14ac:dyDescent="0.25">
      <c r="B60" s="37" t="s">
        <v>72</v>
      </c>
      <c r="C60" s="36" t="s">
        <v>71</v>
      </c>
      <c r="D60" s="226">
        <f t="shared" ref="D60:E62" si="1">D61</f>
        <v>20</v>
      </c>
      <c r="E60" s="226">
        <f t="shared" si="1"/>
        <v>43.4</v>
      </c>
      <c r="F60" s="46">
        <f t="shared" si="0"/>
        <v>217</v>
      </c>
      <c r="G60" s="4"/>
    </row>
    <row r="61" spans="2:7" ht="75" customHeight="1" x14ac:dyDescent="0.25">
      <c r="B61" s="35" t="s">
        <v>74</v>
      </c>
      <c r="C61" s="36" t="s">
        <v>73</v>
      </c>
      <c r="D61" s="226">
        <f t="shared" si="1"/>
        <v>20</v>
      </c>
      <c r="E61" s="226">
        <f t="shared" si="1"/>
        <v>43.4</v>
      </c>
      <c r="F61" s="47">
        <f t="shared" si="0"/>
        <v>217</v>
      </c>
      <c r="G61" s="4"/>
    </row>
    <row r="62" spans="2:7" ht="75.75" customHeight="1" x14ac:dyDescent="0.25">
      <c r="B62" s="37" t="s">
        <v>76</v>
      </c>
      <c r="C62" s="36" t="s">
        <v>75</v>
      </c>
      <c r="D62" s="226">
        <f t="shared" si="1"/>
        <v>20</v>
      </c>
      <c r="E62" s="226">
        <f t="shared" si="1"/>
        <v>43.4</v>
      </c>
      <c r="F62" s="47">
        <f t="shared" si="0"/>
        <v>217</v>
      </c>
      <c r="G62" s="4"/>
    </row>
    <row r="63" spans="2:7" ht="60.75" customHeight="1" x14ac:dyDescent="0.25">
      <c r="B63" s="35" t="s">
        <v>78</v>
      </c>
      <c r="C63" s="36" t="s">
        <v>77</v>
      </c>
      <c r="D63" s="227">
        <v>20</v>
      </c>
      <c r="E63" s="231">
        <v>43.4</v>
      </c>
      <c r="F63" s="47">
        <f t="shared" si="0"/>
        <v>217</v>
      </c>
      <c r="G63" s="4"/>
    </row>
    <row r="64" spans="2:7" ht="30" x14ac:dyDescent="0.25">
      <c r="B64" s="37" t="s">
        <v>80</v>
      </c>
      <c r="C64" s="36" t="s">
        <v>79</v>
      </c>
      <c r="D64" s="226">
        <f>D65+D68</f>
        <v>912</v>
      </c>
      <c r="E64" s="226">
        <f>E65+E68</f>
        <v>750.3</v>
      </c>
      <c r="F64" s="49">
        <f t="shared" si="0"/>
        <v>82.26973684210526</v>
      </c>
      <c r="G64" s="4"/>
    </row>
    <row r="65" spans="2:7" ht="61.5" customHeight="1" x14ac:dyDescent="0.25">
      <c r="B65" s="35" t="s">
        <v>82</v>
      </c>
      <c r="C65" s="36" t="s">
        <v>81</v>
      </c>
      <c r="D65" s="226">
        <f>D66</f>
        <v>0</v>
      </c>
      <c r="E65" s="226">
        <f>E66</f>
        <v>60</v>
      </c>
      <c r="F65" s="46">
        <v>0</v>
      </c>
      <c r="G65" s="4"/>
    </row>
    <row r="66" spans="2:7" ht="76.5" customHeight="1" x14ac:dyDescent="0.25">
      <c r="B66" s="35" t="s">
        <v>84</v>
      </c>
      <c r="C66" s="36" t="s">
        <v>83</v>
      </c>
      <c r="D66" s="227">
        <f>D67</f>
        <v>0</v>
      </c>
      <c r="E66" s="227">
        <f>E67</f>
        <v>60</v>
      </c>
      <c r="F66" s="47">
        <v>0</v>
      </c>
      <c r="G66" s="4"/>
    </row>
    <row r="67" spans="2:7" ht="75.75" customHeight="1" x14ac:dyDescent="0.25">
      <c r="B67" s="35" t="s">
        <v>86</v>
      </c>
      <c r="C67" s="36" t="s">
        <v>85</v>
      </c>
      <c r="D67" s="226"/>
      <c r="E67" s="229">
        <v>60</v>
      </c>
      <c r="F67" s="47">
        <v>0</v>
      </c>
      <c r="G67" s="4"/>
    </row>
    <row r="68" spans="2:7" ht="30" x14ac:dyDescent="0.25">
      <c r="B68" s="37" t="s">
        <v>88</v>
      </c>
      <c r="C68" s="36" t="s">
        <v>87</v>
      </c>
      <c r="D68" s="226">
        <f>D69</f>
        <v>912</v>
      </c>
      <c r="E68" s="226">
        <f>E69</f>
        <v>690.3</v>
      </c>
      <c r="F68" s="47">
        <f t="shared" si="0"/>
        <v>75.690789473684205</v>
      </c>
      <c r="G68" s="4"/>
    </row>
    <row r="69" spans="2:7" ht="45" x14ac:dyDescent="0.25">
      <c r="B69" s="35" t="s">
        <v>90</v>
      </c>
      <c r="C69" s="36" t="s">
        <v>89</v>
      </c>
      <c r="D69" s="227">
        <f>D70</f>
        <v>912</v>
      </c>
      <c r="E69" s="227">
        <f>E70</f>
        <v>690.3</v>
      </c>
      <c r="F69" s="47">
        <f t="shared" si="0"/>
        <v>75.690789473684205</v>
      </c>
      <c r="G69" s="4"/>
    </row>
    <row r="70" spans="2:7" ht="46.5" customHeight="1" x14ac:dyDescent="0.25">
      <c r="B70" s="35" t="s">
        <v>92</v>
      </c>
      <c r="C70" s="36" t="s">
        <v>91</v>
      </c>
      <c r="D70" s="226">
        <v>912</v>
      </c>
      <c r="E70" s="231">
        <v>690.3</v>
      </c>
      <c r="F70" s="48">
        <f t="shared" si="0"/>
        <v>75.690789473684205</v>
      </c>
      <c r="G70" s="4"/>
    </row>
    <row r="71" spans="2:7" x14ac:dyDescent="0.25">
      <c r="B71" s="35" t="s">
        <v>94</v>
      </c>
      <c r="C71" s="36" t="s">
        <v>93</v>
      </c>
      <c r="D71" s="226">
        <f>D72</f>
        <v>3108.0299999999997</v>
      </c>
      <c r="E71" s="226">
        <f>E72</f>
        <v>3095.33</v>
      </c>
      <c r="F71" s="47">
        <f t="shared" si="0"/>
        <v>99.591381035575594</v>
      </c>
      <c r="G71" s="4"/>
    </row>
    <row r="72" spans="2:7" ht="31.5" customHeight="1" x14ac:dyDescent="0.25">
      <c r="B72" s="35" t="s">
        <v>96</v>
      </c>
      <c r="C72" s="36" t="s">
        <v>95</v>
      </c>
      <c r="D72" s="226">
        <f>D73+D76+D79+D84</f>
        <v>3108.0299999999997</v>
      </c>
      <c r="E72" s="226">
        <f>E73+E76+E79+E84</f>
        <v>3095.33</v>
      </c>
      <c r="F72" s="48">
        <f t="shared" si="0"/>
        <v>99.591381035575594</v>
      </c>
      <c r="G72" s="4"/>
    </row>
    <row r="73" spans="2:7" ht="18" customHeight="1" x14ac:dyDescent="0.25">
      <c r="B73" s="35" t="s">
        <v>98</v>
      </c>
      <c r="C73" s="36" t="s">
        <v>97</v>
      </c>
      <c r="D73" s="226">
        <f>D74</f>
        <v>822.7</v>
      </c>
      <c r="E73" s="226">
        <f>E74</f>
        <v>822.7</v>
      </c>
      <c r="F73" s="46">
        <f t="shared" si="0"/>
        <v>100</v>
      </c>
      <c r="G73" s="4"/>
    </row>
    <row r="74" spans="2:7" x14ac:dyDescent="0.25">
      <c r="B74" s="35" t="s">
        <v>100</v>
      </c>
      <c r="C74" s="36" t="s">
        <v>99</v>
      </c>
      <c r="D74" s="226">
        <f>D75</f>
        <v>822.7</v>
      </c>
      <c r="E74" s="226">
        <f>E75</f>
        <v>822.7</v>
      </c>
      <c r="F74" s="47">
        <f t="shared" si="0"/>
        <v>100</v>
      </c>
      <c r="G74" s="4"/>
    </row>
    <row r="75" spans="2:7" ht="33.75" customHeight="1" x14ac:dyDescent="0.25">
      <c r="B75" s="37" t="s">
        <v>102</v>
      </c>
      <c r="C75" s="36" t="s">
        <v>101</v>
      </c>
      <c r="D75" s="227">
        <v>822.7</v>
      </c>
      <c r="E75" s="228">
        <v>822.7</v>
      </c>
      <c r="F75" s="47">
        <f t="shared" si="0"/>
        <v>100</v>
      </c>
      <c r="G75" s="4"/>
    </row>
    <row r="76" spans="2:7" ht="30" x14ac:dyDescent="0.25">
      <c r="B76" s="35" t="s">
        <v>104</v>
      </c>
      <c r="C76" s="36" t="s">
        <v>103</v>
      </c>
      <c r="D76" s="226">
        <f>D77</f>
        <v>475.7</v>
      </c>
      <c r="E76" s="226">
        <f>E77</f>
        <v>475.7</v>
      </c>
      <c r="F76" s="47">
        <f t="shared" si="0"/>
        <v>100</v>
      </c>
      <c r="G76" s="4"/>
    </row>
    <row r="77" spans="2:7" ht="30" x14ac:dyDescent="0.25">
      <c r="B77" s="35" t="s">
        <v>106</v>
      </c>
      <c r="C77" s="36" t="s">
        <v>105</v>
      </c>
      <c r="D77" s="226">
        <f>D78</f>
        <v>475.7</v>
      </c>
      <c r="E77" s="226">
        <f>E78</f>
        <v>475.7</v>
      </c>
      <c r="F77" s="48">
        <f t="shared" si="0"/>
        <v>100</v>
      </c>
      <c r="G77" s="4"/>
    </row>
    <row r="78" spans="2:7" ht="30" x14ac:dyDescent="0.25">
      <c r="B78" s="35" t="s">
        <v>108</v>
      </c>
      <c r="C78" s="36" t="s">
        <v>107</v>
      </c>
      <c r="D78" s="226">
        <v>475.7</v>
      </c>
      <c r="E78" s="229">
        <v>475.7</v>
      </c>
      <c r="F78" s="47">
        <f t="shared" si="0"/>
        <v>100</v>
      </c>
      <c r="G78" s="4"/>
    </row>
    <row r="79" spans="2:7" ht="15.75" customHeight="1" x14ac:dyDescent="0.25">
      <c r="B79" s="35" t="s">
        <v>110</v>
      </c>
      <c r="C79" s="36" t="s">
        <v>109</v>
      </c>
      <c r="D79" s="226">
        <f>D80+D82</f>
        <v>87.3</v>
      </c>
      <c r="E79" s="226">
        <f>E80+E82</f>
        <v>87.3</v>
      </c>
      <c r="F79" s="48">
        <f t="shared" si="0"/>
        <v>100</v>
      </c>
      <c r="G79" s="4"/>
    </row>
    <row r="80" spans="2:7" ht="32.25" customHeight="1" x14ac:dyDescent="0.25">
      <c r="B80" s="35" t="s">
        <v>112</v>
      </c>
      <c r="C80" s="36" t="s">
        <v>111</v>
      </c>
      <c r="D80" s="226">
        <f>D81</f>
        <v>0.5</v>
      </c>
      <c r="E80" s="226">
        <f>E81</f>
        <v>0.5</v>
      </c>
      <c r="F80" s="46">
        <f t="shared" si="0"/>
        <v>100</v>
      </c>
      <c r="G80" s="4"/>
    </row>
    <row r="81" spans="2:7" ht="33" customHeight="1" x14ac:dyDescent="0.25">
      <c r="B81" s="35" t="s">
        <v>114</v>
      </c>
      <c r="C81" s="36" t="s">
        <v>113</v>
      </c>
      <c r="D81" s="227">
        <v>0.5</v>
      </c>
      <c r="E81" s="230">
        <v>0.5</v>
      </c>
      <c r="F81" s="47">
        <f t="shared" si="0"/>
        <v>100</v>
      </c>
      <c r="G81" s="4"/>
    </row>
    <row r="82" spans="2:7" ht="33" customHeight="1" x14ac:dyDescent="0.25">
      <c r="B82" s="35" t="s">
        <v>116</v>
      </c>
      <c r="C82" s="36" t="s">
        <v>115</v>
      </c>
      <c r="D82" s="226">
        <f>D83</f>
        <v>86.8</v>
      </c>
      <c r="E82" s="226">
        <f>E83</f>
        <v>86.8</v>
      </c>
      <c r="F82" s="48">
        <f t="shared" si="0"/>
        <v>100</v>
      </c>
      <c r="G82" s="4"/>
    </row>
    <row r="83" spans="2:7" ht="32.25" customHeight="1" x14ac:dyDescent="0.25">
      <c r="B83" s="37" t="s">
        <v>118</v>
      </c>
      <c r="C83" s="36" t="s">
        <v>117</v>
      </c>
      <c r="D83" s="226">
        <v>86.8</v>
      </c>
      <c r="E83" s="231">
        <v>86.8</v>
      </c>
      <c r="F83" s="46">
        <f t="shared" si="0"/>
        <v>100</v>
      </c>
      <c r="G83" s="4"/>
    </row>
    <row r="84" spans="2:7" x14ac:dyDescent="0.25">
      <c r="B84" s="35" t="s">
        <v>120</v>
      </c>
      <c r="C84" s="36" t="s">
        <v>119</v>
      </c>
      <c r="D84" s="226">
        <f>D85+D87</f>
        <v>1722.33</v>
      </c>
      <c r="E84" s="226">
        <f>E85+E87</f>
        <v>1709.6299999999999</v>
      </c>
      <c r="F84" s="47">
        <f t="shared" si="0"/>
        <v>99.262626790452472</v>
      </c>
      <c r="G84" s="4"/>
    </row>
    <row r="85" spans="2:7" ht="47.25" customHeight="1" x14ac:dyDescent="0.25">
      <c r="B85" s="35" t="s">
        <v>122</v>
      </c>
      <c r="C85" s="36" t="s">
        <v>121</v>
      </c>
      <c r="D85" s="226">
        <f>D86</f>
        <v>194.3</v>
      </c>
      <c r="E85" s="226">
        <f>E86</f>
        <v>181.6</v>
      </c>
      <c r="F85" s="48">
        <f t="shared" si="0"/>
        <v>93.463715903242388</v>
      </c>
      <c r="G85" s="4"/>
    </row>
    <row r="86" spans="2:7" ht="61.5" customHeight="1" x14ac:dyDescent="0.25">
      <c r="B86" s="37" t="s">
        <v>124</v>
      </c>
      <c r="C86" s="36" t="s">
        <v>123</v>
      </c>
      <c r="D86" s="227">
        <v>194.3</v>
      </c>
      <c r="E86" s="228">
        <v>181.6</v>
      </c>
      <c r="F86" s="46">
        <f t="shared" si="0"/>
        <v>93.463715903242388</v>
      </c>
      <c r="G86" s="4"/>
    </row>
    <row r="87" spans="2:7" ht="18" customHeight="1" x14ac:dyDescent="0.25">
      <c r="B87" s="35" t="s">
        <v>126</v>
      </c>
      <c r="C87" s="36" t="s">
        <v>125</v>
      </c>
      <c r="D87" s="226">
        <f>D88</f>
        <v>1528.03</v>
      </c>
      <c r="E87" s="226">
        <f>E88</f>
        <v>1528.03</v>
      </c>
      <c r="F87" s="47">
        <f t="shared" si="0"/>
        <v>100</v>
      </c>
      <c r="G87" s="4"/>
    </row>
    <row r="88" spans="2:7" ht="30.75" thickBot="1" x14ac:dyDescent="0.3">
      <c r="B88" s="40" t="s">
        <v>128</v>
      </c>
      <c r="C88" s="41" t="s">
        <v>127</v>
      </c>
      <c r="D88" s="232">
        <v>1528.03</v>
      </c>
      <c r="E88" s="233">
        <v>1528.03</v>
      </c>
      <c r="F88" s="48">
        <f t="shared" ref="F88" si="2">E88/D88*100</f>
        <v>100</v>
      </c>
      <c r="G88" s="4"/>
    </row>
    <row r="89" spans="2:7" x14ac:dyDescent="0.25">
      <c r="C89" s="22"/>
      <c r="E89" s="22"/>
      <c r="F89" s="22"/>
    </row>
  </sheetData>
  <mergeCells count="14">
    <mergeCell ref="B26:F26"/>
    <mergeCell ref="B25:F25"/>
    <mergeCell ref="B4:E4"/>
    <mergeCell ref="B5:E5"/>
    <mergeCell ref="B6:E6"/>
    <mergeCell ref="B7:E7"/>
    <mergeCell ref="B14:E14"/>
    <mergeCell ref="B15:E15"/>
    <mergeCell ref="B18:F18"/>
    <mergeCell ref="B19:F19"/>
    <mergeCell ref="B21:F21"/>
    <mergeCell ref="B23:F23"/>
    <mergeCell ref="D20:F20"/>
    <mergeCell ref="C22:F22"/>
  </mergeCells>
  <pageMargins left="0.19685039370078741" right="0.19685039370078741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B2" workbookViewId="0">
      <selection activeCell="B7" sqref="B7:N7"/>
    </sheetView>
  </sheetViews>
  <sheetFormatPr defaultRowHeight="12.75" x14ac:dyDescent="0.2"/>
  <cols>
    <col min="1" max="1" width="0.5703125" style="50" hidden="1" customWidth="1"/>
    <col min="2" max="2" width="0.42578125" style="50" customWidth="1"/>
    <col min="3" max="3" width="79" style="124" customWidth="1"/>
    <col min="4" max="4" width="4.85546875" style="125" hidden="1" customWidth="1"/>
    <col min="5" max="5" width="4.7109375" style="125" customWidth="1"/>
    <col min="6" max="6" width="5.42578125" style="125" customWidth="1"/>
    <col min="7" max="7" width="3.5703125" style="125" hidden="1" customWidth="1"/>
    <col min="8" max="8" width="3.85546875" style="125" hidden="1" customWidth="1"/>
    <col min="9" max="9" width="4.7109375" style="125" hidden="1" customWidth="1"/>
    <col min="10" max="10" width="6.28515625" style="125" hidden="1" customWidth="1"/>
    <col min="11" max="11" width="4.7109375" style="125" hidden="1" customWidth="1"/>
    <col min="12" max="12" width="10.85546875" style="126" customWidth="1"/>
    <col min="13" max="13" width="10.85546875" style="50" customWidth="1"/>
    <col min="14" max="14" width="11.140625" style="50" customWidth="1"/>
    <col min="15" max="256" width="9.140625" style="50"/>
    <col min="257" max="257" width="0" style="50" hidden="1" customWidth="1"/>
    <col min="258" max="258" width="0.42578125" style="50" customWidth="1"/>
    <col min="259" max="259" width="79" style="50" customWidth="1"/>
    <col min="260" max="260" width="0" style="50" hidden="1" customWidth="1"/>
    <col min="261" max="261" width="4.7109375" style="50" customWidth="1"/>
    <col min="262" max="262" width="5.42578125" style="50" customWidth="1"/>
    <col min="263" max="267" width="0" style="50" hidden="1" customWidth="1"/>
    <col min="268" max="269" width="10.85546875" style="50" customWidth="1"/>
    <col min="270" max="270" width="11.140625" style="50" customWidth="1"/>
    <col min="271" max="512" width="9.140625" style="50"/>
    <col min="513" max="513" width="0" style="50" hidden="1" customWidth="1"/>
    <col min="514" max="514" width="0.42578125" style="50" customWidth="1"/>
    <col min="515" max="515" width="79" style="50" customWidth="1"/>
    <col min="516" max="516" width="0" style="50" hidden="1" customWidth="1"/>
    <col min="517" max="517" width="4.7109375" style="50" customWidth="1"/>
    <col min="518" max="518" width="5.42578125" style="50" customWidth="1"/>
    <col min="519" max="523" width="0" style="50" hidden="1" customWidth="1"/>
    <col min="524" max="525" width="10.85546875" style="50" customWidth="1"/>
    <col min="526" max="526" width="11.140625" style="50" customWidth="1"/>
    <col min="527" max="768" width="9.140625" style="50"/>
    <col min="769" max="769" width="0" style="50" hidden="1" customWidth="1"/>
    <col min="770" max="770" width="0.42578125" style="50" customWidth="1"/>
    <col min="771" max="771" width="79" style="50" customWidth="1"/>
    <col min="772" max="772" width="0" style="50" hidden="1" customWidth="1"/>
    <col min="773" max="773" width="4.7109375" style="50" customWidth="1"/>
    <col min="774" max="774" width="5.42578125" style="50" customWidth="1"/>
    <col min="775" max="779" width="0" style="50" hidden="1" customWidth="1"/>
    <col min="780" max="781" width="10.85546875" style="50" customWidth="1"/>
    <col min="782" max="782" width="11.140625" style="50" customWidth="1"/>
    <col min="783" max="1024" width="9.140625" style="50"/>
    <col min="1025" max="1025" width="0" style="50" hidden="1" customWidth="1"/>
    <col min="1026" max="1026" width="0.42578125" style="50" customWidth="1"/>
    <col min="1027" max="1027" width="79" style="50" customWidth="1"/>
    <col min="1028" max="1028" width="0" style="50" hidden="1" customWidth="1"/>
    <col min="1029" max="1029" width="4.7109375" style="50" customWidth="1"/>
    <col min="1030" max="1030" width="5.42578125" style="50" customWidth="1"/>
    <col min="1031" max="1035" width="0" style="50" hidden="1" customWidth="1"/>
    <col min="1036" max="1037" width="10.85546875" style="50" customWidth="1"/>
    <col min="1038" max="1038" width="11.140625" style="50" customWidth="1"/>
    <col min="1039" max="1280" width="9.140625" style="50"/>
    <col min="1281" max="1281" width="0" style="50" hidden="1" customWidth="1"/>
    <col min="1282" max="1282" width="0.42578125" style="50" customWidth="1"/>
    <col min="1283" max="1283" width="79" style="50" customWidth="1"/>
    <col min="1284" max="1284" width="0" style="50" hidden="1" customWidth="1"/>
    <col min="1285" max="1285" width="4.7109375" style="50" customWidth="1"/>
    <col min="1286" max="1286" width="5.42578125" style="50" customWidth="1"/>
    <col min="1287" max="1291" width="0" style="50" hidden="1" customWidth="1"/>
    <col min="1292" max="1293" width="10.85546875" style="50" customWidth="1"/>
    <col min="1294" max="1294" width="11.140625" style="50" customWidth="1"/>
    <col min="1295" max="1536" width="9.140625" style="50"/>
    <col min="1537" max="1537" width="0" style="50" hidden="1" customWidth="1"/>
    <col min="1538" max="1538" width="0.42578125" style="50" customWidth="1"/>
    <col min="1539" max="1539" width="79" style="50" customWidth="1"/>
    <col min="1540" max="1540" width="0" style="50" hidden="1" customWidth="1"/>
    <col min="1541" max="1541" width="4.7109375" style="50" customWidth="1"/>
    <col min="1542" max="1542" width="5.42578125" style="50" customWidth="1"/>
    <col min="1543" max="1547" width="0" style="50" hidden="1" customWidth="1"/>
    <col min="1548" max="1549" width="10.85546875" style="50" customWidth="1"/>
    <col min="1550" max="1550" width="11.140625" style="50" customWidth="1"/>
    <col min="1551" max="1792" width="9.140625" style="50"/>
    <col min="1793" max="1793" width="0" style="50" hidden="1" customWidth="1"/>
    <col min="1794" max="1794" width="0.42578125" style="50" customWidth="1"/>
    <col min="1795" max="1795" width="79" style="50" customWidth="1"/>
    <col min="1796" max="1796" width="0" style="50" hidden="1" customWidth="1"/>
    <col min="1797" max="1797" width="4.7109375" style="50" customWidth="1"/>
    <col min="1798" max="1798" width="5.42578125" style="50" customWidth="1"/>
    <col min="1799" max="1803" width="0" style="50" hidden="1" customWidth="1"/>
    <col min="1804" max="1805" width="10.85546875" style="50" customWidth="1"/>
    <col min="1806" max="1806" width="11.140625" style="50" customWidth="1"/>
    <col min="1807" max="2048" width="9.140625" style="50"/>
    <col min="2049" max="2049" width="0" style="50" hidden="1" customWidth="1"/>
    <col min="2050" max="2050" width="0.42578125" style="50" customWidth="1"/>
    <col min="2051" max="2051" width="79" style="50" customWidth="1"/>
    <col min="2052" max="2052" width="0" style="50" hidden="1" customWidth="1"/>
    <col min="2053" max="2053" width="4.7109375" style="50" customWidth="1"/>
    <col min="2054" max="2054" width="5.42578125" style="50" customWidth="1"/>
    <col min="2055" max="2059" width="0" style="50" hidden="1" customWidth="1"/>
    <col min="2060" max="2061" width="10.85546875" style="50" customWidth="1"/>
    <col min="2062" max="2062" width="11.140625" style="50" customWidth="1"/>
    <col min="2063" max="2304" width="9.140625" style="50"/>
    <col min="2305" max="2305" width="0" style="50" hidden="1" customWidth="1"/>
    <col min="2306" max="2306" width="0.42578125" style="50" customWidth="1"/>
    <col min="2307" max="2307" width="79" style="50" customWidth="1"/>
    <col min="2308" max="2308" width="0" style="50" hidden="1" customWidth="1"/>
    <col min="2309" max="2309" width="4.7109375" style="50" customWidth="1"/>
    <col min="2310" max="2310" width="5.42578125" style="50" customWidth="1"/>
    <col min="2311" max="2315" width="0" style="50" hidden="1" customWidth="1"/>
    <col min="2316" max="2317" width="10.85546875" style="50" customWidth="1"/>
    <col min="2318" max="2318" width="11.140625" style="50" customWidth="1"/>
    <col min="2319" max="2560" width="9.140625" style="50"/>
    <col min="2561" max="2561" width="0" style="50" hidden="1" customWidth="1"/>
    <col min="2562" max="2562" width="0.42578125" style="50" customWidth="1"/>
    <col min="2563" max="2563" width="79" style="50" customWidth="1"/>
    <col min="2564" max="2564" width="0" style="50" hidden="1" customWidth="1"/>
    <col min="2565" max="2565" width="4.7109375" style="50" customWidth="1"/>
    <col min="2566" max="2566" width="5.42578125" style="50" customWidth="1"/>
    <col min="2567" max="2571" width="0" style="50" hidden="1" customWidth="1"/>
    <col min="2572" max="2573" width="10.85546875" style="50" customWidth="1"/>
    <col min="2574" max="2574" width="11.140625" style="50" customWidth="1"/>
    <col min="2575" max="2816" width="9.140625" style="50"/>
    <col min="2817" max="2817" width="0" style="50" hidden="1" customWidth="1"/>
    <col min="2818" max="2818" width="0.42578125" style="50" customWidth="1"/>
    <col min="2819" max="2819" width="79" style="50" customWidth="1"/>
    <col min="2820" max="2820" width="0" style="50" hidden="1" customWidth="1"/>
    <col min="2821" max="2821" width="4.7109375" style="50" customWidth="1"/>
    <col min="2822" max="2822" width="5.42578125" style="50" customWidth="1"/>
    <col min="2823" max="2827" width="0" style="50" hidden="1" customWidth="1"/>
    <col min="2828" max="2829" width="10.85546875" style="50" customWidth="1"/>
    <col min="2830" max="2830" width="11.140625" style="50" customWidth="1"/>
    <col min="2831" max="3072" width="9.140625" style="50"/>
    <col min="3073" max="3073" width="0" style="50" hidden="1" customWidth="1"/>
    <col min="3074" max="3074" width="0.42578125" style="50" customWidth="1"/>
    <col min="3075" max="3075" width="79" style="50" customWidth="1"/>
    <col min="3076" max="3076" width="0" style="50" hidden="1" customWidth="1"/>
    <col min="3077" max="3077" width="4.7109375" style="50" customWidth="1"/>
    <col min="3078" max="3078" width="5.42578125" style="50" customWidth="1"/>
    <col min="3079" max="3083" width="0" style="50" hidden="1" customWidth="1"/>
    <col min="3084" max="3085" width="10.85546875" style="50" customWidth="1"/>
    <col min="3086" max="3086" width="11.140625" style="50" customWidth="1"/>
    <col min="3087" max="3328" width="9.140625" style="50"/>
    <col min="3329" max="3329" width="0" style="50" hidden="1" customWidth="1"/>
    <col min="3330" max="3330" width="0.42578125" style="50" customWidth="1"/>
    <col min="3331" max="3331" width="79" style="50" customWidth="1"/>
    <col min="3332" max="3332" width="0" style="50" hidden="1" customWidth="1"/>
    <col min="3333" max="3333" width="4.7109375" style="50" customWidth="1"/>
    <col min="3334" max="3334" width="5.42578125" style="50" customWidth="1"/>
    <col min="3335" max="3339" width="0" style="50" hidden="1" customWidth="1"/>
    <col min="3340" max="3341" width="10.85546875" style="50" customWidth="1"/>
    <col min="3342" max="3342" width="11.140625" style="50" customWidth="1"/>
    <col min="3343" max="3584" width="9.140625" style="50"/>
    <col min="3585" max="3585" width="0" style="50" hidden="1" customWidth="1"/>
    <col min="3586" max="3586" width="0.42578125" style="50" customWidth="1"/>
    <col min="3587" max="3587" width="79" style="50" customWidth="1"/>
    <col min="3588" max="3588" width="0" style="50" hidden="1" customWidth="1"/>
    <col min="3589" max="3589" width="4.7109375" style="50" customWidth="1"/>
    <col min="3590" max="3590" width="5.42578125" style="50" customWidth="1"/>
    <col min="3591" max="3595" width="0" style="50" hidden="1" customWidth="1"/>
    <col min="3596" max="3597" width="10.85546875" style="50" customWidth="1"/>
    <col min="3598" max="3598" width="11.140625" style="50" customWidth="1"/>
    <col min="3599" max="3840" width="9.140625" style="50"/>
    <col min="3841" max="3841" width="0" style="50" hidden="1" customWidth="1"/>
    <col min="3842" max="3842" width="0.42578125" style="50" customWidth="1"/>
    <col min="3843" max="3843" width="79" style="50" customWidth="1"/>
    <col min="3844" max="3844" width="0" style="50" hidden="1" customWidth="1"/>
    <col min="3845" max="3845" width="4.7109375" style="50" customWidth="1"/>
    <col min="3846" max="3846" width="5.42578125" style="50" customWidth="1"/>
    <col min="3847" max="3851" width="0" style="50" hidden="1" customWidth="1"/>
    <col min="3852" max="3853" width="10.85546875" style="50" customWidth="1"/>
    <col min="3854" max="3854" width="11.140625" style="50" customWidth="1"/>
    <col min="3855" max="4096" width="9.140625" style="50"/>
    <col min="4097" max="4097" width="0" style="50" hidden="1" customWidth="1"/>
    <col min="4098" max="4098" width="0.42578125" style="50" customWidth="1"/>
    <col min="4099" max="4099" width="79" style="50" customWidth="1"/>
    <col min="4100" max="4100" width="0" style="50" hidden="1" customWidth="1"/>
    <col min="4101" max="4101" width="4.7109375" style="50" customWidth="1"/>
    <col min="4102" max="4102" width="5.42578125" style="50" customWidth="1"/>
    <col min="4103" max="4107" width="0" style="50" hidden="1" customWidth="1"/>
    <col min="4108" max="4109" width="10.85546875" style="50" customWidth="1"/>
    <col min="4110" max="4110" width="11.140625" style="50" customWidth="1"/>
    <col min="4111" max="4352" width="9.140625" style="50"/>
    <col min="4353" max="4353" width="0" style="50" hidden="1" customWidth="1"/>
    <col min="4354" max="4354" width="0.42578125" style="50" customWidth="1"/>
    <col min="4355" max="4355" width="79" style="50" customWidth="1"/>
    <col min="4356" max="4356" width="0" style="50" hidden="1" customWidth="1"/>
    <col min="4357" max="4357" width="4.7109375" style="50" customWidth="1"/>
    <col min="4358" max="4358" width="5.42578125" style="50" customWidth="1"/>
    <col min="4359" max="4363" width="0" style="50" hidden="1" customWidth="1"/>
    <col min="4364" max="4365" width="10.85546875" style="50" customWidth="1"/>
    <col min="4366" max="4366" width="11.140625" style="50" customWidth="1"/>
    <col min="4367" max="4608" width="9.140625" style="50"/>
    <col min="4609" max="4609" width="0" style="50" hidden="1" customWidth="1"/>
    <col min="4610" max="4610" width="0.42578125" style="50" customWidth="1"/>
    <col min="4611" max="4611" width="79" style="50" customWidth="1"/>
    <col min="4612" max="4612" width="0" style="50" hidden="1" customWidth="1"/>
    <col min="4613" max="4613" width="4.7109375" style="50" customWidth="1"/>
    <col min="4614" max="4614" width="5.42578125" style="50" customWidth="1"/>
    <col min="4615" max="4619" width="0" style="50" hidden="1" customWidth="1"/>
    <col min="4620" max="4621" width="10.85546875" style="50" customWidth="1"/>
    <col min="4622" max="4622" width="11.140625" style="50" customWidth="1"/>
    <col min="4623" max="4864" width="9.140625" style="50"/>
    <col min="4865" max="4865" width="0" style="50" hidden="1" customWidth="1"/>
    <col min="4866" max="4866" width="0.42578125" style="50" customWidth="1"/>
    <col min="4867" max="4867" width="79" style="50" customWidth="1"/>
    <col min="4868" max="4868" width="0" style="50" hidden="1" customWidth="1"/>
    <col min="4869" max="4869" width="4.7109375" style="50" customWidth="1"/>
    <col min="4870" max="4870" width="5.42578125" style="50" customWidth="1"/>
    <col min="4871" max="4875" width="0" style="50" hidden="1" customWidth="1"/>
    <col min="4876" max="4877" width="10.85546875" style="50" customWidth="1"/>
    <col min="4878" max="4878" width="11.140625" style="50" customWidth="1"/>
    <col min="4879" max="5120" width="9.140625" style="50"/>
    <col min="5121" max="5121" width="0" style="50" hidden="1" customWidth="1"/>
    <col min="5122" max="5122" width="0.42578125" style="50" customWidth="1"/>
    <col min="5123" max="5123" width="79" style="50" customWidth="1"/>
    <col min="5124" max="5124" width="0" style="50" hidden="1" customWidth="1"/>
    <col min="5125" max="5125" width="4.7109375" style="50" customWidth="1"/>
    <col min="5126" max="5126" width="5.42578125" style="50" customWidth="1"/>
    <col min="5127" max="5131" width="0" style="50" hidden="1" customWidth="1"/>
    <col min="5132" max="5133" width="10.85546875" style="50" customWidth="1"/>
    <col min="5134" max="5134" width="11.140625" style="50" customWidth="1"/>
    <col min="5135" max="5376" width="9.140625" style="50"/>
    <col min="5377" max="5377" width="0" style="50" hidden="1" customWidth="1"/>
    <col min="5378" max="5378" width="0.42578125" style="50" customWidth="1"/>
    <col min="5379" max="5379" width="79" style="50" customWidth="1"/>
    <col min="5380" max="5380" width="0" style="50" hidden="1" customWidth="1"/>
    <col min="5381" max="5381" width="4.7109375" style="50" customWidth="1"/>
    <col min="5382" max="5382" width="5.42578125" style="50" customWidth="1"/>
    <col min="5383" max="5387" width="0" style="50" hidden="1" customWidth="1"/>
    <col min="5388" max="5389" width="10.85546875" style="50" customWidth="1"/>
    <col min="5390" max="5390" width="11.140625" style="50" customWidth="1"/>
    <col min="5391" max="5632" width="9.140625" style="50"/>
    <col min="5633" max="5633" width="0" style="50" hidden="1" customWidth="1"/>
    <col min="5634" max="5634" width="0.42578125" style="50" customWidth="1"/>
    <col min="5635" max="5635" width="79" style="50" customWidth="1"/>
    <col min="5636" max="5636" width="0" style="50" hidden="1" customWidth="1"/>
    <col min="5637" max="5637" width="4.7109375" style="50" customWidth="1"/>
    <col min="5638" max="5638" width="5.42578125" style="50" customWidth="1"/>
    <col min="5639" max="5643" width="0" style="50" hidden="1" customWidth="1"/>
    <col min="5644" max="5645" width="10.85546875" style="50" customWidth="1"/>
    <col min="5646" max="5646" width="11.140625" style="50" customWidth="1"/>
    <col min="5647" max="5888" width="9.140625" style="50"/>
    <col min="5889" max="5889" width="0" style="50" hidden="1" customWidth="1"/>
    <col min="5890" max="5890" width="0.42578125" style="50" customWidth="1"/>
    <col min="5891" max="5891" width="79" style="50" customWidth="1"/>
    <col min="5892" max="5892" width="0" style="50" hidden="1" customWidth="1"/>
    <col min="5893" max="5893" width="4.7109375" style="50" customWidth="1"/>
    <col min="5894" max="5894" width="5.42578125" style="50" customWidth="1"/>
    <col min="5895" max="5899" width="0" style="50" hidden="1" customWidth="1"/>
    <col min="5900" max="5901" width="10.85546875" style="50" customWidth="1"/>
    <col min="5902" max="5902" width="11.140625" style="50" customWidth="1"/>
    <col min="5903" max="6144" width="9.140625" style="50"/>
    <col min="6145" max="6145" width="0" style="50" hidden="1" customWidth="1"/>
    <col min="6146" max="6146" width="0.42578125" style="50" customWidth="1"/>
    <col min="6147" max="6147" width="79" style="50" customWidth="1"/>
    <col min="6148" max="6148" width="0" style="50" hidden="1" customWidth="1"/>
    <col min="6149" max="6149" width="4.7109375" style="50" customWidth="1"/>
    <col min="6150" max="6150" width="5.42578125" style="50" customWidth="1"/>
    <col min="6151" max="6155" width="0" style="50" hidden="1" customWidth="1"/>
    <col min="6156" max="6157" width="10.85546875" style="50" customWidth="1"/>
    <col min="6158" max="6158" width="11.140625" style="50" customWidth="1"/>
    <col min="6159" max="6400" width="9.140625" style="50"/>
    <col min="6401" max="6401" width="0" style="50" hidden="1" customWidth="1"/>
    <col min="6402" max="6402" width="0.42578125" style="50" customWidth="1"/>
    <col min="6403" max="6403" width="79" style="50" customWidth="1"/>
    <col min="6404" max="6404" width="0" style="50" hidden="1" customWidth="1"/>
    <col min="6405" max="6405" width="4.7109375" style="50" customWidth="1"/>
    <col min="6406" max="6406" width="5.42578125" style="50" customWidth="1"/>
    <col min="6407" max="6411" width="0" style="50" hidden="1" customWidth="1"/>
    <col min="6412" max="6413" width="10.85546875" style="50" customWidth="1"/>
    <col min="6414" max="6414" width="11.140625" style="50" customWidth="1"/>
    <col min="6415" max="6656" width="9.140625" style="50"/>
    <col min="6657" max="6657" width="0" style="50" hidden="1" customWidth="1"/>
    <col min="6658" max="6658" width="0.42578125" style="50" customWidth="1"/>
    <col min="6659" max="6659" width="79" style="50" customWidth="1"/>
    <col min="6660" max="6660" width="0" style="50" hidden="1" customWidth="1"/>
    <col min="6661" max="6661" width="4.7109375" style="50" customWidth="1"/>
    <col min="6662" max="6662" width="5.42578125" style="50" customWidth="1"/>
    <col min="6663" max="6667" width="0" style="50" hidden="1" customWidth="1"/>
    <col min="6668" max="6669" width="10.85546875" style="50" customWidth="1"/>
    <col min="6670" max="6670" width="11.140625" style="50" customWidth="1"/>
    <col min="6671" max="6912" width="9.140625" style="50"/>
    <col min="6913" max="6913" width="0" style="50" hidden="1" customWidth="1"/>
    <col min="6914" max="6914" width="0.42578125" style="50" customWidth="1"/>
    <col min="6915" max="6915" width="79" style="50" customWidth="1"/>
    <col min="6916" max="6916" width="0" style="50" hidden="1" customWidth="1"/>
    <col min="6917" max="6917" width="4.7109375" style="50" customWidth="1"/>
    <col min="6918" max="6918" width="5.42578125" style="50" customWidth="1"/>
    <col min="6919" max="6923" width="0" style="50" hidden="1" customWidth="1"/>
    <col min="6924" max="6925" width="10.85546875" style="50" customWidth="1"/>
    <col min="6926" max="6926" width="11.140625" style="50" customWidth="1"/>
    <col min="6927" max="7168" width="9.140625" style="50"/>
    <col min="7169" max="7169" width="0" style="50" hidden="1" customWidth="1"/>
    <col min="7170" max="7170" width="0.42578125" style="50" customWidth="1"/>
    <col min="7171" max="7171" width="79" style="50" customWidth="1"/>
    <col min="7172" max="7172" width="0" style="50" hidden="1" customWidth="1"/>
    <col min="7173" max="7173" width="4.7109375" style="50" customWidth="1"/>
    <col min="7174" max="7174" width="5.42578125" style="50" customWidth="1"/>
    <col min="7175" max="7179" width="0" style="50" hidden="1" customWidth="1"/>
    <col min="7180" max="7181" width="10.85546875" style="50" customWidth="1"/>
    <col min="7182" max="7182" width="11.140625" style="50" customWidth="1"/>
    <col min="7183" max="7424" width="9.140625" style="50"/>
    <col min="7425" max="7425" width="0" style="50" hidden="1" customWidth="1"/>
    <col min="7426" max="7426" width="0.42578125" style="50" customWidth="1"/>
    <col min="7427" max="7427" width="79" style="50" customWidth="1"/>
    <col min="7428" max="7428" width="0" style="50" hidden="1" customWidth="1"/>
    <col min="7429" max="7429" width="4.7109375" style="50" customWidth="1"/>
    <col min="7430" max="7430" width="5.42578125" style="50" customWidth="1"/>
    <col min="7431" max="7435" width="0" style="50" hidden="1" customWidth="1"/>
    <col min="7436" max="7437" width="10.85546875" style="50" customWidth="1"/>
    <col min="7438" max="7438" width="11.140625" style="50" customWidth="1"/>
    <col min="7439" max="7680" width="9.140625" style="50"/>
    <col min="7681" max="7681" width="0" style="50" hidden="1" customWidth="1"/>
    <col min="7682" max="7682" width="0.42578125" style="50" customWidth="1"/>
    <col min="7683" max="7683" width="79" style="50" customWidth="1"/>
    <col min="7684" max="7684" width="0" style="50" hidden="1" customWidth="1"/>
    <col min="7685" max="7685" width="4.7109375" style="50" customWidth="1"/>
    <col min="7686" max="7686" width="5.42578125" style="50" customWidth="1"/>
    <col min="7687" max="7691" width="0" style="50" hidden="1" customWidth="1"/>
    <col min="7692" max="7693" width="10.85546875" style="50" customWidth="1"/>
    <col min="7694" max="7694" width="11.140625" style="50" customWidth="1"/>
    <col min="7695" max="7936" width="9.140625" style="50"/>
    <col min="7937" max="7937" width="0" style="50" hidden="1" customWidth="1"/>
    <col min="7938" max="7938" width="0.42578125" style="50" customWidth="1"/>
    <col min="7939" max="7939" width="79" style="50" customWidth="1"/>
    <col min="7940" max="7940" width="0" style="50" hidden="1" customWidth="1"/>
    <col min="7941" max="7941" width="4.7109375" style="50" customWidth="1"/>
    <col min="7942" max="7942" width="5.42578125" style="50" customWidth="1"/>
    <col min="7943" max="7947" width="0" style="50" hidden="1" customWidth="1"/>
    <col min="7948" max="7949" width="10.85546875" style="50" customWidth="1"/>
    <col min="7950" max="7950" width="11.140625" style="50" customWidth="1"/>
    <col min="7951" max="8192" width="9.140625" style="50"/>
    <col min="8193" max="8193" width="0" style="50" hidden="1" customWidth="1"/>
    <col min="8194" max="8194" width="0.42578125" style="50" customWidth="1"/>
    <col min="8195" max="8195" width="79" style="50" customWidth="1"/>
    <col min="8196" max="8196" width="0" style="50" hidden="1" customWidth="1"/>
    <col min="8197" max="8197" width="4.7109375" style="50" customWidth="1"/>
    <col min="8198" max="8198" width="5.42578125" style="50" customWidth="1"/>
    <col min="8199" max="8203" width="0" style="50" hidden="1" customWidth="1"/>
    <col min="8204" max="8205" width="10.85546875" style="50" customWidth="1"/>
    <col min="8206" max="8206" width="11.140625" style="50" customWidth="1"/>
    <col min="8207" max="8448" width="9.140625" style="50"/>
    <col min="8449" max="8449" width="0" style="50" hidden="1" customWidth="1"/>
    <col min="8450" max="8450" width="0.42578125" style="50" customWidth="1"/>
    <col min="8451" max="8451" width="79" style="50" customWidth="1"/>
    <col min="8452" max="8452" width="0" style="50" hidden="1" customWidth="1"/>
    <col min="8453" max="8453" width="4.7109375" style="50" customWidth="1"/>
    <col min="8454" max="8454" width="5.42578125" style="50" customWidth="1"/>
    <col min="8455" max="8459" width="0" style="50" hidden="1" customWidth="1"/>
    <col min="8460" max="8461" width="10.85546875" style="50" customWidth="1"/>
    <col min="8462" max="8462" width="11.140625" style="50" customWidth="1"/>
    <col min="8463" max="8704" width="9.140625" style="50"/>
    <col min="8705" max="8705" width="0" style="50" hidden="1" customWidth="1"/>
    <col min="8706" max="8706" width="0.42578125" style="50" customWidth="1"/>
    <col min="8707" max="8707" width="79" style="50" customWidth="1"/>
    <col min="8708" max="8708" width="0" style="50" hidden="1" customWidth="1"/>
    <col min="8709" max="8709" width="4.7109375" style="50" customWidth="1"/>
    <col min="8710" max="8710" width="5.42578125" style="50" customWidth="1"/>
    <col min="8711" max="8715" width="0" style="50" hidden="1" customWidth="1"/>
    <col min="8716" max="8717" width="10.85546875" style="50" customWidth="1"/>
    <col min="8718" max="8718" width="11.140625" style="50" customWidth="1"/>
    <col min="8719" max="8960" width="9.140625" style="50"/>
    <col min="8961" max="8961" width="0" style="50" hidden="1" customWidth="1"/>
    <col min="8962" max="8962" width="0.42578125" style="50" customWidth="1"/>
    <col min="8963" max="8963" width="79" style="50" customWidth="1"/>
    <col min="8964" max="8964" width="0" style="50" hidden="1" customWidth="1"/>
    <col min="8965" max="8965" width="4.7109375" style="50" customWidth="1"/>
    <col min="8966" max="8966" width="5.42578125" style="50" customWidth="1"/>
    <col min="8967" max="8971" width="0" style="50" hidden="1" customWidth="1"/>
    <col min="8972" max="8973" width="10.85546875" style="50" customWidth="1"/>
    <col min="8974" max="8974" width="11.140625" style="50" customWidth="1"/>
    <col min="8975" max="9216" width="9.140625" style="50"/>
    <col min="9217" max="9217" width="0" style="50" hidden="1" customWidth="1"/>
    <col min="9218" max="9218" width="0.42578125" style="50" customWidth="1"/>
    <col min="9219" max="9219" width="79" style="50" customWidth="1"/>
    <col min="9220" max="9220" width="0" style="50" hidden="1" customWidth="1"/>
    <col min="9221" max="9221" width="4.7109375" style="50" customWidth="1"/>
    <col min="9222" max="9222" width="5.42578125" style="50" customWidth="1"/>
    <col min="9223" max="9227" width="0" style="50" hidden="1" customWidth="1"/>
    <col min="9228" max="9229" width="10.85546875" style="50" customWidth="1"/>
    <col min="9230" max="9230" width="11.140625" style="50" customWidth="1"/>
    <col min="9231" max="9472" width="9.140625" style="50"/>
    <col min="9473" max="9473" width="0" style="50" hidden="1" customWidth="1"/>
    <col min="9474" max="9474" width="0.42578125" style="50" customWidth="1"/>
    <col min="9475" max="9475" width="79" style="50" customWidth="1"/>
    <col min="9476" max="9476" width="0" style="50" hidden="1" customWidth="1"/>
    <col min="9477" max="9477" width="4.7109375" style="50" customWidth="1"/>
    <col min="9478" max="9478" width="5.42578125" style="50" customWidth="1"/>
    <col min="9479" max="9483" width="0" style="50" hidden="1" customWidth="1"/>
    <col min="9484" max="9485" width="10.85546875" style="50" customWidth="1"/>
    <col min="9486" max="9486" width="11.140625" style="50" customWidth="1"/>
    <col min="9487" max="9728" width="9.140625" style="50"/>
    <col min="9729" max="9729" width="0" style="50" hidden="1" customWidth="1"/>
    <col min="9730" max="9730" width="0.42578125" style="50" customWidth="1"/>
    <col min="9731" max="9731" width="79" style="50" customWidth="1"/>
    <col min="9732" max="9732" width="0" style="50" hidden="1" customWidth="1"/>
    <col min="9733" max="9733" width="4.7109375" style="50" customWidth="1"/>
    <col min="9734" max="9734" width="5.42578125" style="50" customWidth="1"/>
    <col min="9735" max="9739" width="0" style="50" hidden="1" customWidth="1"/>
    <col min="9740" max="9741" width="10.85546875" style="50" customWidth="1"/>
    <col min="9742" max="9742" width="11.140625" style="50" customWidth="1"/>
    <col min="9743" max="9984" width="9.140625" style="50"/>
    <col min="9985" max="9985" width="0" style="50" hidden="1" customWidth="1"/>
    <col min="9986" max="9986" width="0.42578125" style="50" customWidth="1"/>
    <col min="9987" max="9987" width="79" style="50" customWidth="1"/>
    <col min="9988" max="9988" width="0" style="50" hidden="1" customWidth="1"/>
    <col min="9989" max="9989" width="4.7109375" style="50" customWidth="1"/>
    <col min="9990" max="9990" width="5.42578125" style="50" customWidth="1"/>
    <col min="9991" max="9995" width="0" style="50" hidden="1" customWidth="1"/>
    <col min="9996" max="9997" width="10.85546875" style="50" customWidth="1"/>
    <col min="9998" max="9998" width="11.140625" style="50" customWidth="1"/>
    <col min="9999" max="10240" width="9.140625" style="50"/>
    <col min="10241" max="10241" width="0" style="50" hidden="1" customWidth="1"/>
    <col min="10242" max="10242" width="0.42578125" style="50" customWidth="1"/>
    <col min="10243" max="10243" width="79" style="50" customWidth="1"/>
    <col min="10244" max="10244" width="0" style="50" hidden="1" customWidth="1"/>
    <col min="10245" max="10245" width="4.7109375" style="50" customWidth="1"/>
    <col min="10246" max="10246" width="5.42578125" style="50" customWidth="1"/>
    <col min="10247" max="10251" width="0" style="50" hidden="1" customWidth="1"/>
    <col min="10252" max="10253" width="10.85546875" style="50" customWidth="1"/>
    <col min="10254" max="10254" width="11.140625" style="50" customWidth="1"/>
    <col min="10255" max="10496" width="9.140625" style="50"/>
    <col min="10497" max="10497" width="0" style="50" hidden="1" customWidth="1"/>
    <col min="10498" max="10498" width="0.42578125" style="50" customWidth="1"/>
    <col min="10499" max="10499" width="79" style="50" customWidth="1"/>
    <col min="10500" max="10500" width="0" style="50" hidden="1" customWidth="1"/>
    <col min="10501" max="10501" width="4.7109375" style="50" customWidth="1"/>
    <col min="10502" max="10502" width="5.42578125" style="50" customWidth="1"/>
    <col min="10503" max="10507" width="0" style="50" hidden="1" customWidth="1"/>
    <col min="10508" max="10509" width="10.85546875" style="50" customWidth="1"/>
    <col min="10510" max="10510" width="11.140625" style="50" customWidth="1"/>
    <col min="10511" max="10752" width="9.140625" style="50"/>
    <col min="10753" max="10753" width="0" style="50" hidden="1" customWidth="1"/>
    <col min="10754" max="10754" width="0.42578125" style="50" customWidth="1"/>
    <col min="10755" max="10755" width="79" style="50" customWidth="1"/>
    <col min="10756" max="10756" width="0" style="50" hidden="1" customWidth="1"/>
    <col min="10757" max="10757" width="4.7109375" style="50" customWidth="1"/>
    <col min="10758" max="10758" width="5.42578125" style="50" customWidth="1"/>
    <col min="10759" max="10763" width="0" style="50" hidden="1" customWidth="1"/>
    <col min="10764" max="10765" width="10.85546875" style="50" customWidth="1"/>
    <col min="10766" max="10766" width="11.140625" style="50" customWidth="1"/>
    <col min="10767" max="11008" width="9.140625" style="50"/>
    <col min="11009" max="11009" width="0" style="50" hidden="1" customWidth="1"/>
    <col min="11010" max="11010" width="0.42578125" style="50" customWidth="1"/>
    <col min="11011" max="11011" width="79" style="50" customWidth="1"/>
    <col min="11012" max="11012" width="0" style="50" hidden="1" customWidth="1"/>
    <col min="11013" max="11013" width="4.7109375" style="50" customWidth="1"/>
    <col min="11014" max="11014" width="5.42578125" style="50" customWidth="1"/>
    <col min="11015" max="11019" width="0" style="50" hidden="1" customWidth="1"/>
    <col min="11020" max="11021" width="10.85546875" style="50" customWidth="1"/>
    <col min="11022" max="11022" width="11.140625" style="50" customWidth="1"/>
    <col min="11023" max="11264" width="9.140625" style="50"/>
    <col min="11265" max="11265" width="0" style="50" hidden="1" customWidth="1"/>
    <col min="11266" max="11266" width="0.42578125" style="50" customWidth="1"/>
    <col min="11267" max="11267" width="79" style="50" customWidth="1"/>
    <col min="11268" max="11268" width="0" style="50" hidden="1" customWidth="1"/>
    <col min="11269" max="11269" width="4.7109375" style="50" customWidth="1"/>
    <col min="11270" max="11270" width="5.42578125" style="50" customWidth="1"/>
    <col min="11271" max="11275" width="0" style="50" hidden="1" customWidth="1"/>
    <col min="11276" max="11277" width="10.85546875" style="50" customWidth="1"/>
    <col min="11278" max="11278" width="11.140625" style="50" customWidth="1"/>
    <col min="11279" max="11520" width="9.140625" style="50"/>
    <col min="11521" max="11521" width="0" style="50" hidden="1" customWidth="1"/>
    <col min="11522" max="11522" width="0.42578125" style="50" customWidth="1"/>
    <col min="11523" max="11523" width="79" style="50" customWidth="1"/>
    <col min="11524" max="11524" width="0" style="50" hidden="1" customWidth="1"/>
    <col min="11525" max="11525" width="4.7109375" style="50" customWidth="1"/>
    <col min="11526" max="11526" width="5.42578125" style="50" customWidth="1"/>
    <col min="11527" max="11531" width="0" style="50" hidden="1" customWidth="1"/>
    <col min="11532" max="11533" width="10.85546875" style="50" customWidth="1"/>
    <col min="11534" max="11534" width="11.140625" style="50" customWidth="1"/>
    <col min="11535" max="11776" width="9.140625" style="50"/>
    <col min="11777" max="11777" width="0" style="50" hidden="1" customWidth="1"/>
    <col min="11778" max="11778" width="0.42578125" style="50" customWidth="1"/>
    <col min="11779" max="11779" width="79" style="50" customWidth="1"/>
    <col min="11780" max="11780" width="0" style="50" hidden="1" customWidth="1"/>
    <col min="11781" max="11781" width="4.7109375" style="50" customWidth="1"/>
    <col min="11782" max="11782" width="5.42578125" style="50" customWidth="1"/>
    <col min="11783" max="11787" width="0" style="50" hidden="1" customWidth="1"/>
    <col min="11788" max="11789" width="10.85546875" style="50" customWidth="1"/>
    <col min="11790" max="11790" width="11.140625" style="50" customWidth="1"/>
    <col min="11791" max="12032" width="9.140625" style="50"/>
    <col min="12033" max="12033" width="0" style="50" hidden="1" customWidth="1"/>
    <col min="12034" max="12034" width="0.42578125" style="50" customWidth="1"/>
    <col min="12035" max="12035" width="79" style="50" customWidth="1"/>
    <col min="12036" max="12036" width="0" style="50" hidden="1" customWidth="1"/>
    <col min="12037" max="12037" width="4.7109375" style="50" customWidth="1"/>
    <col min="12038" max="12038" width="5.42578125" style="50" customWidth="1"/>
    <col min="12039" max="12043" width="0" style="50" hidden="1" customWidth="1"/>
    <col min="12044" max="12045" width="10.85546875" style="50" customWidth="1"/>
    <col min="12046" max="12046" width="11.140625" style="50" customWidth="1"/>
    <col min="12047" max="12288" width="9.140625" style="50"/>
    <col min="12289" max="12289" width="0" style="50" hidden="1" customWidth="1"/>
    <col min="12290" max="12290" width="0.42578125" style="50" customWidth="1"/>
    <col min="12291" max="12291" width="79" style="50" customWidth="1"/>
    <col min="12292" max="12292" width="0" style="50" hidden="1" customWidth="1"/>
    <col min="12293" max="12293" width="4.7109375" style="50" customWidth="1"/>
    <col min="12294" max="12294" width="5.42578125" style="50" customWidth="1"/>
    <col min="12295" max="12299" width="0" style="50" hidden="1" customWidth="1"/>
    <col min="12300" max="12301" width="10.85546875" style="50" customWidth="1"/>
    <col min="12302" max="12302" width="11.140625" style="50" customWidth="1"/>
    <col min="12303" max="12544" width="9.140625" style="50"/>
    <col min="12545" max="12545" width="0" style="50" hidden="1" customWidth="1"/>
    <col min="12546" max="12546" width="0.42578125" style="50" customWidth="1"/>
    <col min="12547" max="12547" width="79" style="50" customWidth="1"/>
    <col min="12548" max="12548" width="0" style="50" hidden="1" customWidth="1"/>
    <col min="12549" max="12549" width="4.7109375" style="50" customWidth="1"/>
    <col min="12550" max="12550" width="5.42578125" style="50" customWidth="1"/>
    <col min="12551" max="12555" width="0" style="50" hidden="1" customWidth="1"/>
    <col min="12556" max="12557" width="10.85546875" style="50" customWidth="1"/>
    <col min="12558" max="12558" width="11.140625" style="50" customWidth="1"/>
    <col min="12559" max="12800" width="9.140625" style="50"/>
    <col min="12801" max="12801" width="0" style="50" hidden="1" customWidth="1"/>
    <col min="12802" max="12802" width="0.42578125" style="50" customWidth="1"/>
    <col min="12803" max="12803" width="79" style="50" customWidth="1"/>
    <col min="12804" max="12804" width="0" style="50" hidden="1" customWidth="1"/>
    <col min="12805" max="12805" width="4.7109375" style="50" customWidth="1"/>
    <col min="12806" max="12806" width="5.42578125" style="50" customWidth="1"/>
    <col min="12807" max="12811" width="0" style="50" hidden="1" customWidth="1"/>
    <col min="12812" max="12813" width="10.85546875" style="50" customWidth="1"/>
    <col min="12814" max="12814" width="11.140625" style="50" customWidth="1"/>
    <col min="12815" max="13056" width="9.140625" style="50"/>
    <col min="13057" max="13057" width="0" style="50" hidden="1" customWidth="1"/>
    <col min="13058" max="13058" width="0.42578125" style="50" customWidth="1"/>
    <col min="13059" max="13059" width="79" style="50" customWidth="1"/>
    <col min="13060" max="13060" width="0" style="50" hidden="1" customWidth="1"/>
    <col min="13061" max="13061" width="4.7109375" style="50" customWidth="1"/>
    <col min="13062" max="13062" width="5.42578125" style="50" customWidth="1"/>
    <col min="13063" max="13067" width="0" style="50" hidden="1" customWidth="1"/>
    <col min="13068" max="13069" width="10.85546875" style="50" customWidth="1"/>
    <col min="13070" max="13070" width="11.140625" style="50" customWidth="1"/>
    <col min="13071" max="13312" width="9.140625" style="50"/>
    <col min="13313" max="13313" width="0" style="50" hidden="1" customWidth="1"/>
    <col min="13314" max="13314" width="0.42578125" style="50" customWidth="1"/>
    <col min="13315" max="13315" width="79" style="50" customWidth="1"/>
    <col min="13316" max="13316" width="0" style="50" hidden="1" customWidth="1"/>
    <col min="13317" max="13317" width="4.7109375" style="50" customWidth="1"/>
    <col min="13318" max="13318" width="5.42578125" style="50" customWidth="1"/>
    <col min="13319" max="13323" width="0" style="50" hidden="1" customWidth="1"/>
    <col min="13324" max="13325" width="10.85546875" style="50" customWidth="1"/>
    <col min="13326" max="13326" width="11.140625" style="50" customWidth="1"/>
    <col min="13327" max="13568" width="9.140625" style="50"/>
    <col min="13569" max="13569" width="0" style="50" hidden="1" customWidth="1"/>
    <col min="13570" max="13570" width="0.42578125" style="50" customWidth="1"/>
    <col min="13571" max="13571" width="79" style="50" customWidth="1"/>
    <col min="13572" max="13572" width="0" style="50" hidden="1" customWidth="1"/>
    <col min="13573" max="13573" width="4.7109375" style="50" customWidth="1"/>
    <col min="13574" max="13574" width="5.42578125" style="50" customWidth="1"/>
    <col min="13575" max="13579" width="0" style="50" hidden="1" customWidth="1"/>
    <col min="13580" max="13581" width="10.85546875" style="50" customWidth="1"/>
    <col min="13582" max="13582" width="11.140625" style="50" customWidth="1"/>
    <col min="13583" max="13824" width="9.140625" style="50"/>
    <col min="13825" max="13825" width="0" style="50" hidden="1" customWidth="1"/>
    <col min="13826" max="13826" width="0.42578125" style="50" customWidth="1"/>
    <col min="13827" max="13827" width="79" style="50" customWidth="1"/>
    <col min="13828" max="13828" width="0" style="50" hidden="1" customWidth="1"/>
    <col min="13829" max="13829" width="4.7109375" style="50" customWidth="1"/>
    <col min="13830" max="13830" width="5.42578125" style="50" customWidth="1"/>
    <col min="13831" max="13835" width="0" style="50" hidden="1" customWidth="1"/>
    <col min="13836" max="13837" width="10.85546875" style="50" customWidth="1"/>
    <col min="13838" max="13838" width="11.140625" style="50" customWidth="1"/>
    <col min="13839" max="14080" width="9.140625" style="50"/>
    <col min="14081" max="14081" width="0" style="50" hidden="1" customWidth="1"/>
    <col min="14082" max="14082" width="0.42578125" style="50" customWidth="1"/>
    <col min="14083" max="14083" width="79" style="50" customWidth="1"/>
    <col min="14084" max="14084" width="0" style="50" hidden="1" customWidth="1"/>
    <col min="14085" max="14085" width="4.7109375" style="50" customWidth="1"/>
    <col min="14086" max="14086" width="5.42578125" style="50" customWidth="1"/>
    <col min="14087" max="14091" width="0" style="50" hidden="1" customWidth="1"/>
    <col min="14092" max="14093" width="10.85546875" style="50" customWidth="1"/>
    <col min="14094" max="14094" width="11.140625" style="50" customWidth="1"/>
    <col min="14095" max="14336" width="9.140625" style="50"/>
    <col min="14337" max="14337" width="0" style="50" hidden="1" customWidth="1"/>
    <col min="14338" max="14338" width="0.42578125" style="50" customWidth="1"/>
    <col min="14339" max="14339" width="79" style="50" customWidth="1"/>
    <col min="14340" max="14340" width="0" style="50" hidden="1" customWidth="1"/>
    <col min="14341" max="14341" width="4.7109375" style="50" customWidth="1"/>
    <col min="14342" max="14342" width="5.42578125" style="50" customWidth="1"/>
    <col min="14343" max="14347" width="0" style="50" hidden="1" customWidth="1"/>
    <col min="14348" max="14349" width="10.85546875" style="50" customWidth="1"/>
    <col min="14350" max="14350" width="11.140625" style="50" customWidth="1"/>
    <col min="14351" max="14592" width="9.140625" style="50"/>
    <col min="14593" max="14593" width="0" style="50" hidden="1" customWidth="1"/>
    <col min="14594" max="14594" width="0.42578125" style="50" customWidth="1"/>
    <col min="14595" max="14595" width="79" style="50" customWidth="1"/>
    <col min="14596" max="14596" width="0" style="50" hidden="1" customWidth="1"/>
    <col min="14597" max="14597" width="4.7109375" style="50" customWidth="1"/>
    <col min="14598" max="14598" width="5.42578125" style="50" customWidth="1"/>
    <col min="14599" max="14603" width="0" style="50" hidden="1" customWidth="1"/>
    <col min="14604" max="14605" width="10.85546875" style="50" customWidth="1"/>
    <col min="14606" max="14606" width="11.140625" style="50" customWidth="1"/>
    <col min="14607" max="14848" width="9.140625" style="50"/>
    <col min="14849" max="14849" width="0" style="50" hidden="1" customWidth="1"/>
    <col min="14850" max="14850" width="0.42578125" style="50" customWidth="1"/>
    <col min="14851" max="14851" width="79" style="50" customWidth="1"/>
    <col min="14852" max="14852" width="0" style="50" hidden="1" customWidth="1"/>
    <col min="14853" max="14853" width="4.7109375" style="50" customWidth="1"/>
    <col min="14854" max="14854" width="5.42578125" style="50" customWidth="1"/>
    <col min="14855" max="14859" width="0" style="50" hidden="1" customWidth="1"/>
    <col min="14860" max="14861" width="10.85546875" style="50" customWidth="1"/>
    <col min="14862" max="14862" width="11.140625" style="50" customWidth="1"/>
    <col min="14863" max="15104" width="9.140625" style="50"/>
    <col min="15105" max="15105" width="0" style="50" hidden="1" customWidth="1"/>
    <col min="15106" max="15106" width="0.42578125" style="50" customWidth="1"/>
    <col min="15107" max="15107" width="79" style="50" customWidth="1"/>
    <col min="15108" max="15108" width="0" style="50" hidden="1" customWidth="1"/>
    <col min="15109" max="15109" width="4.7109375" style="50" customWidth="1"/>
    <col min="15110" max="15110" width="5.42578125" style="50" customWidth="1"/>
    <col min="15111" max="15115" width="0" style="50" hidden="1" customWidth="1"/>
    <col min="15116" max="15117" width="10.85546875" style="50" customWidth="1"/>
    <col min="15118" max="15118" width="11.140625" style="50" customWidth="1"/>
    <col min="15119" max="15360" width="9.140625" style="50"/>
    <col min="15361" max="15361" width="0" style="50" hidden="1" customWidth="1"/>
    <col min="15362" max="15362" width="0.42578125" style="50" customWidth="1"/>
    <col min="15363" max="15363" width="79" style="50" customWidth="1"/>
    <col min="15364" max="15364" width="0" style="50" hidden="1" customWidth="1"/>
    <col min="15365" max="15365" width="4.7109375" style="50" customWidth="1"/>
    <col min="15366" max="15366" width="5.42578125" style="50" customWidth="1"/>
    <col min="15367" max="15371" width="0" style="50" hidden="1" customWidth="1"/>
    <col min="15372" max="15373" width="10.85546875" style="50" customWidth="1"/>
    <col min="15374" max="15374" width="11.140625" style="50" customWidth="1"/>
    <col min="15375" max="15616" width="9.140625" style="50"/>
    <col min="15617" max="15617" width="0" style="50" hidden="1" customWidth="1"/>
    <col min="15618" max="15618" width="0.42578125" style="50" customWidth="1"/>
    <col min="15619" max="15619" width="79" style="50" customWidth="1"/>
    <col min="15620" max="15620" width="0" style="50" hidden="1" customWidth="1"/>
    <col min="15621" max="15621" width="4.7109375" style="50" customWidth="1"/>
    <col min="15622" max="15622" width="5.42578125" style="50" customWidth="1"/>
    <col min="15623" max="15627" width="0" style="50" hidden="1" customWidth="1"/>
    <col min="15628" max="15629" width="10.85546875" style="50" customWidth="1"/>
    <col min="15630" max="15630" width="11.140625" style="50" customWidth="1"/>
    <col min="15631" max="15872" width="9.140625" style="50"/>
    <col min="15873" max="15873" width="0" style="50" hidden="1" customWidth="1"/>
    <col min="15874" max="15874" width="0.42578125" style="50" customWidth="1"/>
    <col min="15875" max="15875" width="79" style="50" customWidth="1"/>
    <col min="15876" max="15876" width="0" style="50" hidden="1" customWidth="1"/>
    <col min="15877" max="15877" width="4.7109375" style="50" customWidth="1"/>
    <col min="15878" max="15878" width="5.42578125" style="50" customWidth="1"/>
    <col min="15879" max="15883" width="0" style="50" hidden="1" customWidth="1"/>
    <col min="15884" max="15885" width="10.85546875" style="50" customWidth="1"/>
    <col min="15886" max="15886" width="11.140625" style="50" customWidth="1"/>
    <col min="15887" max="16128" width="9.140625" style="50"/>
    <col min="16129" max="16129" width="0" style="50" hidden="1" customWidth="1"/>
    <col min="16130" max="16130" width="0.42578125" style="50" customWidth="1"/>
    <col min="16131" max="16131" width="79" style="50" customWidth="1"/>
    <col min="16132" max="16132" width="0" style="50" hidden="1" customWidth="1"/>
    <col min="16133" max="16133" width="4.7109375" style="50" customWidth="1"/>
    <col min="16134" max="16134" width="5.42578125" style="50" customWidth="1"/>
    <col min="16135" max="16139" width="0" style="50" hidden="1" customWidth="1"/>
    <col min="16140" max="16141" width="10.85546875" style="50" customWidth="1"/>
    <col min="16142" max="16142" width="11.140625" style="50" customWidth="1"/>
    <col min="16143" max="16384" width="9.140625" style="50"/>
  </cols>
  <sheetData>
    <row r="1" spans="1:14" ht="39.75" hidden="1" customHeight="1" x14ac:dyDescent="0.2">
      <c r="C1" s="319"/>
      <c r="D1" s="319"/>
      <c r="E1" s="319"/>
      <c r="F1" s="319"/>
      <c r="G1" s="319"/>
      <c r="H1" s="319"/>
      <c r="I1" s="319"/>
      <c r="J1" s="319"/>
      <c r="K1" s="319"/>
      <c r="L1" s="319"/>
    </row>
    <row r="2" spans="1:14" ht="11.25" customHeight="1" x14ac:dyDescent="0.2">
      <c r="B2" s="42"/>
      <c r="C2" s="42"/>
      <c r="D2" s="42"/>
      <c r="E2" s="42"/>
      <c r="F2" s="42"/>
      <c r="G2" s="42"/>
      <c r="H2" s="42"/>
      <c r="I2" s="42"/>
      <c r="J2" s="320" t="s">
        <v>157</v>
      </c>
      <c r="K2" s="320"/>
      <c r="L2" s="320"/>
      <c r="M2" s="320"/>
      <c r="N2" s="320"/>
    </row>
    <row r="3" spans="1:14" x14ac:dyDescent="0.2">
      <c r="B3" s="42"/>
      <c r="C3" s="320" t="s">
        <v>149</v>
      </c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</row>
    <row r="4" spans="1:14" ht="11.25" customHeight="1" x14ac:dyDescent="0.2">
      <c r="B4" s="42"/>
      <c r="C4" s="43"/>
      <c r="D4" s="44"/>
      <c r="E4" s="321" t="s">
        <v>150</v>
      </c>
      <c r="F4" s="321"/>
      <c r="G4" s="321"/>
      <c r="H4" s="321"/>
      <c r="I4" s="321"/>
      <c r="J4" s="321"/>
      <c r="K4" s="321"/>
      <c r="L4" s="321"/>
      <c r="M4" s="321"/>
      <c r="N4" s="321"/>
    </row>
    <row r="5" spans="1:14" ht="11.25" customHeight="1" x14ac:dyDescent="0.2">
      <c r="B5" s="42"/>
      <c r="C5" s="43"/>
      <c r="D5" s="44"/>
      <c r="E5" s="322" t="s">
        <v>151</v>
      </c>
      <c r="F5" s="322"/>
      <c r="G5" s="322"/>
      <c r="H5" s="322"/>
      <c r="I5" s="322"/>
      <c r="J5" s="322"/>
      <c r="K5" s="322"/>
      <c r="L5" s="322"/>
      <c r="M5" s="322"/>
      <c r="N5" s="322"/>
    </row>
    <row r="6" spans="1:14" ht="11.25" customHeight="1" x14ac:dyDescent="0.25">
      <c r="B6" s="277"/>
      <c r="C6" s="320" t="s">
        <v>288</v>
      </c>
      <c r="D6" s="318"/>
      <c r="E6" s="318"/>
      <c r="F6" s="318"/>
      <c r="G6" s="318"/>
      <c r="H6" s="318"/>
      <c r="I6" s="318"/>
      <c r="J6" s="318"/>
      <c r="K6" s="318"/>
      <c r="L6" s="318"/>
      <c r="M6" s="318"/>
      <c r="N6" s="318"/>
    </row>
    <row r="7" spans="1:14" ht="13.5" customHeight="1" x14ac:dyDescent="0.2">
      <c r="B7" s="319" t="s">
        <v>297</v>
      </c>
      <c r="C7" s="319"/>
      <c r="D7" s="319"/>
      <c r="E7" s="319"/>
      <c r="F7" s="319"/>
      <c r="G7" s="319"/>
      <c r="H7" s="319"/>
      <c r="I7" s="319"/>
      <c r="J7" s="319"/>
      <c r="K7" s="319"/>
      <c r="L7" s="319"/>
      <c r="M7" s="319"/>
      <c r="N7" s="319"/>
    </row>
    <row r="8" spans="1:14" ht="51" customHeight="1" x14ac:dyDescent="0.2">
      <c r="C8" s="325" t="s">
        <v>290</v>
      </c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</row>
    <row r="9" spans="1:14" ht="20.25" customHeight="1" thickBot="1" x14ac:dyDescent="0.3">
      <c r="C9" s="51"/>
      <c r="D9" s="52"/>
      <c r="E9" s="52"/>
      <c r="F9" s="52"/>
      <c r="G9" s="52"/>
      <c r="H9" s="52"/>
      <c r="I9" s="52"/>
      <c r="J9" s="52"/>
      <c r="K9" s="326" t="s">
        <v>158</v>
      </c>
      <c r="L9" s="327"/>
      <c r="M9" s="328"/>
      <c r="N9" s="328"/>
    </row>
    <row r="10" spans="1:14" ht="20.25" customHeight="1" x14ac:dyDescent="0.2">
      <c r="B10" s="53"/>
      <c r="C10" s="329" t="s">
        <v>159</v>
      </c>
      <c r="D10" s="331" t="s">
        <v>160</v>
      </c>
      <c r="E10" s="331" t="s">
        <v>161</v>
      </c>
      <c r="F10" s="331" t="s">
        <v>162</v>
      </c>
      <c r="G10" s="333" t="s">
        <v>163</v>
      </c>
      <c r="H10" s="334"/>
      <c r="I10" s="335"/>
      <c r="J10" s="336"/>
      <c r="K10" s="331" t="s">
        <v>164</v>
      </c>
      <c r="L10" s="341" t="s">
        <v>154</v>
      </c>
      <c r="M10" s="343" t="s">
        <v>8</v>
      </c>
      <c r="N10" s="323" t="s">
        <v>155</v>
      </c>
    </row>
    <row r="11" spans="1:14" ht="7.5" customHeight="1" thickBot="1" x14ac:dyDescent="0.25">
      <c r="A11" s="54" t="s">
        <v>165</v>
      </c>
      <c r="B11" s="55"/>
      <c r="C11" s="330"/>
      <c r="D11" s="332"/>
      <c r="E11" s="332"/>
      <c r="F11" s="332"/>
      <c r="G11" s="337"/>
      <c r="H11" s="338"/>
      <c r="I11" s="339"/>
      <c r="J11" s="340"/>
      <c r="K11" s="332"/>
      <c r="L11" s="342"/>
      <c r="M11" s="344"/>
      <c r="N11" s="324"/>
    </row>
    <row r="12" spans="1:14" ht="14.25" customHeight="1" thickBot="1" x14ac:dyDescent="0.25">
      <c r="A12" s="54"/>
      <c r="B12" s="55"/>
      <c r="C12" s="56">
        <v>1</v>
      </c>
      <c r="D12" s="57">
        <v>2</v>
      </c>
      <c r="E12" s="58">
        <v>2</v>
      </c>
      <c r="F12" s="59">
        <v>3</v>
      </c>
      <c r="G12" s="60">
        <v>5</v>
      </c>
      <c r="H12" s="61">
        <v>6</v>
      </c>
      <c r="I12" s="61">
        <v>7</v>
      </c>
      <c r="J12" s="62">
        <v>8</v>
      </c>
      <c r="K12" s="58">
        <v>9</v>
      </c>
      <c r="L12" s="63">
        <v>4</v>
      </c>
      <c r="M12" s="64">
        <v>5</v>
      </c>
      <c r="N12" s="65">
        <v>6</v>
      </c>
    </row>
    <row r="13" spans="1:14" s="66" customFormat="1" ht="16.5" customHeight="1" x14ac:dyDescent="0.25">
      <c r="A13" s="66">
        <v>3</v>
      </c>
      <c r="B13" s="67"/>
      <c r="C13" s="68" t="s">
        <v>166</v>
      </c>
      <c r="D13" s="69"/>
      <c r="E13" s="70"/>
      <c r="F13" s="71"/>
      <c r="G13" s="72" t="s">
        <v>147</v>
      </c>
      <c r="H13" s="73"/>
      <c r="I13" s="74"/>
      <c r="J13" s="75"/>
      <c r="K13" s="71" t="s">
        <v>147</v>
      </c>
      <c r="L13" s="241">
        <f>L14</f>
        <v>5075.5420000000004</v>
      </c>
      <c r="M13" s="239">
        <f>M14</f>
        <v>4682.0050000000001</v>
      </c>
      <c r="N13" s="240">
        <f t="shared" ref="N13:N28" si="0">M13/L13*100</f>
        <v>92.246404423409359</v>
      </c>
    </row>
    <row r="14" spans="1:14" s="66" customFormat="1" ht="30.75" customHeight="1" x14ac:dyDescent="0.25">
      <c r="B14" s="67"/>
      <c r="C14" s="76" t="s">
        <v>167</v>
      </c>
      <c r="D14" s="77">
        <v>924</v>
      </c>
      <c r="E14" s="78"/>
      <c r="F14" s="79"/>
      <c r="G14" s="80"/>
      <c r="H14" s="81"/>
      <c r="I14" s="81"/>
      <c r="J14" s="82"/>
      <c r="K14" s="79"/>
      <c r="L14" s="83">
        <f>L15+L19+L21+L23+L25+L29+L31</f>
        <v>5075.5420000000004</v>
      </c>
      <c r="M14" s="96">
        <f>M15+M19+M21+M23+M25+M29+M31</f>
        <v>4682.0050000000001</v>
      </c>
      <c r="N14" s="90">
        <f t="shared" si="0"/>
        <v>92.246404423409359</v>
      </c>
    </row>
    <row r="15" spans="1:14" s="66" customFormat="1" ht="16.5" customHeight="1" x14ac:dyDescent="0.25">
      <c r="A15" s="66">
        <v>4</v>
      </c>
      <c r="B15" s="67"/>
      <c r="C15" s="84" t="s">
        <v>168</v>
      </c>
      <c r="D15" s="77">
        <v>924</v>
      </c>
      <c r="E15" s="85" t="s">
        <v>169</v>
      </c>
      <c r="F15" s="86"/>
      <c r="G15" s="80" t="s">
        <v>147</v>
      </c>
      <c r="H15" s="81"/>
      <c r="I15" s="87"/>
      <c r="J15" s="82"/>
      <c r="K15" s="86" t="s">
        <v>147</v>
      </c>
      <c r="L15" s="88">
        <f>L16+L17+L18</f>
        <v>1461.2630000000001</v>
      </c>
      <c r="M15" s="89">
        <f>M16+M17+M18</f>
        <v>1355.4559999999999</v>
      </c>
      <c r="N15" s="90">
        <f t="shared" si="0"/>
        <v>92.759208985651441</v>
      </c>
    </row>
    <row r="16" spans="1:14" ht="46.5" customHeight="1" x14ac:dyDescent="0.25">
      <c r="B16" s="53"/>
      <c r="C16" s="84" t="s">
        <v>170</v>
      </c>
      <c r="D16" s="77">
        <v>924</v>
      </c>
      <c r="E16" s="85" t="s">
        <v>169</v>
      </c>
      <c r="F16" s="91" t="s">
        <v>171</v>
      </c>
      <c r="G16" s="92" t="s">
        <v>147</v>
      </c>
      <c r="H16" s="93"/>
      <c r="I16" s="94"/>
      <c r="J16" s="95"/>
      <c r="K16" s="91" t="s">
        <v>147</v>
      </c>
      <c r="L16" s="89">
        <v>1449.5630000000001</v>
      </c>
      <c r="M16" s="96">
        <v>1348.4559999999999</v>
      </c>
      <c r="N16" s="90">
        <f t="shared" si="0"/>
        <v>93.025001327986416</v>
      </c>
    </row>
    <row r="17" spans="2:14" ht="15.75" customHeight="1" x14ac:dyDescent="0.25">
      <c r="B17" s="53"/>
      <c r="C17" s="84" t="s">
        <v>135</v>
      </c>
      <c r="D17" s="77">
        <v>924</v>
      </c>
      <c r="E17" s="97" t="s">
        <v>169</v>
      </c>
      <c r="F17" s="97">
        <v>11</v>
      </c>
      <c r="G17" s="98" t="s">
        <v>147</v>
      </c>
      <c r="H17" s="99"/>
      <c r="I17" s="94"/>
      <c r="J17" s="95"/>
      <c r="K17" s="91" t="s">
        <v>147</v>
      </c>
      <c r="L17" s="100">
        <v>4.7</v>
      </c>
      <c r="M17" s="96">
        <v>0</v>
      </c>
      <c r="N17" s="90">
        <f t="shared" si="0"/>
        <v>0</v>
      </c>
    </row>
    <row r="18" spans="2:14" ht="18" customHeight="1" x14ac:dyDescent="0.25">
      <c r="B18" s="53"/>
      <c r="C18" s="84" t="s">
        <v>172</v>
      </c>
      <c r="D18" s="77">
        <v>924</v>
      </c>
      <c r="E18" s="97" t="s">
        <v>169</v>
      </c>
      <c r="F18" s="97" t="s">
        <v>173</v>
      </c>
      <c r="G18" s="98"/>
      <c r="H18" s="101"/>
      <c r="I18" s="94"/>
      <c r="J18" s="95"/>
      <c r="K18" s="91"/>
      <c r="L18" s="100">
        <v>7</v>
      </c>
      <c r="M18" s="96">
        <v>7</v>
      </c>
      <c r="N18" s="90">
        <f t="shared" si="0"/>
        <v>100</v>
      </c>
    </row>
    <row r="19" spans="2:14" ht="16.5" customHeight="1" x14ac:dyDescent="0.25">
      <c r="B19" s="53"/>
      <c r="C19" s="76" t="s">
        <v>174</v>
      </c>
      <c r="D19" s="77">
        <v>924</v>
      </c>
      <c r="E19" s="102" t="s">
        <v>175</v>
      </c>
      <c r="F19" s="86"/>
      <c r="G19" s="80"/>
      <c r="H19" s="81"/>
      <c r="I19" s="87"/>
      <c r="J19" s="82"/>
      <c r="K19" s="86"/>
      <c r="L19" s="103">
        <f>L20</f>
        <v>86.8</v>
      </c>
      <c r="M19" s="96">
        <f>M20</f>
        <v>86.8</v>
      </c>
      <c r="N19" s="90">
        <f t="shared" si="0"/>
        <v>100</v>
      </c>
    </row>
    <row r="20" spans="2:14" ht="15.75" customHeight="1" x14ac:dyDescent="0.25">
      <c r="B20" s="53"/>
      <c r="C20" s="76" t="s">
        <v>176</v>
      </c>
      <c r="D20" s="77">
        <v>924</v>
      </c>
      <c r="E20" s="102" t="s">
        <v>175</v>
      </c>
      <c r="F20" s="102" t="s">
        <v>177</v>
      </c>
      <c r="G20" s="92"/>
      <c r="H20" s="93"/>
      <c r="I20" s="94"/>
      <c r="J20" s="95"/>
      <c r="K20" s="91"/>
      <c r="L20" s="104">
        <v>86.8</v>
      </c>
      <c r="M20" s="96">
        <v>86.8</v>
      </c>
      <c r="N20" s="90">
        <f t="shared" si="0"/>
        <v>100</v>
      </c>
    </row>
    <row r="21" spans="2:14" ht="17.25" customHeight="1" x14ac:dyDescent="0.25">
      <c r="B21" s="53"/>
      <c r="C21" s="105" t="s">
        <v>178</v>
      </c>
      <c r="D21" s="77">
        <v>924</v>
      </c>
      <c r="E21" s="106" t="s">
        <v>177</v>
      </c>
      <c r="F21" s="107"/>
      <c r="G21" s="108"/>
      <c r="H21" s="109"/>
      <c r="I21" s="110"/>
      <c r="J21" s="111"/>
      <c r="K21" s="107"/>
      <c r="L21" s="103">
        <f>L22</f>
        <v>28.3</v>
      </c>
      <c r="M21" s="96">
        <f>M22</f>
        <v>28.3</v>
      </c>
      <c r="N21" s="90">
        <f t="shared" si="0"/>
        <v>100</v>
      </c>
    </row>
    <row r="22" spans="2:14" ht="31.5" customHeight="1" x14ac:dyDescent="0.25">
      <c r="B22" s="53"/>
      <c r="C22" s="178" t="s">
        <v>236</v>
      </c>
      <c r="D22" s="77">
        <v>924</v>
      </c>
      <c r="E22" s="97" t="s">
        <v>177</v>
      </c>
      <c r="F22" s="91">
        <v>10</v>
      </c>
      <c r="G22" s="92"/>
      <c r="H22" s="92"/>
      <c r="I22" s="94"/>
      <c r="J22" s="95"/>
      <c r="K22" s="91"/>
      <c r="L22" s="104">
        <v>28.3</v>
      </c>
      <c r="M22" s="96">
        <v>28.3</v>
      </c>
      <c r="N22" s="90">
        <f t="shared" si="0"/>
        <v>100</v>
      </c>
    </row>
    <row r="23" spans="2:14" ht="16.5" customHeight="1" x14ac:dyDescent="0.25">
      <c r="B23" s="53"/>
      <c r="C23" s="105" t="s">
        <v>180</v>
      </c>
      <c r="D23" s="77">
        <v>924</v>
      </c>
      <c r="E23" s="85" t="s">
        <v>171</v>
      </c>
      <c r="F23" s="86"/>
      <c r="G23" s="80"/>
      <c r="H23" s="81"/>
      <c r="I23" s="87"/>
      <c r="J23" s="82"/>
      <c r="K23" s="86"/>
      <c r="L23" s="112">
        <f>L24</f>
        <v>296.60000000000002</v>
      </c>
      <c r="M23" s="100">
        <f>M24</f>
        <v>141.5</v>
      </c>
      <c r="N23" s="90">
        <f t="shared" si="0"/>
        <v>47.707349966284553</v>
      </c>
    </row>
    <row r="24" spans="2:14" ht="15.75" customHeight="1" x14ac:dyDescent="0.25">
      <c r="B24" s="53"/>
      <c r="C24" s="76" t="s">
        <v>181</v>
      </c>
      <c r="D24" s="77">
        <v>924</v>
      </c>
      <c r="E24" s="106" t="s">
        <v>171</v>
      </c>
      <c r="F24" s="97" t="s">
        <v>179</v>
      </c>
      <c r="G24" s="99"/>
      <c r="H24" s="101"/>
      <c r="I24" s="94"/>
      <c r="J24" s="95"/>
      <c r="K24" s="91"/>
      <c r="L24" s="104">
        <v>296.60000000000002</v>
      </c>
      <c r="M24" s="96">
        <v>141.5</v>
      </c>
      <c r="N24" s="90">
        <f t="shared" si="0"/>
        <v>47.707349966284553</v>
      </c>
    </row>
    <row r="25" spans="2:14" ht="15.75" customHeight="1" x14ac:dyDescent="0.25">
      <c r="B25" s="53"/>
      <c r="C25" s="84" t="s">
        <v>182</v>
      </c>
      <c r="D25" s="77">
        <v>924</v>
      </c>
      <c r="E25" s="85" t="s">
        <v>183</v>
      </c>
      <c r="F25" s="107"/>
      <c r="G25" s="108"/>
      <c r="H25" s="109"/>
      <c r="I25" s="110"/>
      <c r="J25" s="111"/>
      <c r="K25" s="107"/>
      <c r="L25" s="113">
        <f>L26+L27+L28</f>
        <v>3088.9</v>
      </c>
      <c r="M25" s="114">
        <f>M26+M27+M28</f>
        <v>2956.3</v>
      </c>
      <c r="N25" s="90">
        <f t="shared" si="0"/>
        <v>95.707209686296096</v>
      </c>
    </row>
    <row r="26" spans="2:14" ht="18" customHeight="1" x14ac:dyDescent="0.25">
      <c r="B26" s="53"/>
      <c r="C26" s="115" t="s">
        <v>184</v>
      </c>
      <c r="D26" s="77">
        <v>924</v>
      </c>
      <c r="E26" s="85" t="s">
        <v>183</v>
      </c>
      <c r="F26" s="97" t="s">
        <v>169</v>
      </c>
      <c r="G26" s="92"/>
      <c r="H26" s="93"/>
      <c r="I26" s="110"/>
      <c r="J26" s="111"/>
      <c r="K26" s="107"/>
      <c r="L26" s="104">
        <v>166.8</v>
      </c>
      <c r="M26" s="96">
        <v>165.8</v>
      </c>
      <c r="N26" s="90">
        <f t="shared" si="0"/>
        <v>99.400479616306953</v>
      </c>
    </row>
    <row r="27" spans="2:14" ht="17.25" customHeight="1" x14ac:dyDescent="0.25">
      <c r="B27" s="116"/>
      <c r="C27" s="76" t="s">
        <v>185</v>
      </c>
      <c r="D27" s="77">
        <v>924</v>
      </c>
      <c r="E27" s="85" t="s">
        <v>183</v>
      </c>
      <c r="F27" s="97" t="s">
        <v>175</v>
      </c>
      <c r="G27" s="108"/>
      <c r="H27" s="109"/>
      <c r="I27" s="110"/>
      <c r="J27" s="111"/>
      <c r="K27" s="107"/>
      <c r="L27" s="100">
        <v>2</v>
      </c>
      <c r="M27" s="96">
        <v>0</v>
      </c>
      <c r="N27" s="90">
        <f t="shared" si="0"/>
        <v>0</v>
      </c>
    </row>
    <row r="28" spans="2:14" ht="15.75" customHeight="1" x14ac:dyDescent="0.25">
      <c r="B28" s="53"/>
      <c r="C28" s="117" t="s">
        <v>186</v>
      </c>
      <c r="D28" s="77">
        <v>924</v>
      </c>
      <c r="E28" s="97" t="s">
        <v>183</v>
      </c>
      <c r="F28" s="118" t="s">
        <v>177</v>
      </c>
      <c r="G28" s="108"/>
      <c r="H28" s="109"/>
      <c r="I28" s="110"/>
      <c r="J28" s="111"/>
      <c r="K28" s="107"/>
      <c r="L28" s="100">
        <v>2920.1</v>
      </c>
      <c r="M28" s="96">
        <v>2790.5</v>
      </c>
      <c r="N28" s="90">
        <f t="shared" si="0"/>
        <v>95.561795828909965</v>
      </c>
    </row>
    <row r="29" spans="2:14" ht="16.5" customHeight="1" x14ac:dyDescent="0.25">
      <c r="B29" s="53"/>
      <c r="C29" s="84" t="s">
        <v>187</v>
      </c>
      <c r="D29" s="77">
        <v>924</v>
      </c>
      <c r="E29" s="85" t="s">
        <v>188</v>
      </c>
      <c r="F29" s="86"/>
      <c r="G29" s="80"/>
      <c r="H29" s="81"/>
      <c r="I29" s="87"/>
      <c r="J29" s="82"/>
      <c r="K29" s="86"/>
      <c r="L29" s="100">
        <f>L30</f>
        <v>111.893</v>
      </c>
      <c r="M29" s="96">
        <f>M30</f>
        <v>111.893</v>
      </c>
      <c r="N29" s="90">
        <f>M29/L29*100</f>
        <v>100</v>
      </c>
    </row>
    <row r="30" spans="2:14" ht="15.75" customHeight="1" x14ac:dyDescent="0.25">
      <c r="B30" s="53"/>
      <c r="C30" s="84" t="s">
        <v>140</v>
      </c>
      <c r="D30" s="77">
        <v>924</v>
      </c>
      <c r="E30" s="85">
        <v>10</v>
      </c>
      <c r="F30" s="91" t="s">
        <v>169</v>
      </c>
      <c r="G30" s="92" t="s">
        <v>147</v>
      </c>
      <c r="H30" s="93"/>
      <c r="I30" s="94"/>
      <c r="J30" s="95"/>
      <c r="K30" s="91"/>
      <c r="L30" s="100">
        <v>111.893</v>
      </c>
      <c r="M30" s="96">
        <v>111.893</v>
      </c>
      <c r="N30" s="90">
        <f>M30/L30*100</f>
        <v>100</v>
      </c>
    </row>
    <row r="31" spans="2:14" ht="15" x14ac:dyDescent="0.25">
      <c r="B31" s="53"/>
      <c r="C31" s="84" t="s">
        <v>270</v>
      </c>
      <c r="D31" s="77">
        <v>924</v>
      </c>
      <c r="E31" s="85" t="s">
        <v>173</v>
      </c>
      <c r="F31" s="86"/>
      <c r="G31" s="80"/>
      <c r="H31" s="81"/>
      <c r="I31" s="87"/>
      <c r="J31" s="82"/>
      <c r="K31" s="86"/>
      <c r="L31" s="100">
        <f>L32</f>
        <v>1.786</v>
      </c>
      <c r="M31" s="96">
        <f>M32</f>
        <v>1.756</v>
      </c>
      <c r="N31" s="90">
        <f>M31/L31*100</f>
        <v>98.320268756998871</v>
      </c>
    </row>
    <row r="32" spans="2:14" ht="15.75" thickBot="1" x14ac:dyDescent="0.3">
      <c r="B32" s="53"/>
      <c r="C32" s="84" t="s">
        <v>271</v>
      </c>
      <c r="D32" s="77">
        <v>924</v>
      </c>
      <c r="E32" s="85" t="s">
        <v>173</v>
      </c>
      <c r="F32" s="91" t="s">
        <v>169</v>
      </c>
      <c r="G32" s="92"/>
      <c r="H32" s="93"/>
      <c r="I32" s="94"/>
      <c r="J32" s="95"/>
      <c r="K32" s="91"/>
      <c r="L32" s="100">
        <v>1.786</v>
      </c>
      <c r="M32" s="119">
        <v>1.756</v>
      </c>
      <c r="N32" s="120">
        <f>M32/L32*100</f>
        <v>98.320268756998871</v>
      </c>
    </row>
    <row r="33" spans="3:12" ht="18.75" customHeight="1" x14ac:dyDescent="0.2">
      <c r="C33" s="121"/>
      <c r="D33" s="122"/>
      <c r="E33" s="122"/>
      <c r="F33" s="122"/>
      <c r="G33" s="122"/>
      <c r="H33" s="122"/>
      <c r="I33" s="122"/>
      <c r="J33" s="122"/>
      <c r="K33" s="122"/>
      <c r="L33" s="123"/>
    </row>
  </sheetData>
  <mergeCells count="18">
    <mergeCell ref="N10:N11"/>
    <mergeCell ref="C8:N8"/>
    <mergeCell ref="K9:N9"/>
    <mergeCell ref="C10:C11"/>
    <mergeCell ref="D10:D11"/>
    <mergeCell ref="E10:E11"/>
    <mergeCell ref="F10:F11"/>
    <mergeCell ref="G10:J11"/>
    <mergeCell ref="K10:K11"/>
    <mergeCell ref="L10:L11"/>
    <mergeCell ref="M10:M11"/>
    <mergeCell ref="B7:N7"/>
    <mergeCell ref="C1:L1"/>
    <mergeCell ref="J2:N2"/>
    <mergeCell ref="C3:N3"/>
    <mergeCell ref="E4:N4"/>
    <mergeCell ref="E5:N5"/>
    <mergeCell ref="C6:N6"/>
  </mergeCells>
  <conditionalFormatting sqref="G27:J27 J28 G21:K22 J30 I25">
    <cfRule type="expression" dxfId="45" priority="5" stopIfTrue="1">
      <formula>$F21=""</formula>
    </cfRule>
    <cfRule type="expression" dxfId="44" priority="6" stopIfTrue="1">
      <formula>AND($G21="",$F21&lt;&gt;"")</formula>
    </cfRule>
  </conditionalFormatting>
  <conditionalFormatting sqref="I18 K28 G26:K27 J25 F25:H25 I24:K24 D19:D20 G19:K20 I16:K16">
    <cfRule type="expression" dxfId="43" priority="7" stopIfTrue="1">
      <formula>$G16=""</formula>
    </cfRule>
    <cfRule type="expression" dxfId="42" priority="8" stopIfTrue="1">
      <formula>AND($I16="",$G16&lt;&gt;"")</formula>
    </cfRule>
  </conditionalFormatting>
  <conditionalFormatting sqref="G23:K23">
    <cfRule type="expression" dxfId="41" priority="9" stopIfTrue="1">
      <formula>$I23=""</formula>
    </cfRule>
    <cfRule type="expression" dxfId="40" priority="10" stopIfTrue="1">
      <formula>AND($J23="",$I23&lt;&gt;"")</formula>
    </cfRule>
  </conditionalFormatting>
  <conditionalFormatting sqref="D22 G28:K28 D24:D25 J32 K30 D28 J27 H25:K25 H23:J23 G21:J22">
    <cfRule type="expression" dxfId="39" priority="11" stopIfTrue="1">
      <formula>$G21=""</formula>
    </cfRule>
    <cfRule type="expression" dxfId="38" priority="12" stopIfTrue="1">
      <formula>AND($H21="",$G21&lt;&gt;"")</formula>
    </cfRule>
  </conditionalFormatting>
  <conditionalFormatting sqref="F19:J19 I20:J20 G22:K22 K32 I30 I24:K24 H25:K26 F23:K23">
    <cfRule type="expression" dxfId="37" priority="13" stopIfTrue="1">
      <formula>$H19=""</formula>
    </cfRule>
    <cfRule type="expression" dxfId="36" priority="14" stopIfTrue="1">
      <formula>AND($I19="",$H19&lt;&gt;"")</formula>
    </cfRule>
  </conditionalFormatting>
  <conditionalFormatting sqref="I25:K26 G27:K28 F25:H25 G19:K21 I17:K17">
    <cfRule type="expression" dxfId="35" priority="15" stopIfTrue="1">
      <formula>$H17=""</formula>
    </cfRule>
    <cfRule type="expression" dxfId="34" priority="16" stopIfTrue="1">
      <formula>AND($J17="",$H17&lt;&gt;"")</formula>
    </cfRule>
  </conditionalFormatting>
  <conditionalFormatting sqref="E11:K11">
    <cfRule type="expression" dxfId="33" priority="3" stopIfTrue="1">
      <formula>$E11=""</formula>
    </cfRule>
    <cfRule type="expression" dxfId="32" priority="4" stopIfTrue="1">
      <formula>$F11&lt;&gt;""</formula>
    </cfRule>
  </conditionalFormatting>
  <conditionalFormatting sqref="E13:K14">
    <cfRule type="expression" dxfId="31" priority="1" stopIfTrue="1">
      <formula>$F13=""</formula>
    </cfRule>
    <cfRule type="expression" dxfId="30" priority="2" stopIfTrue="1">
      <formula>$G13&lt;&gt;""</formula>
    </cfRule>
  </conditionalFormatting>
  <pageMargins left="0.70866141732283472" right="0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6"/>
  <sheetViews>
    <sheetView topLeftCell="A10" zoomScaleNormal="100" zoomScaleSheetLayoutView="100" workbookViewId="0">
      <selection activeCell="B13" sqref="B13"/>
    </sheetView>
  </sheetViews>
  <sheetFormatPr defaultColWidth="9.140625" defaultRowHeight="15" x14ac:dyDescent="0.25"/>
  <cols>
    <col min="1" max="1" width="0.5703125" style="1" customWidth="1"/>
    <col min="2" max="2" width="57.85546875" style="1" customWidth="1"/>
    <col min="3" max="3" width="5" style="1" customWidth="1"/>
    <col min="4" max="4" width="3.85546875" style="1" customWidth="1"/>
    <col min="5" max="5" width="5.28515625" style="1" customWidth="1"/>
    <col min="6" max="6" width="3.7109375" style="1" customWidth="1"/>
    <col min="7" max="7" width="3.5703125" style="1" customWidth="1"/>
    <col min="8" max="8" width="3.42578125" style="1" customWidth="1"/>
    <col min="9" max="9" width="6.28515625" style="1" customWidth="1"/>
    <col min="10" max="10" width="5" style="1" customWidth="1"/>
    <col min="11" max="11" width="10.7109375" style="1" customWidth="1"/>
    <col min="12" max="12" width="10" style="1" customWidth="1"/>
    <col min="13" max="13" width="10.42578125" style="1" customWidth="1"/>
    <col min="14" max="14" width="9.140625" style="1" customWidth="1"/>
    <col min="15" max="16384" width="9.140625" style="1"/>
  </cols>
  <sheetData>
    <row r="1" spans="1:21" x14ac:dyDescent="0.25">
      <c r="B1" s="320" t="s">
        <v>157</v>
      </c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127"/>
      <c r="O1" s="127"/>
      <c r="P1" s="127"/>
      <c r="Q1" s="345"/>
      <c r="R1" s="345"/>
      <c r="S1" s="345"/>
      <c r="T1" s="345"/>
      <c r="U1" s="345"/>
    </row>
    <row r="2" spans="1:21" x14ac:dyDescent="0.25">
      <c r="B2" s="320" t="s">
        <v>149</v>
      </c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28"/>
      <c r="O2" s="128"/>
      <c r="P2" s="128"/>
      <c r="Q2" s="128"/>
      <c r="R2" s="128"/>
      <c r="S2" s="128"/>
      <c r="T2" s="128"/>
      <c r="U2" s="128"/>
    </row>
    <row r="3" spans="1:21" x14ac:dyDescent="0.25">
      <c r="B3" s="320"/>
      <c r="C3" s="318"/>
      <c r="D3" s="318"/>
      <c r="E3" s="320"/>
      <c r="F3" s="318"/>
      <c r="G3" s="318"/>
      <c r="H3" s="320"/>
      <c r="I3" s="318"/>
      <c r="J3" s="318"/>
      <c r="K3" s="320" t="s">
        <v>150</v>
      </c>
      <c r="L3" s="318"/>
      <c r="M3" s="318"/>
      <c r="N3" s="129"/>
      <c r="O3" s="129"/>
      <c r="P3" s="129"/>
      <c r="Q3" s="129"/>
      <c r="R3" s="129"/>
      <c r="S3" s="129"/>
      <c r="T3" s="129"/>
      <c r="U3" s="129"/>
    </row>
    <row r="4" spans="1:21" x14ac:dyDescent="0.25">
      <c r="B4" s="320"/>
      <c r="C4" s="320"/>
      <c r="D4" s="320"/>
      <c r="E4" s="320"/>
      <c r="F4" s="320"/>
      <c r="G4" s="320"/>
      <c r="H4" s="320"/>
      <c r="I4" s="320"/>
      <c r="J4" s="320" t="s">
        <v>151</v>
      </c>
      <c r="K4" s="320"/>
      <c r="L4" s="320"/>
      <c r="M4" s="320"/>
      <c r="N4" s="130"/>
      <c r="O4" s="130"/>
      <c r="P4" s="130"/>
      <c r="Q4" s="130"/>
      <c r="R4" s="130"/>
      <c r="S4" s="130"/>
      <c r="T4" s="130"/>
      <c r="U4" s="130"/>
    </row>
    <row r="5" spans="1:21" x14ac:dyDescent="0.25">
      <c r="B5" s="278"/>
      <c r="C5" s="278"/>
      <c r="D5" s="278"/>
      <c r="E5" s="278"/>
      <c r="F5" s="320" t="s">
        <v>288</v>
      </c>
      <c r="G5" s="365"/>
      <c r="H5" s="365"/>
      <c r="I5" s="365"/>
      <c r="J5" s="365"/>
      <c r="K5" s="365"/>
      <c r="L5" s="365"/>
      <c r="M5" s="365"/>
      <c r="N5" s="279"/>
      <c r="O5" s="279"/>
      <c r="P5" s="279"/>
      <c r="Q5" s="279"/>
      <c r="R5" s="279"/>
      <c r="S5" s="279"/>
      <c r="T5" s="279"/>
      <c r="U5" s="279"/>
    </row>
    <row r="6" spans="1:21" x14ac:dyDescent="0.25">
      <c r="B6" s="319" t="s">
        <v>297</v>
      </c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42"/>
      <c r="O6" s="42"/>
      <c r="P6" s="42"/>
      <c r="Q6" s="42"/>
      <c r="R6" s="42"/>
      <c r="S6" s="42"/>
      <c r="T6" s="42"/>
      <c r="U6" s="42"/>
    </row>
    <row r="7" spans="1:21" ht="15" customHeight="1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21" ht="62.25" customHeight="1" x14ac:dyDescent="0.25">
      <c r="B8" s="363" t="s">
        <v>291</v>
      </c>
      <c r="C8" s="364"/>
      <c r="D8" s="364"/>
      <c r="E8" s="364"/>
      <c r="F8" s="364"/>
      <c r="G8" s="364"/>
      <c r="H8" s="364"/>
      <c r="I8" s="364"/>
      <c r="J8" s="364"/>
      <c r="K8" s="364"/>
      <c r="L8" s="364"/>
      <c r="M8" s="364"/>
      <c r="N8" s="131"/>
      <c r="O8" s="131"/>
      <c r="P8" s="131"/>
      <c r="Q8" s="131"/>
      <c r="R8" s="131"/>
      <c r="S8" s="131"/>
      <c r="T8" s="131"/>
      <c r="U8" s="131"/>
    </row>
    <row r="9" spans="1:21" ht="12.95" customHeight="1" thickBot="1" x14ac:dyDescent="0.3">
      <c r="B9" s="18"/>
      <c r="C9" s="18"/>
      <c r="D9" s="132"/>
      <c r="E9" s="132"/>
      <c r="F9" s="132"/>
      <c r="G9" s="132"/>
      <c r="H9" s="132"/>
      <c r="I9" s="132"/>
      <c r="J9" s="132"/>
      <c r="K9" s="132"/>
      <c r="L9" s="132"/>
      <c r="M9" s="18"/>
      <c r="N9" s="4"/>
    </row>
    <row r="10" spans="1:21" ht="18.75" customHeight="1" thickBot="1" x14ac:dyDescent="0.3">
      <c r="A10" s="162"/>
      <c r="B10" s="346" t="s">
        <v>159</v>
      </c>
      <c r="C10" s="354" t="s">
        <v>160</v>
      </c>
      <c r="D10" s="348" t="s">
        <v>161</v>
      </c>
      <c r="E10" s="346" t="s">
        <v>162</v>
      </c>
      <c r="F10" s="355" t="s">
        <v>163</v>
      </c>
      <c r="G10" s="356"/>
      <c r="H10" s="356"/>
      <c r="I10" s="357"/>
      <c r="J10" s="346" t="s">
        <v>164</v>
      </c>
      <c r="K10" s="351" t="s">
        <v>192</v>
      </c>
      <c r="L10" s="352"/>
      <c r="M10" s="353"/>
      <c r="N10" s="4"/>
    </row>
    <row r="11" spans="1:21" ht="30" customHeight="1" thickBot="1" x14ac:dyDescent="0.3">
      <c r="A11" s="162"/>
      <c r="B11" s="347"/>
      <c r="C11" s="349"/>
      <c r="D11" s="349"/>
      <c r="E11" s="350"/>
      <c r="F11" s="358"/>
      <c r="G11" s="359"/>
      <c r="H11" s="359"/>
      <c r="I11" s="349"/>
      <c r="J11" s="350"/>
      <c r="K11" s="167" t="s">
        <v>154</v>
      </c>
      <c r="L11" s="168" t="s">
        <v>8</v>
      </c>
      <c r="M11" s="133" t="s">
        <v>155</v>
      </c>
      <c r="N11" s="4"/>
    </row>
    <row r="12" spans="1:21" s="307" customFormat="1" ht="12.95" customHeight="1" thickBot="1" x14ac:dyDescent="0.3">
      <c r="A12" s="299"/>
      <c r="B12" s="300">
        <v>1</v>
      </c>
      <c r="C12" s="301">
        <v>2</v>
      </c>
      <c r="D12" s="301">
        <v>3</v>
      </c>
      <c r="E12" s="302">
        <v>4</v>
      </c>
      <c r="F12" s="360">
        <v>5</v>
      </c>
      <c r="G12" s="361"/>
      <c r="H12" s="361"/>
      <c r="I12" s="362"/>
      <c r="J12" s="302">
        <v>6</v>
      </c>
      <c r="K12" s="303">
        <v>7</v>
      </c>
      <c r="L12" s="304">
        <v>8</v>
      </c>
      <c r="M12" s="305">
        <v>9</v>
      </c>
      <c r="N12" s="306"/>
    </row>
    <row r="13" spans="1:21" ht="18.75" customHeight="1" thickBot="1" x14ac:dyDescent="0.3">
      <c r="A13" s="162"/>
      <c r="B13" s="156" t="s">
        <v>166</v>
      </c>
      <c r="C13" s="171"/>
      <c r="D13" s="172"/>
      <c r="E13" s="155"/>
      <c r="F13" s="188"/>
      <c r="G13" s="169"/>
      <c r="H13" s="189"/>
      <c r="I13" s="170"/>
      <c r="J13" s="155"/>
      <c r="K13" s="275">
        <f>K14</f>
        <v>5075.5445900000004</v>
      </c>
      <c r="L13" s="274">
        <f>L14</f>
        <v>4682.0077700000002</v>
      </c>
      <c r="M13" s="173">
        <f>L13/K13*100</f>
        <v>92.24641192640965</v>
      </c>
      <c r="N13" s="4"/>
    </row>
    <row r="14" spans="1:21" ht="31.5" customHeight="1" x14ac:dyDescent="0.25">
      <c r="B14" s="157" t="s">
        <v>167</v>
      </c>
      <c r="C14" s="134">
        <v>924</v>
      </c>
      <c r="D14" s="166"/>
      <c r="E14" s="163"/>
      <c r="F14" s="135" t="s">
        <v>147</v>
      </c>
      <c r="G14" s="164"/>
      <c r="H14" s="164"/>
      <c r="I14" s="165"/>
      <c r="J14" s="163" t="s">
        <v>147</v>
      </c>
      <c r="K14" s="242">
        <f>K15+K51+K58+K68+K75+K112+K119</f>
        <v>5075.5445900000004</v>
      </c>
      <c r="L14" s="243">
        <f>L15+L51+L58+L68+L75+L112+L119</f>
        <v>4682.0077700000002</v>
      </c>
      <c r="M14" s="173">
        <f>L14/K14*100</f>
        <v>92.24641192640965</v>
      </c>
      <c r="N14" s="4"/>
    </row>
    <row r="15" spans="1:21" ht="15" customHeight="1" x14ac:dyDescent="0.25">
      <c r="B15" s="84" t="s">
        <v>168</v>
      </c>
      <c r="C15" s="85">
        <v>924</v>
      </c>
      <c r="D15" s="136" t="s">
        <v>169</v>
      </c>
      <c r="E15" s="136"/>
      <c r="F15" s="137" t="s">
        <v>147</v>
      </c>
      <c r="G15" s="138"/>
      <c r="H15" s="138"/>
      <c r="I15" s="139"/>
      <c r="J15" s="136" t="s">
        <v>147</v>
      </c>
      <c r="K15" s="244">
        <f>K16+K39+K45</f>
        <v>1461.2830000000001</v>
      </c>
      <c r="L15" s="245">
        <f>L16+L39+L45</f>
        <v>1355.4560000000001</v>
      </c>
      <c r="M15" s="174">
        <f t="shared" ref="M15:M76" si="0">L15/K15*100</f>
        <v>92.75793942720199</v>
      </c>
      <c r="N15" s="4"/>
    </row>
    <row r="16" spans="1:21" ht="45.75" customHeight="1" x14ac:dyDescent="0.25">
      <c r="B16" s="84" t="s">
        <v>170</v>
      </c>
      <c r="C16" s="85">
        <v>924</v>
      </c>
      <c r="D16" s="136" t="s">
        <v>169</v>
      </c>
      <c r="E16" s="136" t="s">
        <v>171</v>
      </c>
      <c r="F16" s="137" t="s">
        <v>147</v>
      </c>
      <c r="G16" s="138"/>
      <c r="H16" s="138"/>
      <c r="I16" s="139"/>
      <c r="J16" s="136" t="s">
        <v>147</v>
      </c>
      <c r="K16" s="246">
        <f>K17+K34</f>
        <v>1449.5630000000001</v>
      </c>
      <c r="L16" s="247">
        <f>L17+L34</f>
        <v>1348.4560000000001</v>
      </c>
      <c r="M16" s="174">
        <f t="shared" si="0"/>
        <v>93.025001327986431</v>
      </c>
      <c r="N16" s="4"/>
    </row>
    <row r="17" spans="2:14" ht="46.5" customHeight="1" x14ac:dyDescent="0.25">
      <c r="B17" s="84" t="s">
        <v>274</v>
      </c>
      <c r="C17" s="85">
        <v>924</v>
      </c>
      <c r="D17" s="136" t="s">
        <v>169</v>
      </c>
      <c r="E17" s="136" t="s">
        <v>171</v>
      </c>
      <c r="F17" s="137" t="s">
        <v>193</v>
      </c>
      <c r="G17" s="138"/>
      <c r="H17" s="138"/>
      <c r="I17" s="139"/>
      <c r="J17" s="136"/>
      <c r="K17" s="246">
        <f>K18+K22</f>
        <v>1449.0630000000001</v>
      </c>
      <c r="L17" s="246">
        <f>L18+L22</f>
        <v>1347.9560000000001</v>
      </c>
      <c r="M17" s="174">
        <f t="shared" si="0"/>
        <v>93.02259460078686</v>
      </c>
      <c r="N17" s="4"/>
    </row>
    <row r="18" spans="2:14" ht="18" customHeight="1" x14ac:dyDescent="0.25">
      <c r="B18" s="84" t="s">
        <v>220</v>
      </c>
      <c r="C18" s="136">
        <v>924</v>
      </c>
      <c r="D18" s="136" t="s">
        <v>169</v>
      </c>
      <c r="E18" s="136" t="s">
        <v>171</v>
      </c>
      <c r="F18" s="137" t="s">
        <v>193</v>
      </c>
      <c r="G18" s="138" t="s">
        <v>194</v>
      </c>
      <c r="H18" s="138" t="s">
        <v>195</v>
      </c>
      <c r="I18" s="139"/>
      <c r="J18" s="136"/>
      <c r="K18" s="246">
        <f t="shared" ref="K18:L20" si="1">K19</f>
        <v>534.79999999999995</v>
      </c>
      <c r="L18" s="246">
        <f t="shared" si="1"/>
        <v>507.50801000000001</v>
      </c>
      <c r="M18" s="175">
        <f t="shared" si="0"/>
        <v>94.896785714285727</v>
      </c>
      <c r="N18" s="4"/>
    </row>
    <row r="19" spans="2:14" ht="45.75" customHeight="1" x14ac:dyDescent="0.25">
      <c r="B19" s="84" t="s">
        <v>275</v>
      </c>
      <c r="C19" s="85">
        <v>924</v>
      </c>
      <c r="D19" s="136" t="s">
        <v>169</v>
      </c>
      <c r="E19" s="136" t="s">
        <v>171</v>
      </c>
      <c r="F19" s="137" t="s">
        <v>193</v>
      </c>
      <c r="G19" s="138" t="s">
        <v>194</v>
      </c>
      <c r="H19" s="138" t="s">
        <v>195</v>
      </c>
      <c r="I19" s="139" t="s">
        <v>196</v>
      </c>
      <c r="J19" s="136"/>
      <c r="K19" s="246">
        <f t="shared" si="1"/>
        <v>534.79999999999995</v>
      </c>
      <c r="L19" s="246">
        <f t="shared" si="1"/>
        <v>507.50801000000001</v>
      </c>
      <c r="M19" s="174">
        <f t="shared" si="0"/>
        <v>94.896785714285727</v>
      </c>
      <c r="N19" s="4"/>
    </row>
    <row r="20" spans="2:14" ht="62.25" customHeight="1" x14ac:dyDescent="0.25">
      <c r="B20" s="84" t="s">
        <v>294</v>
      </c>
      <c r="C20" s="85">
        <v>924</v>
      </c>
      <c r="D20" s="136" t="s">
        <v>169</v>
      </c>
      <c r="E20" s="136" t="s">
        <v>171</v>
      </c>
      <c r="F20" s="137" t="s">
        <v>193</v>
      </c>
      <c r="G20" s="138" t="s">
        <v>194</v>
      </c>
      <c r="H20" s="138" t="s">
        <v>195</v>
      </c>
      <c r="I20" s="139" t="s">
        <v>196</v>
      </c>
      <c r="J20" s="136">
        <v>100</v>
      </c>
      <c r="K20" s="246">
        <f t="shared" si="1"/>
        <v>534.79999999999995</v>
      </c>
      <c r="L20" s="246">
        <f t="shared" si="1"/>
        <v>507.50801000000001</v>
      </c>
      <c r="M20" s="174">
        <f t="shared" si="0"/>
        <v>94.896785714285727</v>
      </c>
      <c r="N20" s="4"/>
    </row>
    <row r="21" spans="2:14" ht="31.5" customHeight="1" x14ac:dyDescent="0.25">
      <c r="B21" s="84" t="s">
        <v>129</v>
      </c>
      <c r="C21" s="85">
        <v>924</v>
      </c>
      <c r="D21" s="136" t="s">
        <v>169</v>
      </c>
      <c r="E21" s="136" t="s">
        <v>171</v>
      </c>
      <c r="F21" s="137" t="s">
        <v>193</v>
      </c>
      <c r="G21" s="138" t="s">
        <v>194</v>
      </c>
      <c r="H21" s="138" t="s">
        <v>195</v>
      </c>
      <c r="I21" s="139" t="s">
        <v>196</v>
      </c>
      <c r="J21" s="136">
        <v>120</v>
      </c>
      <c r="K21" s="246">
        <v>534.79999999999995</v>
      </c>
      <c r="L21" s="246">
        <v>507.50801000000001</v>
      </c>
      <c r="M21" s="175">
        <f t="shared" si="0"/>
        <v>94.896785714285727</v>
      </c>
      <c r="N21" s="4"/>
    </row>
    <row r="22" spans="2:14" ht="31.5" customHeight="1" x14ac:dyDescent="0.25">
      <c r="B22" s="84" t="s">
        <v>277</v>
      </c>
      <c r="C22" s="85">
        <v>924</v>
      </c>
      <c r="D22" s="136" t="s">
        <v>169</v>
      </c>
      <c r="E22" s="136" t="s">
        <v>171</v>
      </c>
      <c r="F22" s="137" t="s">
        <v>193</v>
      </c>
      <c r="G22" s="138" t="s">
        <v>197</v>
      </c>
      <c r="H22" s="138" t="s">
        <v>195</v>
      </c>
      <c r="I22" s="139"/>
      <c r="J22" s="136"/>
      <c r="K22" s="246">
        <f>K23+K26+K31</f>
        <v>914.26300000000003</v>
      </c>
      <c r="L22" s="246">
        <f>L23+L26+L31</f>
        <v>840.44799</v>
      </c>
      <c r="M22" s="174">
        <f t="shared" si="0"/>
        <v>91.926282699835824</v>
      </c>
      <c r="N22" s="4"/>
    </row>
    <row r="23" spans="2:14" ht="31.5" customHeight="1" x14ac:dyDescent="0.25">
      <c r="B23" s="84" t="s">
        <v>221</v>
      </c>
      <c r="C23" s="85">
        <v>924</v>
      </c>
      <c r="D23" s="136" t="s">
        <v>169</v>
      </c>
      <c r="E23" s="136" t="s">
        <v>171</v>
      </c>
      <c r="F23" s="137" t="s">
        <v>193</v>
      </c>
      <c r="G23" s="138" t="s">
        <v>197</v>
      </c>
      <c r="H23" s="138" t="s">
        <v>195</v>
      </c>
      <c r="I23" s="139" t="s">
        <v>198</v>
      </c>
      <c r="J23" s="136"/>
      <c r="K23" s="246">
        <f>K24</f>
        <v>696</v>
      </c>
      <c r="L23" s="246">
        <f>L24</f>
        <v>654.56722000000002</v>
      </c>
      <c r="M23" s="175">
        <f t="shared" si="0"/>
        <v>94.047014367816089</v>
      </c>
      <c r="N23" s="4"/>
    </row>
    <row r="24" spans="2:14" ht="62.25" customHeight="1" x14ac:dyDescent="0.25">
      <c r="B24" s="84" t="s">
        <v>276</v>
      </c>
      <c r="C24" s="85">
        <v>924</v>
      </c>
      <c r="D24" s="136" t="s">
        <v>169</v>
      </c>
      <c r="E24" s="136" t="s">
        <v>171</v>
      </c>
      <c r="F24" s="137" t="s">
        <v>193</v>
      </c>
      <c r="G24" s="138" t="s">
        <v>197</v>
      </c>
      <c r="H24" s="138" t="s">
        <v>195</v>
      </c>
      <c r="I24" s="139" t="s">
        <v>198</v>
      </c>
      <c r="J24" s="136">
        <v>100</v>
      </c>
      <c r="K24" s="246">
        <f>K25</f>
        <v>696</v>
      </c>
      <c r="L24" s="246">
        <f>L25</f>
        <v>654.56722000000002</v>
      </c>
      <c r="M24" s="174">
        <f t="shared" si="0"/>
        <v>94.047014367816089</v>
      </c>
      <c r="N24" s="4"/>
    </row>
    <row r="25" spans="2:14" ht="33" customHeight="1" x14ac:dyDescent="0.25">
      <c r="B25" s="84" t="s">
        <v>129</v>
      </c>
      <c r="C25" s="85">
        <v>924</v>
      </c>
      <c r="D25" s="136" t="s">
        <v>169</v>
      </c>
      <c r="E25" s="136" t="s">
        <v>171</v>
      </c>
      <c r="F25" s="137" t="s">
        <v>193</v>
      </c>
      <c r="G25" s="138" t="s">
        <v>197</v>
      </c>
      <c r="H25" s="138" t="s">
        <v>195</v>
      </c>
      <c r="I25" s="139" t="s">
        <v>198</v>
      </c>
      <c r="J25" s="136">
        <v>120</v>
      </c>
      <c r="K25" s="246">
        <v>696</v>
      </c>
      <c r="L25" s="246">
        <v>654.56722000000002</v>
      </c>
      <c r="M25" s="175">
        <f t="shared" si="0"/>
        <v>94.047014367816089</v>
      </c>
      <c r="N25" s="4"/>
    </row>
    <row r="26" spans="2:14" ht="32.25" customHeight="1" x14ac:dyDescent="0.25">
      <c r="B26" s="84" t="s">
        <v>222</v>
      </c>
      <c r="C26" s="85">
        <v>924</v>
      </c>
      <c r="D26" s="136" t="s">
        <v>169</v>
      </c>
      <c r="E26" s="136" t="s">
        <v>171</v>
      </c>
      <c r="F26" s="137" t="s">
        <v>193</v>
      </c>
      <c r="G26" s="138" t="s">
        <v>197</v>
      </c>
      <c r="H26" s="138" t="s">
        <v>195</v>
      </c>
      <c r="I26" s="139" t="s">
        <v>199</v>
      </c>
      <c r="J26" s="136"/>
      <c r="K26" s="246">
        <f>K27+K29</f>
        <v>202.16300000000001</v>
      </c>
      <c r="L26" s="246">
        <f>L27+L29</f>
        <v>169.78084999999999</v>
      </c>
      <c r="M26" s="176">
        <f t="shared" si="0"/>
        <v>83.982157961644802</v>
      </c>
      <c r="N26" s="4"/>
    </row>
    <row r="27" spans="2:14" ht="30.75" customHeight="1" x14ac:dyDescent="0.25">
      <c r="B27" s="84" t="s">
        <v>130</v>
      </c>
      <c r="C27" s="85">
        <v>924</v>
      </c>
      <c r="D27" s="136" t="s">
        <v>169</v>
      </c>
      <c r="E27" s="136" t="s">
        <v>171</v>
      </c>
      <c r="F27" s="137" t="s">
        <v>193</v>
      </c>
      <c r="G27" s="138" t="s">
        <v>197</v>
      </c>
      <c r="H27" s="138" t="s">
        <v>195</v>
      </c>
      <c r="I27" s="139" t="s">
        <v>199</v>
      </c>
      <c r="J27" s="136">
        <v>200</v>
      </c>
      <c r="K27" s="246">
        <f>K28</f>
        <v>195.9</v>
      </c>
      <c r="L27" s="246">
        <f>L28</f>
        <v>168.11344</v>
      </c>
      <c r="M27" s="174">
        <f t="shared" si="0"/>
        <v>85.815946911689636</v>
      </c>
      <c r="N27" s="4"/>
    </row>
    <row r="28" spans="2:14" ht="31.5" customHeight="1" x14ac:dyDescent="0.25">
      <c r="B28" s="84" t="s">
        <v>131</v>
      </c>
      <c r="C28" s="85">
        <v>924</v>
      </c>
      <c r="D28" s="136" t="s">
        <v>169</v>
      </c>
      <c r="E28" s="136" t="s">
        <v>171</v>
      </c>
      <c r="F28" s="137" t="s">
        <v>193</v>
      </c>
      <c r="G28" s="138" t="s">
        <v>197</v>
      </c>
      <c r="H28" s="138" t="s">
        <v>195</v>
      </c>
      <c r="I28" s="139" t="s">
        <v>199</v>
      </c>
      <c r="J28" s="136">
        <v>240</v>
      </c>
      <c r="K28" s="246">
        <v>195.9</v>
      </c>
      <c r="L28" s="246">
        <v>168.11344</v>
      </c>
      <c r="M28" s="174">
        <f t="shared" si="0"/>
        <v>85.815946911689636</v>
      </c>
      <c r="N28" s="4"/>
    </row>
    <row r="29" spans="2:14" ht="16.5" customHeight="1" x14ac:dyDescent="0.25">
      <c r="B29" s="84" t="s">
        <v>132</v>
      </c>
      <c r="C29" s="85">
        <v>924</v>
      </c>
      <c r="D29" s="136" t="s">
        <v>169</v>
      </c>
      <c r="E29" s="136" t="s">
        <v>171</v>
      </c>
      <c r="F29" s="137" t="s">
        <v>193</v>
      </c>
      <c r="G29" s="138" t="s">
        <v>197</v>
      </c>
      <c r="H29" s="138" t="s">
        <v>195</v>
      </c>
      <c r="I29" s="139" t="s">
        <v>199</v>
      </c>
      <c r="J29" s="136">
        <v>800</v>
      </c>
      <c r="K29" s="246">
        <f>K30</f>
        <v>6.2629999999999999</v>
      </c>
      <c r="L29" s="246">
        <f>L30</f>
        <v>1.6674100000000001</v>
      </c>
      <c r="M29" s="174">
        <f t="shared" si="0"/>
        <v>26.623183777742298</v>
      </c>
      <c r="N29" s="4"/>
    </row>
    <row r="30" spans="2:14" ht="17.25" customHeight="1" x14ac:dyDescent="0.25">
      <c r="B30" s="84" t="s">
        <v>133</v>
      </c>
      <c r="C30" s="85">
        <v>924</v>
      </c>
      <c r="D30" s="136" t="s">
        <v>169</v>
      </c>
      <c r="E30" s="136" t="s">
        <v>171</v>
      </c>
      <c r="F30" s="137" t="s">
        <v>193</v>
      </c>
      <c r="G30" s="138" t="s">
        <v>197</v>
      </c>
      <c r="H30" s="138" t="s">
        <v>195</v>
      </c>
      <c r="I30" s="139" t="s">
        <v>199</v>
      </c>
      <c r="J30" s="136">
        <v>850</v>
      </c>
      <c r="K30" s="246">
        <v>6.2629999999999999</v>
      </c>
      <c r="L30" s="246">
        <v>1.6674100000000001</v>
      </c>
      <c r="M30" s="174">
        <f t="shared" si="0"/>
        <v>26.623183777742298</v>
      </c>
      <c r="N30" s="4"/>
    </row>
    <row r="31" spans="2:14" ht="90" customHeight="1" x14ac:dyDescent="0.25">
      <c r="B31" s="157" t="s">
        <v>278</v>
      </c>
      <c r="C31" s="134">
        <v>924</v>
      </c>
      <c r="D31" s="85" t="s">
        <v>169</v>
      </c>
      <c r="E31" s="91" t="s">
        <v>171</v>
      </c>
      <c r="F31" s="141">
        <v>65</v>
      </c>
      <c r="G31" s="138" t="s">
        <v>197</v>
      </c>
      <c r="H31" s="143" t="s">
        <v>195</v>
      </c>
      <c r="I31" s="111" t="s">
        <v>200</v>
      </c>
      <c r="J31" s="107"/>
      <c r="K31" s="246">
        <f>K32</f>
        <v>16.100000000000001</v>
      </c>
      <c r="L31" s="246">
        <f>L32</f>
        <v>16.099920000000001</v>
      </c>
      <c r="M31" s="174">
        <f t="shared" si="0"/>
        <v>99.999503105590065</v>
      </c>
      <c r="N31" s="4"/>
    </row>
    <row r="32" spans="2:14" ht="18.75" customHeight="1" x14ac:dyDescent="0.25">
      <c r="B32" s="157" t="s">
        <v>134</v>
      </c>
      <c r="C32" s="134">
        <v>924</v>
      </c>
      <c r="D32" s="85" t="s">
        <v>169</v>
      </c>
      <c r="E32" s="91" t="s">
        <v>171</v>
      </c>
      <c r="F32" s="141">
        <v>65</v>
      </c>
      <c r="G32" s="138" t="s">
        <v>197</v>
      </c>
      <c r="H32" s="143" t="s">
        <v>195</v>
      </c>
      <c r="I32" s="111" t="s">
        <v>200</v>
      </c>
      <c r="J32" s="107" t="s">
        <v>201</v>
      </c>
      <c r="K32" s="246">
        <f>K33</f>
        <v>16.100000000000001</v>
      </c>
      <c r="L32" s="246">
        <f>L33</f>
        <v>16.099920000000001</v>
      </c>
      <c r="M32" s="174">
        <f t="shared" si="0"/>
        <v>99.999503105590065</v>
      </c>
      <c r="N32" s="4"/>
    </row>
    <row r="33" spans="2:14" ht="16.5" customHeight="1" x14ac:dyDescent="0.25">
      <c r="B33" s="158" t="s">
        <v>119</v>
      </c>
      <c r="C33" s="136">
        <v>924</v>
      </c>
      <c r="D33" s="85" t="s">
        <v>169</v>
      </c>
      <c r="E33" s="91" t="s">
        <v>171</v>
      </c>
      <c r="F33" s="141">
        <v>65</v>
      </c>
      <c r="G33" s="138" t="s">
        <v>197</v>
      </c>
      <c r="H33" s="143" t="s">
        <v>195</v>
      </c>
      <c r="I33" s="111" t="s">
        <v>200</v>
      </c>
      <c r="J33" s="107" t="s">
        <v>202</v>
      </c>
      <c r="K33" s="246">
        <v>16.100000000000001</v>
      </c>
      <c r="L33" s="246">
        <v>16.099920000000001</v>
      </c>
      <c r="M33" s="174">
        <f t="shared" si="0"/>
        <v>99.999503105590065</v>
      </c>
      <c r="N33" s="4"/>
    </row>
    <row r="34" spans="2:14" ht="46.5" customHeight="1" x14ac:dyDescent="0.25">
      <c r="B34" s="84" t="s">
        <v>272</v>
      </c>
      <c r="C34" s="85">
        <v>924</v>
      </c>
      <c r="D34" s="136" t="s">
        <v>169</v>
      </c>
      <c r="E34" s="136" t="s">
        <v>171</v>
      </c>
      <c r="F34" s="137" t="s">
        <v>203</v>
      </c>
      <c r="G34" s="138" t="s">
        <v>204</v>
      </c>
      <c r="H34" s="143"/>
      <c r="I34" s="111"/>
      <c r="J34" s="107"/>
      <c r="K34" s="246">
        <f t="shared" ref="K34:L37" si="2">K35</f>
        <v>0.5</v>
      </c>
      <c r="L34" s="246">
        <f t="shared" si="2"/>
        <v>0.5</v>
      </c>
      <c r="M34" s="174">
        <f t="shared" si="0"/>
        <v>100</v>
      </c>
      <c r="N34" s="4"/>
    </row>
    <row r="35" spans="2:14" ht="62.25" customHeight="1" x14ac:dyDescent="0.25">
      <c r="B35" s="84" t="s">
        <v>273</v>
      </c>
      <c r="C35" s="85">
        <v>924</v>
      </c>
      <c r="D35" s="136" t="s">
        <v>169</v>
      </c>
      <c r="E35" s="136" t="s">
        <v>171</v>
      </c>
      <c r="F35" s="137">
        <v>89</v>
      </c>
      <c r="G35" s="138">
        <v>1</v>
      </c>
      <c r="H35" s="138" t="s">
        <v>195</v>
      </c>
      <c r="I35" s="139"/>
      <c r="J35" s="136"/>
      <c r="K35" s="246">
        <f t="shared" si="2"/>
        <v>0.5</v>
      </c>
      <c r="L35" s="246">
        <f t="shared" si="2"/>
        <v>0.5</v>
      </c>
      <c r="M35" s="175">
        <f t="shared" si="0"/>
        <v>100</v>
      </c>
      <c r="N35" s="4"/>
    </row>
    <row r="36" spans="2:14" ht="93" customHeight="1" x14ac:dyDescent="0.25">
      <c r="B36" s="159" t="s">
        <v>223</v>
      </c>
      <c r="C36" s="144">
        <v>924</v>
      </c>
      <c r="D36" s="136" t="s">
        <v>169</v>
      </c>
      <c r="E36" s="136" t="s">
        <v>171</v>
      </c>
      <c r="F36" s="137">
        <v>89</v>
      </c>
      <c r="G36" s="138">
        <v>1</v>
      </c>
      <c r="H36" s="138" t="s">
        <v>195</v>
      </c>
      <c r="I36" s="139" t="s">
        <v>205</v>
      </c>
      <c r="J36" s="136"/>
      <c r="K36" s="246">
        <f t="shared" si="2"/>
        <v>0.5</v>
      </c>
      <c r="L36" s="246">
        <f t="shared" si="2"/>
        <v>0.5</v>
      </c>
      <c r="M36" s="174">
        <f t="shared" si="0"/>
        <v>100</v>
      </c>
      <c r="N36" s="4"/>
    </row>
    <row r="37" spans="2:14" ht="30" customHeight="1" x14ac:dyDescent="0.25">
      <c r="B37" s="280" t="s">
        <v>130</v>
      </c>
      <c r="C37" s="85">
        <v>924</v>
      </c>
      <c r="D37" s="136" t="s">
        <v>169</v>
      </c>
      <c r="E37" s="136" t="s">
        <v>171</v>
      </c>
      <c r="F37" s="137">
        <v>89</v>
      </c>
      <c r="G37" s="138">
        <v>1</v>
      </c>
      <c r="H37" s="138" t="s">
        <v>195</v>
      </c>
      <c r="I37" s="139" t="s">
        <v>205</v>
      </c>
      <c r="J37" s="136">
        <v>200</v>
      </c>
      <c r="K37" s="246">
        <f t="shared" si="2"/>
        <v>0.5</v>
      </c>
      <c r="L37" s="248">
        <f t="shared" si="2"/>
        <v>0.5</v>
      </c>
      <c r="M37" s="177">
        <f t="shared" si="0"/>
        <v>100</v>
      </c>
      <c r="N37" s="4"/>
    </row>
    <row r="38" spans="2:14" ht="31.5" customHeight="1" x14ac:dyDescent="0.25">
      <c r="B38" s="280" t="s">
        <v>131</v>
      </c>
      <c r="C38" s="85">
        <v>924</v>
      </c>
      <c r="D38" s="136" t="s">
        <v>169</v>
      </c>
      <c r="E38" s="136" t="s">
        <v>171</v>
      </c>
      <c r="F38" s="137">
        <v>89</v>
      </c>
      <c r="G38" s="138">
        <v>1</v>
      </c>
      <c r="H38" s="138" t="s">
        <v>195</v>
      </c>
      <c r="I38" s="139" t="s">
        <v>205</v>
      </c>
      <c r="J38" s="136">
        <v>240</v>
      </c>
      <c r="K38" s="246">
        <v>0.5</v>
      </c>
      <c r="L38" s="246">
        <v>0.5</v>
      </c>
      <c r="M38" s="176">
        <f t="shared" si="0"/>
        <v>100</v>
      </c>
      <c r="N38" s="4"/>
    </row>
    <row r="39" spans="2:14" x14ac:dyDescent="0.25">
      <c r="B39" s="84" t="s">
        <v>135</v>
      </c>
      <c r="C39" s="85">
        <v>924</v>
      </c>
      <c r="D39" s="136" t="s">
        <v>169</v>
      </c>
      <c r="E39" s="136">
        <v>11</v>
      </c>
      <c r="F39" s="137" t="s">
        <v>147</v>
      </c>
      <c r="G39" s="138"/>
      <c r="H39" s="138"/>
      <c r="I39" s="139"/>
      <c r="J39" s="136" t="s">
        <v>147</v>
      </c>
      <c r="K39" s="246">
        <f t="shared" ref="K39:L43" si="3">K40</f>
        <v>4.72</v>
      </c>
      <c r="L39" s="246">
        <f t="shared" si="3"/>
        <v>0</v>
      </c>
      <c r="M39" s="174">
        <f t="shared" si="0"/>
        <v>0</v>
      </c>
      <c r="N39" s="4"/>
    </row>
    <row r="40" spans="2:14" ht="46.5" customHeight="1" x14ac:dyDescent="0.25">
      <c r="B40" s="84" t="s">
        <v>272</v>
      </c>
      <c r="C40" s="85">
        <v>924</v>
      </c>
      <c r="D40" s="136" t="s">
        <v>169</v>
      </c>
      <c r="E40" s="136">
        <v>11</v>
      </c>
      <c r="F40" s="137" t="s">
        <v>203</v>
      </c>
      <c r="G40" s="138" t="s">
        <v>204</v>
      </c>
      <c r="H40" s="138"/>
      <c r="I40" s="139"/>
      <c r="J40" s="136"/>
      <c r="K40" s="246">
        <f t="shared" si="3"/>
        <v>4.72</v>
      </c>
      <c r="L40" s="246">
        <f t="shared" si="3"/>
        <v>0</v>
      </c>
      <c r="M40" s="174">
        <f t="shared" si="0"/>
        <v>0</v>
      </c>
      <c r="N40" s="4"/>
    </row>
    <row r="41" spans="2:14" ht="61.5" customHeight="1" x14ac:dyDescent="0.25">
      <c r="B41" s="84" t="s">
        <v>273</v>
      </c>
      <c r="C41" s="85">
        <v>924</v>
      </c>
      <c r="D41" s="136" t="s">
        <v>169</v>
      </c>
      <c r="E41" s="136">
        <v>11</v>
      </c>
      <c r="F41" s="137" t="s">
        <v>203</v>
      </c>
      <c r="G41" s="138" t="s">
        <v>194</v>
      </c>
      <c r="H41" s="138" t="s">
        <v>195</v>
      </c>
      <c r="I41" s="139"/>
      <c r="J41" s="136"/>
      <c r="K41" s="246">
        <f>K42</f>
        <v>4.72</v>
      </c>
      <c r="L41" s="246">
        <f>L42</f>
        <v>0</v>
      </c>
      <c r="M41" s="174">
        <f t="shared" si="0"/>
        <v>0</v>
      </c>
      <c r="N41" s="4"/>
    </row>
    <row r="42" spans="2:14" ht="47.25" customHeight="1" x14ac:dyDescent="0.25">
      <c r="B42" s="84" t="s">
        <v>279</v>
      </c>
      <c r="C42" s="85">
        <v>924</v>
      </c>
      <c r="D42" s="136" t="s">
        <v>169</v>
      </c>
      <c r="E42" s="136">
        <v>11</v>
      </c>
      <c r="F42" s="137" t="s">
        <v>203</v>
      </c>
      <c r="G42" s="138" t="s">
        <v>194</v>
      </c>
      <c r="H42" s="138" t="s">
        <v>195</v>
      </c>
      <c r="I42" s="139" t="s">
        <v>206</v>
      </c>
      <c r="J42" s="136" t="s">
        <v>147</v>
      </c>
      <c r="K42" s="246">
        <f t="shared" si="3"/>
        <v>4.72</v>
      </c>
      <c r="L42" s="246">
        <f t="shared" si="3"/>
        <v>0</v>
      </c>
      <c r="M42" s="174">
        <f t="shared" si="0"/>
        <v>0</v>
      </c>
      <c r="N42" s="4"/>
    </row>
    <row r="43" spans="2:14" ht="17.25" customHeight="1" x14ac:dyDescent="0.25">
      <c r="B43" s="84" t="s">
        <v>132</v>
      </c>
      <c r="C43" s="85">
        <v>924</v>
      </c>
      <c r="D43" s="136" t="s">
        <v>169</v>
      </c>
      <c r="E43" s="136">
        <v>11</v>
      </c>
      <c r="F43" s="137" t="s">
        <v>203</v>
      </c>
      <c r="G43" s="138" t="s">
        <v>194</v>
      </c>
      <c r="H43" s="138" t="s">
        <v>195</v>
      </c>
      <c r="I43" s="139" t="s">
        <v>206</v>
      </c>
      <c r="J43" s="136">
        <v>800</v>
      </c>
      <c r="K43" s="246">
        <f t="shared" si="3"/>
        <v>4.72</v>
      </c>
      <c r="L43" s="246">
        <f t="shared" si="3"/>
        <v>0</v>
      </c>
      <c r="M43" s="174">
        <f t="shared" si="0"/>
        <v>0</v>
      </c>
      <c r="N43" s="4"/>
    </row>
    <row r="44" spans="2:14" ht="18.75" customHeight="1" x14ac:dyDescent="0.25">
      <c r="B44" s="84" t="s">
        <v>136</v>
      </c>
      <c r="C44" s="85">
        <v>924</v>
      </c>
      <c r="D44" s="136" t="s">
        <v>169</v>
      </c>
      <c r="E44" s="136">
        <v>11</v>
      </c>
      <c r="F44" s="137" t="s">
        <v>203</v>
      </c>
      <c r="G44" s="138" t="s">
        <v>194</v>
      </c>
      <c r="H44" s="138" t="s">
        <v>195</v>
      </c>
      <c r="I44" s="139" t="s">
        <v>206</v>
      </c>
      <c r="J44" s="136" t="s">
        <v>207</v>
      </c>
      <c r="K44" s="246">
        <v>4.72</v>
      </c>
      <c r="L44" s="246"/>
      <c r="M44" s="175">
        <f t="shared" si="0"/>
        <v>0</v>
      </c>
      <c r="N44" s="4"/>
    </row>
    <row r="45" spans="2:14" ht="18.75" customHeight="1" x14ac:dyDescent="0.25">
      <c r="B45" s="84" t="s">
        <v>172</v>
      </c>
      <c r="C45" s="85">
        <v>924</v>
      </c>
      <c r="D45" s="136" t="s">
        <v>169</v>
      </c>
      <c r="E45" s="136" t="s">
        <v>173</v>
      </c>
      <c r="F45" s="137"/>
      <c r="G45" s="138"/>
      <c r="H45" s="138"/>
      <c r="I45" s="139"/>
      <c r="J45" s="136"/>
      <c r="K45" s="246">
        <f t="shared" ref="K45:L49" si="4">K46</f>
        <v>7</v>
      </c>
      <c r="L45" s="246">
        <f t="shared" si="4"/>
        <v>7</v>
      </c>
      <c r="M45" s="174">
        <f t="shared" si="0"/>
        <v>100</v>
      </c>
      <c r="N45" s="4"/>
    </row>
    <row r="46" spans="2:14" ht="46.5" customHeight="1" x14ac:dyDescent="0.25">
      <c r="B46" s="84" t="s">
        <v>272</v>
      </c>
      <c r="C46" s="85">
        <v>924</v>
      </c>
      <c r="D46" s="136" t="s">
        <v>169</v>
      </c>
      <c r="E46" s="136" t="s">
        <v>173</v>
      </c>
      <c r="F46" s="137" t="s">
        <v>203</v>
      </c>
      <c r="G46" s="138" t="s">
        <v>204</v>
      </c>
      <c r="H46" s="138"/>
      <c r="I46" s="139"/>
      <c r="J46" s="136"/>
      <c r="K46" s="246">
        <f t="shared" si="4"/>
        <v>7</v>
      </c>
      <c r="L46" s="246">
        <f t="shared" si="4"/>
        <v>7</v>
      </c>
      <c r="M46" s="174">
        <f t="shared" si="0"/>
        <v>100</v>
      </c>
      <c r="N46" s="4"/>
    </row>
    <row r="47" spans="2:14" ht="61.5" customHeight="1" x14ac:dyDescent="0.25">
      <c r="B47" s="84" t="s">
        <v>273</v>
      </c>
      <c r="C47" s="85">
        <v>924</v>
      </c>
      <c r="D47" s="136" t="s">
        <v>169</v>
      </c>
      <c r="E47" s="136" t="s">
        <v>173</v>
      </c>
      <c r="F47" s="137" t="s">
        <v>203</v>
      </c>
      <c r="G47" s="138" t="s">
        <v>194</v>
      </c>
      <c r="H47" s="138"/>
      <c r="I47" s="139"/>
      <c r="J47" s="136"/>
      <c r="K47" s="246">
        <f t="shared" si="4"/>
        <v>7</v>
      </c>
      <c r="L47" s="246">
        <f t="shared" si="4"/>
        <v>7</v>
      </c>
      <c r="M47" s="175">
        <f t="shared" si="0"/>
        <v>100</v>
      </c>
      <c r="N47" s="4"/>
    </row>
    <row r="48" spans="2:14" ht="32.25" customHeight="1" x14ac:dyDescent="0.25">
      <c r="B48" s="84" t="s">
        <v>224</v>
      </c>
      <c r="C48" s="85">
        <v>924</v>
      </c>
      <c r="D48" s="136" t="s">
        <v>169</v>
      </c>
      <c r="E48" s="136" t="s">
        <v>173</v>
      </c>
      <c r="F48" s="137" t="s">
        <v>203</v>
      </c>
      <c r="G48" s="138" t="s">
        <v>194</v>
      </c>
      <c r="H48" s="138" t="s">
        <v>195</v>
      </c>
      <c r="I48" s="139" t="s">
        <v>208</v>
      </c>
      <c r="J48" s="136"/>
      <c r="K48" s="246">
        <f t="shared" si="4"/>
        <v>7</v>
      </c>
      <c r="L48" s="246">
        <f t="shared" si="4"/>
        <v>7</v>
      </c>
      <c r="M48" s="174">
        <f t="shared" si="0"/>
        <v>100</v>
      </c>
      <c r="N48" s="4"/>
    </row>
    <row r="49" spans="2:14" ht="33" customHeight="1" x14ac:dyDescent="0.25">
      <c r="B49" s="282" t="s">
        <v>130</v>
      </c>
      <c r="C49" s="85">
        <v>924</v>
      </c>
      <c r="D49" s="136" t="s">
        <v>169</v>
      </c>
      <c r="E49" s="136" t="s">
        <v>173</v>
      </c>
      <c r="F49" s="137" t="s">
        <v>203</v>
      </c>
      <c r="G49" s="138" t="s">
        <v>194</v>
      </c>
      <c r="H49" s="138" t="s">
        <v>195</v>
      </c>
      <c r="I49" s="139" t="s">
        <v>208</v>
      </c>
      <c r="J49" s="136">
        <v>200</v>
      </c>
      <c r="K49" s="246">
        <f t="shared" si="4"/>
        <v>7</v>
      </c>
      <c r="L49" s="246">
        <f t="shared" si="4"/>
        <v>7</v>
      </c>
      <c r="M49" s="174">
        <f t="shared" si="0"/>
        <v>100</v>
      </c>
      <c r="N49" s="4"/>
    </row>
    <row r="50" spans="2:14" ht="31.5" customHeight="1" x14ac:dyDescent="0.25">
      <c r="B50" s="282" t="s">
        <v>131</v>
      </c>
      <c r="C50" s="85">
        <v>924</v>
      </c>
      <c r="D50" s="136" t="s">
        <v>169</v>
      </c>
      <c r="E50" s="136" t="s">
        <v>173</v>
      </c>
      <c r="F50" s="137" t="s">
        <v>203</v>
      </c>
      <c r="G50" s="138" t="s">
        <v>194</v>
      </c>
      <c r="H50" s="138" t="s">
        <v>195</v>
      </c>
      <c r="I50" s="139" t="s">
        <v>208</v>
      </c>
      <c r="J50" s="136">
        <v>240</v>
      </c>
      <c r="K50" s="246">
        <v>7</v>
      </c>
      <c r="L50" s="246">
        <v>7</v>
      </c>
      <c r="M50" s="175">
        <f t="shared" si="0"/>
        <v>100</v>
      </c>
      <c r="N50" s="4"/>
    </row>
    <row r="51" spans="2:14" ht="15.75" customHeight="1" x14ac:dyDescent="0.25">
      <c r="B51" s="84" t="s">
        <v>225</v>
      </c>
      <c r="C51" s="85">
        <v>924</v>
      </c>
      <c r="D51" s="136" t="s">
        <v>175</v>
      </c>
      <c r="E51" s="136"/>
      <c r="F51" s="137"/>
      <c r="G51" s="138"/>
      <c r="H51" s="138"/>
      <c r="I51" s="139"/>
      <c r="J51" s="136"/>
      <c r="K51" s="246">
        <f t="shared" ref="K51:L56" si="5">K52</f>
        <v>86.8</v>
      </c>
      <c r="L51" s="246">
        <f t="shared" si="5"/>
        <v>86.8</v>
      </c>
      <c r="M51" s="174">
        <f t="shared" si="0"/>
        <v>100</v>
      </c>
      <c r="N51" s="4"/>
    </row>
    <row r="52" spans="2:14" ht="17.25" customHeight="1" x14ac:dyDescent="0.25">
      <c r="B52" s="84" t="s">
        <v>176</v>
      </c>
      <c r="C52" s="85">
        <v>924</v>
      </c>
      <c r="D52" s="136" t="s">
        <v>175</v>
      </c>
      <c r="E52" s="136" t="s">
        <v>177</v>
      </c>
      <c r="F52" s="137"/>
      <c r="G52" s="138"/>
      <c r="H52" s="138"/>
      <c r="I52" s="139"/>
      <c r="J52" s="136"/>
      <c r="K52" s="246">
        <f t="shared" si="5"/>
        <v>86.8</v>
      </c>
      <c r="L52" s="246">
        <f t="shared" si="5"/>
        <v>86.8</v>
      </c>
      <c r="M52" s="174">
        <f t="shared" si="0"/>
        <v>100</v>
      </c>
      <c r="N52" s="4"/>
    </row>
    <row r="53" spans="2:14" ht="46.5" customHeight="1" x14ac:dyDescent="0.25">
      <c r="B53" s="84" t="s">
        <v>272</v>
      </c>
      <c r="C53" s="85">
        <v>924</v>
      </c>
      <c r="D53" s="136" t="s">
        <v>175</v>
      </c>
      <c r="E53" s="136" t="s">
        <v>177</v>
      </c>
      <c r="F53" s="137" t="s">
        <v>203</v>
      </c>
      <c r="G53" s="138" t="s">
        <v>194</v>
      </c>
      <c r="H53" s="138"/>
      <c r="I53" s="139"/>
      <c r="J53" s="136"/>
      <c r="K53" s="246">
        <f t="shared" si="5"/>
        <v>86.8</v>
      </c>
      <c r="L53" s="246">
        <f t="shared" si="5"/>
        <v>86.8</v>
      </c>
      <c r="M53" s="175">
        <f t="shared" si="0"/>
        <v>100</v>
      </c>
      <c r="N53" s="4"/>
    </row>
    <row r="54" spans="2:14" ht="62.25" customHeight="1" x14ac:dyDescent="0.25">
      <c r="B54" s="84" t="s">
        <v>273</v>
      </c>
      <c r="C54" s="85">
        <v>924</v>
      </c>
      <c r="D54" s="136" t="s">
        <v>175</v>
      </c>
      <c r="E54" s="136" t="s">
        <v>177</v>
      </c>
      <c r="F54" s="137" t="s">
        <v>203</v>
      </c>
      <c r="G54" s="138" t="s">
        <v>194</v>
      </c>
      <c r="H54" s="138" t="s">
        <v>195</v>
      </c>
      <c r="I54" s="139"/>
      <c r="J54" s="136"/>
      <c r="K54" s="246">
        <f t="shared" si="5"/>
        <v>86.8</v>
      </c>
      <c r="L54" s="246">
        <f t="shared" si="5"/>
        <v>86.8</v>
      </c>
      <c r="M54" s="174">
        <f t="shared" si="0"/>
        <v>100</v>
      </c>
      <c r="N54" s="4"/>
    </row>
    <row r="55" spans="2:14" ht="48.75" customHeight="1" x14ac:dyDescent="0.25">
      <c r="B55" s="160" t="s">
        <v>280</v>
      </c>
      <c r="C55" s="145">
        <v>924</v>
      </c>
      <c r="D55" s="136" t="s">
        <v>175</v>
      </c>
      <c r="E55" s="136" t="s">
        <v>177</v>
      </c>
      <c r="F55" s="137" t="s">
        <v>203</v>
      </c>
      <c r="G55" s="138" t="s">
        <v>194</v>
      </c>
      <c r="H55" s="138" t="s">
        <v>195</v>
      </c>
      <c r="I55" s="139" t="s">
        <v>209</v>
      </c>
      <c r="J55" s="136"/>
      <c r="K55" s="246">
        <f t="shared" si="5"/>
        <v>86.8</v>
      </c>
      <c r="L55" s="246">
        <f t="shared" si="5"/>
        <v>86.8</v>
      </c>
      <c r="M55" s="176">
        <f t="shared" si="0"/>
        <v>100</v>
      </c>
      <c r="N55" s="4"/>
    </row>
    <row r="56" spans="2:14" ht="61.5" customHeight="1" x14ac:dyDescent="0.25">
      <c r="B56" s="84" t="s">
        <v>276</v>
      </c>
      <c r="C56" s="85">
        <v>924</v>
      </c>
      <c r="D56" s="136" t="s">
        <v>175</v>
      </c>
      <c r="E56" s="136" t="s">
        <v>177</v>
      </c>
      <c r="F56" s="137" t="s">
        <v>203</v>
      </c>
      <c r="G56" s="138" t="s">
        <v>194</v>
      </c>
      <c r="H56" s="138" t="s">
        <v>195</v>
      </c>
      <c r="I56" s="139" t="s">
        <v>209</v>
      </c>
      <c r="J56" s="136">
        <v>100</v>
      </c>
      <c r="K56" s="246">
        <f t="shared" si="5"/>
        <v>86.8</v>
      </c>
      <c r="L56" s="246">
        <f t="shared" si="5"/>
        <v>86.8</v>
      </c>
      <c r="M56" s="174">
        <f t="shared" si="0"/>
        <v>100</v>
      </c>
      <c r="N56" s="4"/>
    </row>
    <row r="57" spans="2:14" ht="33.75" customHeight="1" x14ac:dyDescent="0.25">
      <c r="B57" s="84" t="s">
        <v>129</v>
      </c>
      <c r="C57" s="85">
        <v>924</v>
      </c>
      <c r="D57" s="136" t="s">
        <v>175</v>
      </c>
      <c r="E57" s="136" t="s">
        <v>177</v>
      </c>
      <c r="F57" s="137" t="s">
        <v>203</v>
      </c>
      <c r="G57" s="138" t="s">
        <v>194</v>
      </c>
      <c r="H57" s="138" t="s">
        <v>195</v>
      </c>
      <c r="I57" s="139" t="s">
        <v>209</v>
      </c>
      <c r="J57" s="136" t="s">
        <v>210</v>
      </c>
      <c r="K57" s="246">
        <v>86.8</v>
      </c>
      <c r="L57" s="246">
        <v>86.8</v>
      </c>
      <c r="M57" s="174">
        <f t="shared" si="0"/>
        <v>100</v>
      </c>
      <c r="N57" s="4"/>
    </row>
    <row r="58" spans="2:14" ht="30" customHeight="1" x14ac:dyDescent="0.25">
      <c r="B58" s="178" t="s">
        <v>178</v>
      </c>
      <c r="C58" s="91">
        <v>924</v>
      </c>
      <c r="D58" s="102" t="s">
        <v>177</v>
      </c>
      <c r="E58" s="102"/>
      <c r="F58" s="137"/>
      <c r="G58" s="138"/>
      <c r="H58" s="138"/>
      <c r="I58" s="139"/>
      <c r="J58" s="136"/>
      <c r="K58" s="246">
        <f t="shared" ref="K58:L60" si="6">K59</f>
        <v>28.310000000000002</v>
      </c>
      <c r="L58" s="246">
        <f t="shared" si="6"/>
        <v>28.310000000000002</v>
      </c>
      <c r="M58" s="174">
        <f t="shared" si="0"/>
        <v>100</v>
      </c>
      <c r="N58" s="4"/>
    </row>
    <row r="59" spans="2:14" ht="32.25" customHeight="1" x14ac:dyDescent="0.25">
      <c r="B59" s="178" t="s">
        <v>236</v>
      </c>
      <c r="C59" s="146">
        <v>924</v>
      </c>
      <c r="D59" s="102" t="s">
        <v>177</v>
      </c>
      <c r="E59" s="102" t="s">
        <v>188</v>
      </c>
      <c r="F59" s="137"/>
      <c r="G59" s="138"/>
      <c r="H59" s="138"/>
      <c r="I59" s="139"/>
      <c r="J59" s="136"/>
      <c r="K59" s="246">
        <f t="shared" si="6"/>
        <v>28.310000000000002</v>
      </c>
      <c r="L59" s="246">
        <f t="shared" si="6"/>
        <v>28.310000000000002</v>
      </c>
      <c r="M59" s="174">
        <f t="shared" si="0"/>
        <v>100</v>
      </c>
      <c r="N59" s="4"/>
    </row>
    <row r="60" spans="2:14" ht="46.5" customHeight="1" x14ac:dyDescent="0.25">
      <c r="B60" s="84" t="s">
        <v>272</v>
      </c>
      <c r="C60" s="85">
        <v>924</v>
      </c>
      <c r="D60" s="102" t="s">
        <v>177</v>
      </c>
      <c r="E60" s="102" t="s">
        <v>188</v>
      </c>
      <c r="F60" s="137">
        <v>89</v>
      </c>
      <c r="G60" s="138">
        <v>1</v>
      </c>
      <c r="H60" s="138"/>
      <c r="I60" s="139"/>
      <c r="J60" s="136"/>
      <c r="K60" s="246">
        <f t="shared" si="6"/>
        <v>28.310000000000002</v>
      </c>
      <c r="L60" s="246">
        <f t="shared" si="6"/>
        <v>28.310000000000002</v>
      </c>
      <c r="M60" s="174">
        <f t="shared" si="0"/>
        <v>100</v>
      </c>
      <c r="N60" s="4"/>
    </row>
    <row r="61" spans="2:14" ht="63" customHeight="1" x14ac:dyDescent="0.25">
      <c r="B61" s="84" t="s">
        <v>273</v>
      </c>
      <c r="C61" s="91">
        <v>924</v>
      </c>
      <c r="D61" s="102" t="s">
        <v>177</v>
      </c>
      <c r="E61" s="102" t="s">
        <v>188</v>
      </c>
      <c r="F61" s="137">
        <v>89</v>
      </c>
      <c r="G61" s="138">
        <v>1</v>
      </c>
      <c r="H61" s="138" t="s">
        <v>195</v>
      </c>
      <c r="I61" s="139"/>
      <c r="J61" s="136"/>
      <c r="K61" s="246">
        <f>K62+K65</f>
        <v>28.310000000000002</v>
      </c>
      <c r="L61" s="246">
        <f>L62+L65</f>
        <v>28.310000000000002</v>
      </c>
      <c r="M61" s="174">
        <f t="shared" si="0"/>
        <v>100</v>
      </c>
      <c r="N61" s="4"/>
    </row>
    <row r="62" spans="2:14" ht="48" customHeight="1" x14ac:dyDescent="0.25">
      <c r="B62" s="76" t="s">
        <v>293</v>
      </c>
      <c r="C62" s="97">
        <v>924</v>
      </c>
      <c r="D62" s="179" t="s">
        <v>177</v>
      </c>
      <c r="E62" s="179">
        <v>10</v>
      </c>
      <c r="F62" s="180">
        <v>89</v>
      </c>
      <c r="G62" s="181">
        <v>1</v>
      </c>
      <c r="H62" s="181" t="s">
        <v>195</v>
      </c>
      <c r="I62" s="182">
        <v>41180</v>
      </c>
      <c r="J62" s="179"/>
      <c r="K62" s="249">
        <f>K63</f>
        <v>0.28000000000000003</v>
      </c>
      <c r="L62" s="250">
        <f>L63</f>
        <v>0.28000000000000003</v>
      </c>
      <c r="M62" s="183">
        <f t="shared" si="0"/>
        <v>100</v>
      </c>
      <c r="N62" s="4"/>
    </row>
    <row r="63" spans="2:14" ht="30.75" customHeight="1" x14ac:dyDescent="0.25">
      <c r="B63" s="283" t="s">
        <v>130</v>
      </c>
      <c r="C63" s="97">
        <v>924</v>
      </c>
      <c r="D63" s="179" t="s">
        <v>177</v>
      </c>
      <c r="E63" s="179">
        <v>10</v>
      </c>
      <c r="F63" s="180">
        <v>89</v>
      </c>
      <c r="G63" s="181">
        <v>1</v>
      </c>
      <c r="H63" s="181" t="s">
        <v>195</v>
      </c>
      <c r="I63" s="182">
        <v>41180</v>
      </c>
      <c r="J63" s="179">
        <v>200</v>
      </c>
      <c r="K63" s="251">
        <f>K64</f>
        <v>0.28000000000000003</v>
      </c>
      <c r="L63" s="252">
        <f>L64</f>
        <v>0.28000000000000003</v>
      </c>
      <c r="M63" s="184">
        <f t="shared" si="0"/>
        <v>100</v>
      </c>
      <c r="N63" s="4"/>
    </row>
    <row r="64" spans="2:14" ht="33" customHeight="1" x14ac:dyDescent="0.25">
      <c r="B64" s="283" t="s">
        <v>131</v>
      </c>
      <c r="C64" s="97">
        <v>924</v>
      </c>
      <c r="D64" s="179" t="s">
        <v>177</v>
      </c>
      <c r="E64" s="179">
        <v>10</v>
      </c>
      <c r="F64" s="180">
        <v>89</v>
      </c>
      <c r="G64" s="181">
        <v>1</v>
      </c>
      <c r="H64" s="181" t="s">
        <v>195</v>
      </c>
      <c r="I64" s="182">
        <v>41180</v>
      </c>
      <c r="J64" s="179">
        <v>240</v>
      </c>
      <c r="K64" s="251">
        <v>0.28000000000000003</v>
      </c>
      <c r="L64" s="252">
        <v>0.28000000000000003</v>
      </c>
      <c r="M64" s="183">
        <f t="shared" si="0"/>
        <v>100</v>
      </c>
      <c r="N64" s="4"/>
    </row>
    <row r="65" spans="1:14" ht="31.5" customHeight="1" x14ac:dyDescent="0.25">
      <c r="A65" s="162"/>
      <c r="B65" s="76" t="s">
        <v>226</v>
      </c>
      <c r="C65" s="147">
        <v>924</v>
      </c>
      <c r="D65" s="102" t="s">
        <v>177</v>
      </c>
      <c r="E65" s="102" t="s">
        <v>188</v>
      </c>
      <c r="F65" s="137">
        <v>89</v>
      </c>
      <c r="G65" s="138">
        <v>1</v>
      </c>
      <c r="H65" s="138" t="s">
        <v>195</v>
      </c>
      <c r="I65" s="139">
        <v>80190</v>
      </c>
      <c r="J65" s="136"/>
      <c r="K65" s="246">
        <f>K66</f>
        <v>28.03</v>
      </c>
      <c r="L65" s="246">
        <f>L66</f>
        <v>28.03</v>
      </c>
      <c r="M65" s="174">
        <f t="shared" si="0"/>
        <v>100</v>
      </c>
      <c r="N65" s="4"/>
    </row>
    <row r="66" spans="1:14" ht="30.75" customHeight="1" x14ac:dyDescent="0.25">
      <c r="B66" s="284" t="s">
        <v>130</v>
      </c>
      <c r="C66" s="85">
        <v>924</v>
      </c>
      <c r="D66" s="102" t="s">
        <v>177</v>
      </c>
      <c r="E66" s="102" t="s">
        <v>188</v>
      </c>
      <c r="F66" s="137">
        <v>89</v>
      </c>
      <c r="G66" s="138">
        <v>1</v>
      </c>
      <c r="H66" s="138" t="s">
        <v>195</v>
      </c>
      <c r="I66" s="139">
        <v>80190</v>
      </c>
      <c r="J66" s="136">
        <v>200</v>
      </c>
      <c r="K66" s="246">
        <f>K67</f>
        <v>28.03</v>
      </c>
      <c r="L66" s="246">
        <f>L67</f>
        <v>28.03</v>
      </c>
      <c r="M66" s="174">
        <f t="shared" si="0"/>
        <v>100</v>
      </c>
      <c r="N66" s="4"/>
    </row>
    <row r="67" spans="1:14" ht="32.25" customHeight="1" x14ac:dyDescent="0.25">
      <c r="B67" s="284" t="s">
        <v>131</v>
      </c>
      <c r="C67" s="85">
        <v>924</v>
      </c>
      <c r="D67" s="102" t="s">
        <v>177</v>
      </c>
      <c r="E67" s="102" t="s">
        <v>188</v>
      </c>
      <c r="F67" s="137">
        <v>89</v>
      </c>
      <c r="G67" s="138">
        <v>1</v>
      </c>
      <c r="H67" s="138" t="s">
        <v>195</v>
      </c>
      <c r="I67" s="139">
        <v>80190</v>
      </c>
      <c r="J67" s="136">
        <v>240</v>
      </c>
      <c r="K67" s="246">
        <v>28.03</v>
      </c>
      <c r="L67" s="246">
        <v>28.03</v>
      </c>
      <c r="M67" s="174">
        <f t="shared" si="0"/>
        <v>100</v>
      </c>
      <c r="N67" s="4"/>
    </row>
    <row r="68" spans="1:14" ht="18" customHeight="1" x14ac:dyDescent="0.25">
      <c r="B68" s="84" t="s">
        <v>180</v>
      </c>
      <c r="C68" s="85">
        <v>924</v>
      </c>
      <c r="D68" s="136" t="s">
        <v>171</v>
      </c>
      <c r="E68" s="136"/>
      <c r="F68" s="137"/>
      <c r="G68" s="138"/>
      <c r="H68" s="138"/>
      <c r="I68" s="139"/>
      <c r="J68" s="136"/>
      <c r="K68" s="246">
        <f t="shared" ref="K68:L73" si="7">K69</f>
        <v>296.60523999999998</v>
      </c>
      <c r="L68" s="246">
        <f t="shared" si="7"/>
        <v>141.5</v>
      </c>
      <c r="M68" s="174">
        <f t="shared" si="0"/>
        <v>47.706507140602106</v>
      </c>
      <c r="N68" s="4"/>
    </row>
    <row r="69" spans="1:14" ht="18.75" customHeight="1" x14ac:dyDescent="0.25">
      <c r="B69" s="84" t="s">
        <v>227</v>
      </c>
      <c r="C69" s="85">
        <v>924</v>
      </c>
      <c r="D69" s="136" t="s">
        <v>171</v>
      </c>
      <c r="E69" s="136" t="s">
        <v>179</v>
      </c>
      <c r="F69" s="137"/>
      <c r="G69" s="138"/>
      <c r="H69" s="138"/>
      <c r="I69" s="139"/>
      <c r="J69" s="136"/>
      <c r="K69" s="246">
        <f t="shared" si="7"/>
        <v>296.60523999999998</v>
      </c>
      <c r="L69" s="246">
        <f t="shared" si="7"/>
        <v>141.5</v>
      </c>
      <c r="M69" s="174">
        <f t="shared" si="0"/>
        <v>47.706507140602106</v>
      </c>
      <c r="N69" s="4"/>
    </row>
    <row r="70" spans="1:14" ht="30.75" customHeight="1" x14ac:dyDescent="0.25">
      <c r="B70" s="84" t="s">
        <v>228</v>
      </c>
      <c r="C70" s="85">
        <v>924</v>
      </c>
      <c r="D70" s="136" t="s">
        <v>171</v>
      </c>
      <c r="E70" s="136" t="s">
        <v>179</v>
      </c>
      <c r="F70" s="137" t="s">
        <v>173</v>
      </c>
      <c r="G70" s="138" t="s">
        <v>204</v>
      </c>
      <c r="H70" s="138"/>
      <c r="I70" s="139"/>
      <c r="J70" s="136"/>
      <c r="K70" s="246">
        <f t="shared" si="7"/>
        <v>296.60523999999998</v>
      </c>
      <c r="L70" s="246">
        <f t="shared" si="7"/>
        <v>141.5</v>
      </c>
      <c r="M70" s="174">
        <f t="shared" si="0"/>
        <v>47.706507140602106</v>
      </c>
      <c r="N70" s="4"/>
    </row>
    <row r="71" spans="1:14" ht="47.25" customHeight="1" x14ac:dyDescent="0.25">
      <c r="B71" s="84" t="s">
        <v>281</v>
      </c>
      <c r="C71" s="85">
        <v>924</v>
      </c>
      <c r="D71" s="136" t="s">
        <v>171</v>
      </c>
      <c r="E71" s="136" t="s">
        <v>179</v>
      </c>
      <c r="F71" s="137" t="s">
        <v>173</v>
      </c>
      <c r="G71" s="138" t="s">
        <v>204</v>
      </c>
      <c r="H71" s="138" t="s">
        <v>169</v>
      </c>
      <c r="I71" s="139"/>
      <c r="J71" s="136"/>
      <c r="K71" s="246">
        <f>K72</f>
        <v>296.60523999999998</v>
      </c>
      <c r="L71" s="246">
        <f>L72</f>
        <v>141.5</v>
      </c>
      <c r="M71" s="175">
        <f t="shared" si="0"/>
        <v>47.706507140602106</v>
      </c>
      <c r="N71" s="4"/>
    </row>
    <row r="72" spans="1:14" ht="183" customHeight="1" x14ac:dyDescent="0.25">
      <c r="B72" s="294" t="s">
        <v>282</v>
      </c>
      <c r="C72" s="147">
        <v>924</v>
      </c>
      <c r="D72" s="136" t="s">
        <v>171</v>
      </c>
      <c r="E72" s="136" t="s">
        <v>179</v>
      </c>
      <c r="F72" s="137" t="s">
        <v>173</v>
      </c>
      <c r="G72" s="138" t="s">
        <v>204</v>
      </c>
      <c r="H72" s="138" t="s">
        <v>169</v>
      </c>
      <c r="I72" s="139" t="s">
        <v>211</v>
      </c>
      <c r="J72" s="136"/>
      <c r="K72" s="246">
        <f t="shared" si="7"/>
        <v>296.60523999999998</v>
      </c>
      <c r="L72" s="246">
        <f t="shared" si="7"/>
        <v>141.5</v>
      </c>
      <c r="M72" s="174">
        <f t="shared" si="0"/>
        <v>47.706507140602106</v>
      </c>
      <c r="N72" s="4"/>
    </row>
    <row r="73" spans="1:14" ht="31.5" customHeight="1" x14ac:dyDescent="0.25">
      <c r="B73" s="285" t="s">
        <v>130</v>
      </c>
      <c r="C73" s="85">
        <v>924</v>
      </c>
      <c r="D73" s="136" t="s">
        <v>171</v>
      </c>
      <c r="E73" s="136" t="s">
        <v>179</v>
      </c>
      <c r="F73" s="137" t="s">
        <v>173</v>
      </c>
      <c r="G73" s="138" t="s">
        <v>204</v>
      </c>
      <c r="H73" s="138" t="s">
        <v>169</v>
      </c>
      <c r="I73" s="139" t="s">
        <v>211</v>
      </c>
      <c r="J73" s="136">
        <v>200</v>
      </c>
      <c r="K73" s="246">
        <f t="shared" si="7"/>
        <v>296.60523999999998</v>
      </c>
      <c r="L73" s="246">
        <f t="shared" si="7"/>
        <v>141.5</v>
      </c>
      <c r="M73" s="185">
        <f t="shared" si="0"/>
        <v>47.706507140602106</v>
      </c>
      <c r="N73" s="4"/>
    </row>
    <row r="74" spans="1:14" ht="30.75" customHeight="1" x14ac:dyDescent="0.25">
      <c r="B74" s="285" t="s">
        <v>131</v>
      </c>
      <c r="C74" s="85">
        <v>924</v>
      </c>
      <c r="D74" s="136" t="s">
        <v>171</v>
      </c>
      <c r="E74" s="136" t="s">
        <v>179</v>
      </c>
      <c r="F74" s="137" t="s">
        <v>173</v>
      </c>
      <c r="G74" s="138" t="s">
        <v>204</v>
      </c>
      <c r="H74" s="138" t="s">
        <v>169</v>
      </c>
      <c r="I74" s="139" t="s">
        <v>211</v>
      </c>
      <c r="J74" s="136">
        <v>240</v>
      </c>
      <c r="K74" s="246">
        <v>296.60523999999998</v>
      </c>
      <c r="L74" s="246">
        <v>141.5</v>
      </c>
      <c r="M74" s="175">
        <f t="shared" si="0"/>
        <v>47.706507140602106</v>
      </c>
      <c r="N74" s="4"/>
    </row>
    <row r="75" spans="1:14" ht="16.5" customHeight="1" x14ac:dyDescent="0.25">
      <c r="B75" s="84" t="s">
        <v>182</v>
      </c>
      <c r="C75" s="85">
        <v>924</v>
      </c>
      <c r="D75" s="136" t="s">
        <v>183</v>
      </c>
      <c r="E75" s="136"/>
      <c r="F75" s="137"/>
      <c r="G75" s="138"/>
      <c r="H75" s="138"/>
      <c r="I75" s="139"/>
      <c r="J75" s="136"/>
      <c r="K75" s="246">
        <f>K76+K85+K91</f>
        <v>3088.8662700000004</v>
      </c>
      <c r="L75" s="246">
        <f>L76+L85+L91</f>
        <v>2956.2917500000003</v>
      </c>
      <c r="M75" s="174">
        <f t="shared" si="0"/>
        <v>95.707987707735882</v>
      </c>
      <c r="N75" s="4"/>
    </row>
    <row r="76" spans="1:14" ht="15.75" customHeight="1" x14ac:dyDescent="0.25">
      <c r="B76" s="84" t="s">
        <v>229</v>
      </c>
      <c r="C76" s="85">
        <v>924</v>
      </c>
      <c r="D76" s="136" t="s">
        <v>183</v>
      </c>
      <c r="E76" s="136" t="s">
        <v>169</v>
      </c>
      <c r="F76" s="137"/>
      <c r="G76" s="138"/>
      <c r="H76" s="138"/>
      <c r="I76" s="139"/>
      <c r="J76" s="136"/>
      <c r="K76" s="246">
        <f>K77</f>
        <v>166.8</v>
      </c>
      <c r="L76" s="246">
        <f>L77</f>
        <v>165.8</v>
      </c>
      <c r="M76" s="175">
        <f t="shared" si="0"/>
        <v>99.400479616306953</v>
      </c>
      <c r="N76" s="4"/>
    </row>
    <row r="77" spans="1:14" ht="46.5" customHeight="1" x14ac:dyDescent="0.25">
      <c r="B77" s="84" t="s">
        <v>272</v>
      </c>
      <c r="C77" s="85">
        <v>924</v>
      </c>
      <c r="D77" s="136" t="s">
        <v>183</v>
      </c>
      <c r="E77" s="136" t="s">
        <v>169</v>
      </c>
      <c r="F77" s="137" t="s">
        <v>203</v>
      </c>
      <c r="G77" s="138" t="s">
        <v>204</v>
      </c>
      <c r="H77" s="138"/>
      <c r="I77" s="139"/>
      <c r="J77" s="136"/>
      <c r="K77" s="246">
        <f>K78</f>
        <v>166.8</v>
      </c>
      <c r="L77" s="246">
        <f>L78</f>
        <v>165.8</v>
      </c>
      <c r="M77" s="174">
        <f t="shared" ref="M77:M125" si="8">L77/K77*100</f>
        <v>99.400479616306953</v>
      </c>
      <c r="N77" s="4"/>
    </row>
    <row r="78" spans="1:14" ht="60" customHeight="1" x14ac:dyDescent="0.25">
      <c r="B78" s="84" t="s">
        <v>273</v>
      </c>
      <c r="C78" s="85">
        <v>924</v>
      </c>
      <c r="D78" s="136" t="s">
        <v>183</v>
      </c>
      <c r="E78" s="136" t="s">
        <v>169</v>
      </c>
      <c r="F78" s="137" t="s">
        <v>203</v>
      </c>
      <c r="G78" s="138" t="s">
        <v>194</v>
      </c>
      <c r="H78" s="138">
        <v>0</v>
      </c>
      <c r="I78" s="139"/>
      <c r="J78" s="136"/>
      <c r="K78" s="246">
        <f>K79+K82</f>
        <v>166.8</v>
      </c>
      <c r="L78" s="246">
        <f>L79+L82</f>
        <v>165.8</v>
      </c>
      <c r="M78" s="174">
        <f t="shared" si="8"/>
        <v>99.400479616306953</v>
      </c>
      <c r="N78" s="4"/>
    </row>
    <row r="79" spans="1:14" ht="120.75" customHeight="1" x14ac:dyDescent="0.25">
      <c r="B79" s="295" t="s">
        <v>283</v>
      </c>
      <c r="C79" s="85">
        <v>924</v>
      </c>
      <c r="D79" s="136" t="s">
        <v>183</v>
      </c>
      <c r="E79" s="136" t="s">
        <v>169</v>
      </c>
      <c r="F79" s="137" t="s">
        <v>203</v>
      </c>
      <c r="G79" s="138" t="s">
        <v>194</v>
      </c>
      <c r="H79" s="138" t="s">
        <v>195</v>
      </c>
      <c r="I79" s="139">
        <v>44103</v>
      </c>
      <c r="J79" s="136"/>
      <c r="K79" s="253">
        <f t="shared" ref="K79:L80" si="9">K80</f>
        <v>1</v>
      </c>
      <c r="L79" s="254">
        <f t="shared" si="9"/>
        <v>0</v>
      </c>
      <c r="M79" s="174">
        <f t="shared" si="8"/>
        <v>0</v>
      </c>
      <c r="N79" s="4"/>
    </row>
    <row r="80" spans="1:14" ht="31.5" customHeight="1" x14ac:dyDescent="0.25">
      <c r="B80" s="286" t="s">
        <v>130</v>
      </c>
      <c r="C80" s="85">
        <v>924</v>
      </c>
      <c r="D80" s="136" t="s">
        <v>183</v>
      </c>
      <c r="E80" s="136" t="s">
        <v>169</v>
      </c>
      <c r="F80" s="137" t="s">
        <v>203</v>
      </c>
      <c r="G80" s="138" t="s">
        <v>194</v>
      </c>
      <c r="H80" s="138" t="s">
        <v>195</v>
      </c>
      <c r="I80" s="139">
        <v>44103</v>
      </c>
      <c r="J80" s="136">
        <v>200</v>
      </c>
      <c r="K80" s="255">
        <f t="shared" si="9"/>
        <v>1</v>
      </c>
      <c r="L80" s="256">
        <f t="shared" si="9"/>
        <v>0</v>
      </c>
      <c r="M80" s="174">
        <f t="shared" si="8"/>
        <v>0</v>
      </c>
      <c r="N80" s="4"/>
    </row>
    <row r="81" spans="2:14" ht="30" customHeight="1" x14ac:dyDescent="0.25">
      <c r="B81" s="286" t="s">
        <v>131</v>
      </c>
      <c r="C81" s="85">
        <v>924</v>
      </c>
      <c r="D81" s="136" t="s">
        <v>183</v>
      </c>
      <c r="E81" s="136" t="s">
        <v>169</v>
      </c>
      <c r="F81" s="137" t="s">
        <v>203</v>
      </c>
      <c r="G81" s="138" t="s">
        <v>194</v>
      </c>
      <c r="H81" s="138" t="s">
        <v>195</v>
      </c>
      <c r="I81" s="139">
        <v>44103</v>
      </c>
      <c r="J81" s="136">
        <v>240</v>
      </c>
      <c r="K81" s="257">
        <v>1</v>
      </c>
      <c r="L81" s="258"/>
      <c r="M81" s="175">
        <f t="shared" si="8"/>
        <v>0</v>
      </c>
      <c r="N81" s="4"/>
    </row>
    <row r="82" spans="2:14" ht="30" customHeight="1" x14ac:dyDescent="0.25">
      <c r="B82" s="84" t="s">
        <v>137</v>
      </c>
      <c r="C82" s="85">
        <v>924</v>
      </c>
      <c r="D82" s="136" t="s">
        <v>183</v>
      </c>
      <c r="E82" s="136" t="s">
        <v>169</v>
      </c>
      <c r="F82" s="137" t="s">
        <v>203</v>
      </c>
      <c r="G82" s="138" t="s">
        <v>194</v>
      </c>
      <c r="H82" s="138" t="s">
        <v>195</v>
      </c>
      <c r="I82" s="139" t="s">
        <v>212</v>
      </c>
      <c r="J82" s="136"/>
      <c r="K82" s="259">
        <f t="shared" ref="K82:L83" si="10">K83</f>
        <v>165.8</v>
      </c>
      <c r="L82" s="260">
        <f t="shared" si="10"/>
        <v>165.8</v>
      </c>
      <c r="M82" s="176">
        <f t="shared" si="8"/>
        <v>100</v>
      </c>
    </row>
    <row r="83" spans="2:14" ht="31.5" customHeight="1" x14ac:dyDescent="0.25">
      <c r="B83" s="287" t="s">
        <v>130</v>
      </c>
      <c r="C83" s="85">
        <v>924</v>
      </c>
      <c r="D83" s="136" t="s">
        <v>183</v>
      </c>
      <c r="E83" s="136" t="s">
        <v>169</v>
      </c>
      <c r="F83" s="137" t="s">
        <v>203</v>
      </c>
      <c r="G83" s="138" t="s">
        <v>194</v>
      </c>
      <c r="H83" s="138" t="s">
        <v>195</v>
      </c>
      <c r="I83" s="139" t="s">
        <v>212</v>
      </c>
      <c r="J83" s="136">
        <v>200</v>
      </c>
      <c r="K83" s="261">
        <f t="shared" si="10"/>
        <v>165.8</v>
      </c>
      <c r="L83" s="262">
        <f t="shared" si="10"/>
        <v>165.8</v>
      </c>
      <c r="M83" s="176">
        <f t="shared" si="8"/>
        <v>100</v>
      </c>
    </row>
    <row r="84" spans="2:14" ht="30.75" customHeight="1" x14ac:dyDescent="0.25">
      <c r="B84" s="287" t="s">
        <v>131</v>
      </c>
      <c r="C84" s="85">
        <v>924</v>
      </c>
      <c r="D84" s="136" t="s">
        <v>183</v>
      </c>
      <c r="E84" s="136" t="s">
        <v>169</v>
      </c>
      <c r="F84" s="137" t="s">
        <v>203</v>
      </c>
      <c r="G84" s="138" t="s">
        <v>194</v>
      </c>
      <c r="H84" s="138" t="s">
        <v>195</v>
      </c>
      <c r="I84" s="139" t="s">
        <v>212</v>
      </c>
      <c r="J84" s="136">
        <v>240</v>
      </c>
      <c r="K84" s="263">
        <v>165.8</v>
      </c>
      <c r="L84" s="264">
        <v>165.8</v>
      </c>
      <c r="M84" s="174">
        <f t="shared" si="8"/>
        <v>100</v>
      </c>
    </row>
    <row r="85" spans="2:14" ht="16.5" customHeight="1" x14ac:dyDescent="0.25">
      <c r="B85" s="84" t="s">
        <v>185</v>
      </c>
      <c r="C85" s="85">
        <v>924</v>
      </c>
      <c r="D85" s="136" t="s">
        <v>183</v>
      </c>
      <c r="E85" s="136" t="s">
        <v>175</v>
      </c>
      <c r="F85" s="137"/>
      <c r="G85" s="138"/>
      <c r="H85" s="138"/>
      <c r="I85" s="139"/>
      <c r="J85" s="136"/>
      <c r="K85" s="259">
        <f t="shared" ref="K85:L89" si="11">K86</f>
        <v>2</v>
      </c>
      <c r="L85" s="260">
        <f t="shared" si="11"/>
        <v>0</v>
      </c>
      <c r="M85" s="175">
        <f t="shared" si="8"/>
        <v>0</v>
      </c>
    </row>
    <row r="86" spans="2:14" ht="47.25" customHeight="1" x14ac:dyDescent="0.25">
      <c r="B86" s="84" t="s">
        <v>272</v>
      </c>
      <c r="C86" s="85">
        <v>924</v>
      </c>
      <c r="D86" s="136" t="s">
        <v>183</v>
      </c>
      <c r="E86" s="136" t="s">
        <v>175</v>
      </c>
      <c r="F86" s="137" t="s">
        <v>203</v>
      </c>
      <c r="G86" s="138" t="s">
        <v>194</v>
      </c>
      <c r="H86" s="138"/>
      <c r="I86" s="148"/>
      <c r="J86" s="136"/>
      <c r="K86" s="259">
        <f t="shared" si="11"/>
        <v>2</v>
      </c>
      <c r="L86" s="260">
        <f t="shared" si="11"/>
        <v>0</v>
      </c>
      <c r="M86" s="174">
        <f t="shared" si="8"/>
        <v>0</v>
      </c>
    </row>
    <row r="87" spans="2:14" ht="61.5" customHeight="1" x14ac:dyDescent="0.25">
      <c r="B87" s="84" t="s">
        <v>273</v>
      </c>
      <c r="C87" s="85">
        <v>924</v>
      </c>
      <c r="D87" s="136" t="s">
        <v>183</v>
      </c>
      <c r="E87" s="136" t="s">
        <v>175</v>
      </c>
      <c r="F87" s="137" t="s">
        <v>203</v>
      </c>
      <c r="G87" s="138" t="s">
        <v>194</v>
      </c>
      <c r="H87" s="138" t="s">
        <v>195</v>
      </c>
      <c r="I87" s="148"/>
      <c r="J87" s="136"/>
      <c r="K87" s="267">
        <f>K88</f>
        <v>2</v>
      </c>
      <c r="L87" s="265">
        <f>L88</f>
        <v>0</v>
      </c>
      <c r="M87" s="174">
        <f t="shared" si="8"/>
        <v>0</v>
      </c>
    </row>
    <row r="88" spans="2:14" ht="77.25" customHeight="1" x14ac:dyDescent="0.25">
      <c r="B88" s="296" t="s">
        <v>284</v>
      </c>
      <c r="C88" s="149">
        <v>924</v>
      </c>
      <c r="D88" s="136" t="s">
        <v>183</v>
      </c>
      <c r="E88" s="136" t="s">
        <v>175</v>
      </c>
      <c r="F88" s="137" t="s">
        <v>203</v>
      </c>
      <c r="G88" s="138" t="s">
        <v>194</v>
      </c>
      <c r="H88" s="138" t="s">
        <v>195</v>
      </c>
      <c r="I88" s="139" t="s">
        <v>213</v>
      </c>
      <c r="J88" s="136"/>
      <c r="K88" s="257">
        <f t="shared" si="11"/>
        <v>2</v>
      </c>
      <c r="L88" s="265">
        <f t="shared" si="11"/>
        <v>0</v>
      </c>
      <c r="M88" s="174">
        <f t="shared" si="8"/>
        <v>0</v>
      </c>
    </row>
    <row r="89" spans="2:14" ht="30.75" customHeight="1" x14ac:dyDescent="0.25">
      <c r="B89" s="288" t="s">
        <v>130</v>
      </c>
      <c r="C89" s="85">
        <v>924</v>
      </c>
      <c r="D89" s="136" t="s">
        <v>183</v>
      </c>
      <c r="E89" s="136" t="s">
        <v>175</v>
      </c>
      <c r="F89" s="137" t="s">
        <v>203</v>
      </c>
      <c r="G89" s="138" t="s">
        <v>194</v>
      </c>
      <c r="H89" s="138" t="s">
        <v>195</v>
      </c>
      <c r="I89" s="139" t="s">
        <v>213</v>
      </c>
      <c r="J89" s="136">
        <v>200</v>
      </c>
      <c r="K89" s="259">
        <f t="shared" si="11"/>
        <v>2</v>
      </c>
      <c r="L89" s="258">
        <f t="shared" si="11"/>
        <v>0</v>
      </c>
      <c r="M89" s="175">
        <f t="shared" si="8"/>
        <v>0</v>
      </c>
    </row>
    <row r="90" spans="2:14" ht="31.5" customHeight="1" x14ac:dyDescent="0.25">
      <c r="B90" s="288" t="s">
        <v>131</v>
      </c>
      <c r="C90" s="85">
        <v>924</v>
      </c>
      <c r="D90" s="136" t="s">
        <v>183</v>
      </c>
      <c r="E90" s="136" t="s">
        <v>175</v>
      </c>
      <c r="F90" s="137" t="s">
        <v>203</v>
      </c>
      <c r="G90" s="138" t="s">
        <v>194</v>
      </c>
      <c r="H90" s="138" t="s">
        <v>195</v>
      </c>
      <c r="I90" s="139" t="s">
        <v>213</v>
      </c>
      <c r="J90" s="136">
        <v>240</v>
      </c>
      <c r="K90" s="259">
        <v>2</v>
      </c>
      <c r="L90" s="265"/>
      <c r="M90" s="174">
        <f t="shared" si="8"/>
        <v>0</v>
      </c>
    </row>
    <row r="91" spans="2:14" x14ac:dyDescent="0.25">
      <c r="B91" s="84" t="s">
        <v>186</v>
      </c>
      <c r="C91" s="85">
        <v>924</v>
      </c>
      <c r="D91" s="136" t="s">
        <v>183</v>
      </c>
      <c r="E91" s="136" t="s">
        <v>177</v>
      </c>
      <c r="F91" s="137"/>
      <c r="G91" s="138"/>
      <c r="H91" s="138"/>
      <c r="I91" s="139"/>
      <c r="J91" s="136"/>
      <c r="K91" s="263">
        <f>K92+K98</f>
        <v>2920.0662700000003</v>
      </c>
      <c r="L91" s="258">
        <f>L92+L98</f>
        <v>2790.4917500000001</v>
      </c>
      <c r="M91" s="174">
        <f t="shared" si="8"/>
        <v>95.562617145671837</v>
      </c>
    </row>
    <row r="92" spans="2:14" ht="32.25" customHeight="1" x14ac:dyDescent="0.25">
      <c r="B92" s="84" t="s">
        <v>230</v>
      </c>
      <c r="C92" s="85">
        <v>924</v>
      </c>
      <c r="D92" s="136" t="s">
        <v>183</v>
      </c>
      <c r="E92" s="136" t="s">
        <v>177</v>
      </c>
      <c r="F92" s="137">
        <v>22</v>
      </c>
      <c r="G92" s="138"/>
      <c r="H92" s="138"/>
      <c r="I92" s="139"/>
      <c r="J92" s="136"/>
      <c r="K92" s="259">
        <f t="shared" ref="K92:L96" si="12">K93</f>
        <v>482.49570999999997</v>
      </c>
      <c r="L92" s="265">
        <f t="shared" si="12"/>
        <v>482.49570999999997</v>
      </c>
      <c r="M92" s="174">
        <f t="shared" si="8"/>
        <v>100</v>
      </c>
    </row>
    <row r="93" spans="2:14" ht="32.25" customHeight="1" x14ac:dyDescent="0.25">
      <c r="B93" s="84" t="s">
        <v>231</v>
      </c>
      <c r="C93" s="85">
        <v>924</v>
      </c>
      <c r="D93" s="136" t="s">
        <v>183</v>
      </c>
      <c r="E93" s="136" t="s">
        <v>177</v>
      </c>
      <c r="F93" s="137">
        <v>22</v>
      </c>
      <c r="G93" s="138">
        <v>1</v>
      </c>
      <c r="H93" s="138"/>
      <c r="I93" s="139"/>
      <c r="J93" s="136"/>
      <c r="K93" s="259">
        <f t="shared" si="12"/>
        <v>482.49570999999997</v>
      </c>
      <c r="L93" s="265">
        <f t="shared" si="12"/>
        <v>482.49570999999997</v>
      </c>
      <c r="M93" s="174">
        <f t="shared" si="8"/>
        <v>100</v>
      </c>
    </row>
    <row r="94" spans="2:14" ht="18" customHeight="1" x14ac:dyDescent="0.25">
      <c r="B94" s="84" t="s">
        <v>232</v>
      </c>
      <c r="C94" s="85">
        <v>924</v>
      </c>
      <c r="D94" s="136" t="s">
        <v>183</v>
      </c>
      <c r="E94" s="136" t="s">
        <v>177</v>
      </c>
      <c r="F94" s="137">
        <v>22</v>
      </c>
      <c r="G94" s="138">
        <v>1</v>
      </c>
      <c r="H94" s="142" t="s">
        <v>169</v>
      </c>
      <c r="I94" s="139"/>
      <c r="J94" s="136"/>
      <c r="K94" s="263">
        <f t="shared" si="12"/>
        <v>482.49570999999997</v>
      </c>
      <c r="L94" s="265">
        <f t="shared" si="12"/>
        <v>482.49570999999997</v>
      </c>
      <c r="M94" s="174">
        <f t="shared" si="8"/>
        <v>100</v>
      </c>
    </row>
    <row r="95" spans="2:14" ht="18" customHeight="1" x14ac:dyDescent="0.25">
      <c r="B95" s="84" t="s">
        <v>138</v>
      </c>
      <c r="C95" s="85">
        <v>924</v>
      </c>
      <c r="D95" s="136" t="s">
        <v>183</v>
      </c>
      <c r="E95" s="136" t="s">
        <v>177</v>
      </c>
      <c r="F95" s="137">
        <v>22</v>
      </c>
      <c r="G95" s="138">
        <v>1</v>
      </c>
      <c r="H95" s="142" t="s">
        <v>169</v>
      </c>
      <c r="I95" s="139" t="s">
        <v>214</v>
      </c>
      <c r="J95" s="136"/>
      <c r="K95" s="259">
        <f t="shared" si="12"/>
        <v>482.49570999999997</v>
      </c>
      <c r="L95" s="265">
        <f t="shared" si="12"/>
        <v>482.49570999999997</v>
      </c>
      <c r="M95" s="174">
        <f t="shared" si="8"/>
        <v>100</v>
      </c>
    </row>
    <row r="96" spans="2:14" ht="30.75" customHeight="1" x14ac:dyDescent="0.25">
      <c r="B96" s="289" t="s">
        <v>130</v>
      </c>
      <c r="C96" s="85">
        <v>924</v>
      </c>
      <c r="D96" s="136" t="s">
        <v>183</v>
      </c>
      <c r="E96" s="136" t="s">
        <v>177</v>
      </c>
      <c r="F96" s="137">
        <v>22</v>
      </c>
      <c r="G96" s="138">
        <v>1</v>
      </c>
      <c r="H96" s="142" t="s">
        <v>169</v>
      </c>
      <c r="I96" s="139" t="s">
        <v>214</v>
      </c>
      <c r="J96" s="136">
        <v>200</v>
      </c>
      <c r="K96" s="257">
        <f t="shared" si="12"/>
        <v>482.49570999999997</v>
      </c>
      <c r="L96" s="265">
        <f t="shared" si="12"/>
        <v>482.49570999999997</v>
      </c>
      <c r="M96" s="175">
        <f t="shared" si="8"/>
        <v>100</v>
      </c>
    </row>
    <row r="97" spans="2:13" ht="32.25" customHeight="1" x14ac:dyDescent="0.25">
      <c r="B97" s="289" t="s">
        <v>131</v>
      </c>
      <c r="C97" s="85">
        <v>924</v>
      </c>
      <c r="D97" s="136" t="s">
        <v>183</v>
      </c>
      <c r="E97" s="136" t="s">
        <v>177</v>
      </c>
      <c r="F97" s="137">
        <v>22</v>
      </c>
      <c r="G97" s="138">
        <v>1</v>
      </c>
      <c r="H97" s="142" t="s">
        <v>169</v>
      </c>
      <c r="I97" s="139" t="s">
        <v>214</v>
      </c>
      <c r="J97" s="136">
        <v>240</v>
      </c>
      <c r="K97" s="259">
        <v>482.49570999999997</v>
      </c>
      <c r="L97" s="266">
        <v>482.49570999999997</v>
      </c>
      <c r="M97" s="186">
        <f t="shared" si="8"/>
        <v>100</v>
      </c>
    </row>
    <row r="98" spans="2:13" ht="47.25" customHeight="1" x14ac:dyDescent="0.25">
      <c r="B98" s="84" t="s">
        <v>272</v>
      </c>
      <c r="C98" s="85">
        <v>924</v>
      </c>
      <c r="D98" s="136" t="s">
        <v>183</v>
      </c>
      <c r="E98" s="136" t="s">
        <v>177</v>
      </c>
      <c r="F98" s="137" t="s">
        <v>203</v>
      </c>
      <c r="G98" s="138">
        <v>0</v>
      </c>
      <c r="H98" s="138"/>
      <c r="I98" s="139"/>
      <c r="J98" s="136"/>
      <c r="K98" s="267">
        <f>K99</f>
        <v>2437.5705600000001</v>
      </c>
      <c r="L98" s="268">
        <f>L99</f>
        <v>2307.99604</v>
      </c>
      <c r="M98" s="183">
        <f t="shared" si="8"/>
        <v>94.684276134349105</v>
      </c>
    </row>
    <row r="99" spans="2:13" ht="61.5" customHeight="1" x14ac:dyDescent="0.25">
      <c r="B99" s="84" t="s">
        <v>273</v>
      </c>
      <c r="C99" s="85">
        <v>924</v>
      </c>
      <c r="D99" s="136" t="s">
        <v>183</v>
      </c>
      <c r="E99" s="136" t="s">
        <v>177</v>
      </c>
      <c r="F99" s="137" t="s">
        <v>203</v>
      </c>
      <c r="G99" s="138" t="s">
        <v>194</v>
      </c>
      <c r="H99" s="138" t="s">
        <v>195</v>
      </c>
      <c r="I99" s="139"/>
      <c r="J99" s="136"/>
      <c r="K99" s="267">
        <f>K100+K103+K106+K109</f>
        <v>2437.5705600000001</v>
      </c>
      <c r="L99" s="266">
        <f>L100+L103+L106+L109</f>
        <v>2307.99604</v>
      </c>
      <c r="M99" s="184">
        <f t="shared" si="8"/>
        <v>94.684276134349105</v>
      </c>
    </row>
    <row r="100" spans="2:13" x14ac:dyDescent="0.25">
      <c r="B100" s="84" t="s">
        <v>139</v>
      </c>
      <c r="C100" s="85">
        <v>924</v>
      </c>
      <c r="D100" s="136" t="s">
        <v>183</v>
      </c>
      <c r="E100" s="136" t="s">
        <v>177</v>
      </c>
      <c r="F100" s="137" t="s">
        <v>203</v>
      </c>
      <c r="G100" s="138" t="s">
        <v>194</v>
      </c>
      <c r="H100" s="138" t="s">
        <v>195</v>
      </c>
      <c r="I100" s="139">
        <v>43010</v>
      </c>
      <c r="J100" s="136"/>
      <c r="K100" s="259">
        <f>K101</f>
        <v>403.57056</v>
      </c>
      <c r="L100" s="265">
        <f>L101</f>
        <v>340.10205999999999</v>
      </c>
      <c r="M100" s="174">
        <f t="shared" si="8"/>
        <v>84.273258188109651</v>
      </c>
    </row>
    <row r="101" spans="2:13" ht="32.25" customHeight="1" x14ac:dyDescent="0.25">
      <c r="B101" s="290" t="s">
        <v>130</v>
      </c>
      <c r="C101" s="85">
        <v>924</v>
      </c>
      <c r="D101" s="136" t="s">
        <v>183</v>
      </c>
      <c r="E101" s="136" t="s">
        <v>177</v>
      </c>
      <c r="F101" s="137" t="s">
        <v>203</v>
      </c>
      <c r="G101" s="138" t="s">
        <v>194</v>
      </c>
      <c r="H101" s="138" t="s">
        <v>195</v>
      </c>
      <c r="I101" s="139">
        <v>43010</v>
      </c>
      <c r="J101" s="136">
        <v>200</v>
      </c>
      <c r="K101" s="259">
        <f>K102</f>
        <v>403.57056</v>
      </c>
      <c r="L101" s="265">
        <f>L102</f>
        <v>340.10205999999999</v>
      </c>
      <c r="M101" s="174">
        <f t="shared" si="8"/>
        <v>84.273258188109651</v>
      </c>
    </row>
    <row r="102" spans="2:13" ht="30.75" customHeight="1" x14ac:dyDescent="0.25">
      <c r="B102" s="290" t="s">
        <v>131</v>
      </c>
      <c r="C102" s="85">
        <v>924</v>
      </c>
      <c r="D102" s="136" t="s">
        <v>183</v>
      </c>
      <c r="E102" s="136" t="s">
        <v>177</v>
      </c>
      <c r="F102" s="137" t="s">
        <v>203</v>
      </c>
      <c r="G102" s="138" t="s">
        <v>194</v>
      </c>
      <c r="H102" s="138" t="s">
        <v>195</v>
      </c>
      <c r="I102" s="139">
        <v>43010</v>
      </c>
      <c r="J102" s="136">
        <v>240</v>
      </c>
      <c r="K102" s="259">
        <v>403.57056</v>
      </c>
      <c r="L102" s="258">
        <v>340.10205999999999</v>
      </c>
      <c r="M102" s="174">
        <f t="shared" si="8"/>
        <v>84.273258188109651</v>
      </c>
    </row>
    <row r="103" spans="2:13" x14ac:dyDescent="0.25">
      <c r="B103" s="84" t="s">
        <v>233</v>
      </c>
      <c r="C103" s="85">
        <v>924</v>
      </c>
      <c r="D103" s="136" t="s">
        <v>183</v>
      </c>
      <c r="E103" s="136" t="s">
        <v>177</v>
      </c>
      <c r="F103" s="137" t="s">
        <v>203</v>
      </c>
      <c r="G103" s="138" t="s">
        <v>194</v>
      </c>
      <c r="H103" s="138" t="s">
        <v>195</v>
      </c>
      <c r="I103" s="139" t="s">
        <v>215</v>
      </c>
      <c r="J103" s="136"/>
      <c r="K103" s="259">
        <f>K104</f>
        <v>2032</v>
      </c>
      <c r="L103" s="265">
        <f>L104</f>
        <v>1967.8939800000001</v>
      </c>
      <c r="M103" s="174">
        <f t="shared" si="8"/>
        <v>96.84517618110236</v>
      </c>
    </row>
    <row r="104" spans="2:13" ht="30" customHeight="1" x14ac:dyDescent="0.25">
      <c r="B104" s="291" t="s">
        <v>130</v>
      </c>
      <c r="C104" s="85">
        <v>924</v>
      </c>
      <c r="D104" s="136" t="s">
        <v>183</v>
      </c>
      <c r="E104" s="136" t="s">
        <v>177</v>
      </c>
      <c r="F104" s="137" t="s">
        <v>203</v>
      </c>
      <c r="G104" s="138" t="s">
        <v>194</v>
      </c>
      <c r="H104" s="138" t="s">
        <v>195</v>
      </c>
      <c r="I104" s="139" t="s">
        <v>215</v>
      </c>
      <c r="J104" s="136">
        <v>200</v>
      </c>
      <c r="K104" s="269">
        <f>K105</f>
        <v>2032</v>
      </c>
      <c r="L104" s="270">
        <f>L105</f>
        <v>1967.8939800000001</v>
      </c>
      <c r="M104" s="186">
        <f t="shared" si="8"/>
        <v>96.84517618110236</v>
      </c>
    </row>
    <row r="105" spans="2:13" ht="32.25" customHeight="1" x14ac:dyDescent="0.25">
      <c r="B105" s="291" t="s">
        <v>131</v>
      </c>
      <c r="C105" s="85">
        <v>924</v>
      </c>
      <c r="D105" s="136" t="s">
        <v>183</v>
      </c>
      <c r="E105" s="136" t="s">
        <v>177</v>
      </c>
      <c r="F105" s="137" t="s">
        <v>203</v>
      </c>
      <c r="G105" s="138" t="s">
        <v>194</v>
      </c>
      <c r="H105" s="138" t="s">
        <v>195</v>
      </c>
      <c r="I105" s="139" t="s">
        <v>215</v>
      </c>
      <c r="J105" s="136">
        <v>240</v>
      </c>
      <c r="K105" s="259">
        <v>2032</v>
      </c>
      <c r="L105" s="258">
        <v>1967.8939800000001</v>
      </c>
      <c r="M105" s="174">
        <f t="shared" si="8"/>
        <v>96.84517618110236</v>
      </c>
    </row>
    <row r="106" spans="2:13" ht="91.5" customHeight="1" x14ac:dyDescent="0.25">
      <c r="B106" s="297" t="s">
        <v>285</v>
      </c>
      <c r="C106" s="147">
        <v>924</v>
      </c>
      <c r="D106" s="136" t="s">
        <v>183</v>
      </c>
      <c r="E106" s="136" t="s">
        <v>177</v>
      </c>
      <c r="F106" s="137" t="s">
        <v>203</v>
      </c>
      <c r="G106" s="138" t="s">
        <v>194</v>
      </c>
      <c r="H106" s="138" t="s">
        <v>195</v>
      </c>
      <c r="I106" s="139" t="s">
        <v>216</v>
      </c>
      <c r="J106" s="136"/>
      <c r="K106" s="259">
        <f>K107</f>
        <v>1</v>
      </c>
      <c r="L106" s="265"/>
      <c r="M106" s="174">
        <f t="shared" si="8"/>
        <v>0</v>
      </c>
    </row>
    <row r="107" spans="2:13" ht="33" customHeight="1" x14ac:dyDescent="0.25">
      <c r="B107" s="292" t="s">
        <v>130</v>
      </c>
      <c r="C107" s="85">
        <v>924</v>
      </c>
      <c r="D107" s="136" t="s">
        <v>183</v>
      </c>
      <c r="E107" s="136" t="s">
        <v>177</v>
      </c>
      <c r="F107" s="137" t="s">
        <v>203</v>
      </c>
      <c r="G107" s="138" t="s">
        <v>194</v>
      </c>
      <c r="H107" s="138" t="s">
        <v>195</v>
      </c>
      <c r="I107" s="139" t="s">
        <v>216</v>
      </c>
      <c r="J107" s="136">
        <v>200</v>
      </c>
      <c r="K107" s="259">
        <f>K108</f>
        <v>1</v>
      </c>
      <c r="L107" s="264"/>
      <c r="M107" s="175">
        <f t="shared" si="8"/>
        <v>0</v>
      </c>
    </row>
    <row r="108" spans="2:13" ht="32.25" customHeight="1" x14ac:dyDescent="0.25">
      <c r="B108" s="292" t="s">
        <v>131</v>
      </c>
      <c r="C108" s="85">
        <v>924</v>
      </c>
      <c r="D108" s="136" t="s">
        <v>183</v>
      </c>
      <c r="E108" s="136" t="s">
        <v>177</v>
      </c>
      <c r="F108" s="137" t="s">
        <v>203</v>
      </c>
      <c r="G108" s="138" t="s">
        <v>194</v>
      </c>
      <c r="H108" s="138" t="s">
        <v>195</v>
      </c>
      <c r="I108" s="139" t="s">
        <v>216</v>
      </c>
      <c r="J108" s="136">
        <v>240</v>
      </c>
      <c r="K108" s="259">
        <v>1</v>
      </c>
      <c r="L108" s="264"/>
      <c r="M108" s="174">
        <f t="shared" si="8"/>
        <v>0</v>
      </c>
    </row>
    <row r="109" spans="2:13" ht="61.5" customHeight="1" x14ac:dyDescent="0.25">
      <c r="B109" s="298" t="s">
        <v>286</v>
      </c>
      <c r="C109" s="147">
        <v>924</v>
      </c>
      <c r="D109" s="136" t="s">
        <v>183</v>
      </c>
      <c r="E109" s="136" t="s">
        <v>177</v>
      </c>
      <c r="F109" s="137" t="s">
        <v>203</v>
      </c>
      <c r="G109" s="138" t="s">
        <v>194</v>
      </c>
      <c r="H109" s="138" t="s">
        <v>195</v>
      </c>
      <c r="I109" s="139" t="s">
        <v>217</v>
      </c>
      <c r="J109" s="136"/>
      <c r="K109" s="259">
        <f>K110</f>
        <v>1</v>
      </c>
      <c r="L109" s="262"/>
      <c r="M109" s="185">
        <f t="shared" si="8"/>
        <v>0</v>
      </c>
    </row>
    <row r="110" spans="2:13" ht="32.25" customHeight="1" x14ac:dyDescent="0.25">
      <c r="B110" s="293" t="s">
        <v>130</v>
      </c>
      <c r="C110" s="85">
        <v>924</v>
      </c>
      <c r="D110" s="136" t="s">
        <v>183</v>
      </c>
      <c r="E110" s="136" t="s">
        <v>177</v>
      </c>
      <c r="F110" s="137" t="s">
        <v>203</v>
      </c>
      <c r="G110" s="138" t="s">
        <v>194</v>
      </c>
      <c r="H110" s="138" t="s">
        <v>195</v>
      </c>
      <c r="I110" s="139" t="s">
        <v>217</v>
      </c>
      <c r="J110" s="136">
        <v>200</v>
      </c>
      <c r="K110" s="259">
        <f>K111</f>
        <v>1</v>
      </c>
      <c r="L110" s="262"/>
      <c r="M110" s="185">
        <f t="shared" si="8"/>
        <v>0</v>
      </c>
    </row>
    <row r="111" spans="2:13" ht="31.5" customHeight="1" x14ac:dyDescent="0.25">
      <c r="B111" s="293" t="s">
        <v>131</v>
      </c>
      <c r="C111" s="85">
        <v>924</v>
      </c>
      <c r="D111" s="136" t="s">
        <v>183</v>
      </c>
      <c r="E111" s="136" t="s">
        <v>177</v>
      </c>
      <c r="F111" s="137" t="s">
        <v>203</v>
      </c>
      <c r="G111" s="138" t="s">
        <v>194</v>
      </c>
      <c r="H111" s="138" t="s">
        <v>195</v>
      </c>
      <c r="I111" s="139" t="s">
        <v>217</v>
      </c>
      <c r="J111" s="136">
        <v>240</v>
      </c>
      <c r="K111" s="259">
        <v>1</v>
      </c>
      <c r="L111" s="271"/>
      <c r="M111" s="175">
        <f t="shared" si="8"/>
        <v>0</v>
      </c>
    </row>
    <row r="112" spans="2:13" x14ac:dyDescent="0.25">
      <c r="B112" s="84" t="s">
        <v>187</v>
      </c>
      <c r="C112" s="85">
        <v>924</v>
      </c>
      <c r="D112" s="136" t="s">
        <v>188</v>
      </c>
      <c r="E112" s="136"/>
      <c r="F112" s="137"/>
      <c r="G112" s="138"/>
      <c r="H112" s="138"/>
      <c r="I112" s="139"/>
      <c r="J112" s="136"/>
      <c r="K112" s="259">
        <f t="shared" ref="K112:L117" si="13">K113</f>
        <v>111.89322</v>
      </c>
      <c r="L112" s="260">
        <f t="shared" si="13"/>
        <v>111.89322</v>
      </c>
      <c r="M112" s="174">
        <f t="shared" si="8"/>
        <v>100</v>
      </c>
    </row>
    <row r="113" spans="2:13" ht="16.5" customHeight="1" x14ac:dyDescent="0.25">
      <c r="B113" s="84" t="s">
        <v>140</v>
      </c>
      <c r="C113" s="85">
        <v>924</v>
      </c>
      <c r="D113" s="136">
        <v>10</v>
      </c>
      <c r="E113" s="136" t="s">
        <v>169</v>
      </c>
      <c r="F113" s="137" t="s">
        <v>147</v>
      </c>
      <c r="G113" s="138"/>
      <c r="H113" s="138"/>
      <c r="I113" s="139"/>
      <c r="J113" s="136"/>
      <c r="K113" s="259">
        <f t="shared" si="13"/>
        <v>111.89322</v>
      </c>
      <c r="L113" s="260">
        <f t="shared" si="13"/>
        <v>111.89322</v>
      </c>
      <c r="M113" s="185">
        <f t="shared" si="8"/>
        <v>100</v>
      </c>
    </row>
    <row r="114" spans="2:13" ht="45.75" customHeight="1" x14ac:dyDescent="0.25">
      <c r="B114" s="84" t="s">
        <v>272</v>
      </c>
      <c r="C114" s="85">
        <v>924</v>
      </c>
      <c r="D114" s="136" t="s">
        <v>188</v>
      </c>
      <c r="E114" s="136" t="s">
        <v>169</v>
      </c>
      <c r="F114" s="137" t="s">
        <v>203</v>
      </c>
      <c r="G114" s="138" t="s">
        <v>204</v>
      </c>
      <c r="H114" s="138"/>
      <c r="I114" s="139"/>
      <c r="J114" s="136"/>
      <c r="K114" s="259">
        <f t="shared" si="13"/>
        <v>111.89322</v>
      </c>
      <c r="L114" s="260">
        <f t="shared" si="13"/>
        <v>111.89322</v>
      </c>
      <c r="M114" s="185">
        <f t="shared" si="8"/>
        <v>100</v>
      </c>
    </row>
    <row r="115" spans="2:13" ht="61.5" customHeight="1" x14ac:dyDescent="0.25">
      <c r="B115" s="84" t="s">
        <v>273</v>
      </c>
      <c r="C115" s="85">
        <v>924</v>
      </c>
      <c r="D115" s="136" t="s">
        <v>188</v>
      </c>
      <c r="E115" s="136" t="s">
        <v>169</v>
      </c>
      <c r="F115" s="137" t="s">
        <v>203</v>
      </c>
      <c r="G115" s="138" t="s">
        <v>194</v>
      </c>
      <c r="H115" s="138"/>
      <c r="I115" s="139"/>
      <c r="J115" s="136"/>
      <c r="K115" s="259">
        <f>K116</f>
        <v>111.89322</v>
      </c>
      <c r="L115" s="281">
        <f>L116</f>
        <v>111.89322</v>
      </c>
      <c r="M115" s="185">
        <f t="shared" si="8"/>
        <v>100</v>
      </c>
    </row>
    <row r="116" spans="2:13" ht="30.75" customHeight="1" x14ac:dyDescent="0.25">
      <c r="B116" s="84" t="s">
        <v>234</v>
      </c>
      <c r="C116" s="85">
        <v>924</v>
      </c>
      <c r="D116" s="136" t="s">
        <v>188</v>
      </c>
      <c r="E116" s="136" t="s">
        <v>169</v>
      </c>
      <c r="F116" s="137">
        <v>89</v>
      </c>
      <c r="G116" s="138">
        <v>1</v>
      </c>
      <c r="H116" s="138" t="s">
        <v>195</v>
      </c>
      <c r="I116" s="139" t="s">
        <v>218</v>
      </c>
      <c r="J116" s="136"/>
      <c r="K116" s="259">
        <f t="shared" si="13"/>
        <v>111.89322</v>
      </c>
      <c r="L116" s="260">
        <f t="shared" si="13"/>
        <v>111.89322</v>
      </c>
      <c r="M116" s="174">
        <f t="shared" si="8"/>
        <v>100</v>
      </c>
    </row>
    <row r="117" spans="2:13" ht="17.25" customHeight="1" x14ac:dyDescent="0.25">
      <c r="B117" s="84" t="s">
        <v>141</v>
      </c>
      <c r="C117" s="85">
        <v>924</v>
      </c>
      <c r="D117" s="136" t="s">
        <v>188</v>
      </c>
      <c r="E117" s="136" t="s">
        <v>169</v>
      </c>
      <c r="F117" s="137">
        <v>89</v>
      </c>
      <c r="G117" s="138">
        <v>1</v>
      </c>
      <c r="H117" s="138" t="s">
        <v>195</v>
      </c>
      <c r="I117" s="139" t="s">
        <v>218</v>
      </c>
      <c r="J117" s="136">
        <v>300</v>
      </c>
      <c r="K117" s="259">
        <f t="shared" si="13"/>
        <v>111.89322</v>
      </c>
      <c r="L117" s="258">
        <f t="shared" si="13"/>
        <v>111.89322</v>
      </c>
      <c r="M117" s="174">
        <f t="shared" si="8"/>
        <v>100</v>
      </c>
    </row>
    <row r="118" spans="2:13" ht="18" customHeight="1" x14ac:dyDescent="0.25">
      <c r="B118" s="84" t="s">
        <v>142</v>
      </c>
      <c r="C118" s="85">
        <v>924</v>
      </c>
      <c r="D118" s="136" t="s">
        <v>188</v>
      </c>
      <c r="E118" s="136" t="s">
        <v>169</v>
      </c>
      <c r="F118" s="137">
        <v>89</v>
      </c>
      <c r="G118" s="138">
        <v>1</v>
      </c>
      <c r="H118" s="138" t="s">
        <v>195</v>
      </c>
      <c r="I118" s="139" t="s">
        <v>218</v>
      </c>
      <c r="J118" s="136">
        <v>310</v>
      </c>
      <c r="K118" s="259">
        <v>111.89322</v>
      </c>
      <c r="L118" s="260">
        <v>111.89322</v>
      </c>
      <c r="M118" s="174">
        <f t="shared" si="8"/>
        <v>100</v>
      </c>
    </row>
    <row r="119" spans="2:13" ht="16.5" customHeight="1" x14ac:dyDescent="0.25">
      <c r="B119" s="84" t="s">
        <v>270</v>
      </c>
      <c r="C119" s="85">
        <v>924</v>
      </c>
      <c r="D119" s="136" t="s">
        <v>173</v>
      </c>
      <c r="E119" s="136"/>
      <c r="F119" s="137"/>
      <c r="G119" s="138"/>
      <c r="H119" s="138"/>
      <c r="I119" s="139"/>
      <c r="J119" s="136"/>
      <c r="K119" s="263">
        <f t="shared" ref="K119:L124" si="14">K120</f>
        <v>1.7868599999999999</v>
      </c>
      <c r="L119" s="258">
        <f t="shared" si="14"/>
        <v>1.7567999999999999</v>
      </c>
      <c r="M119" s="174">
        <f t="shared" si="8"/>
        <v>98.31771935126423</v>
      </c>
    </row>
    <row r="120" spans="2:13" ht="30.75" customHeight="1" x14ac:dyDescent="0.25">
      <c r="B120" s="84" t="s">
        <v>271</v>
      </c>
      <c r="C120" s="85">
        <v>924</v>
      </c>
      <c r="D120" s="136" t="s">
        <v>173</v>
      </c>
      <c r="E120" s="136" t="s">
        <v>169</v>
      </c>
      <c r="F120" s="137"/>
      <c r="G120" s="138"/>
      <c r="H120" s="138"/>
      <c r="I120" s="139"/>
      <c r="J120" s="136"/>
      <c r="K120" s="257">
        <f t="shared" si="14"/>
        <v>1.7868599999999999</v>
      </c>
      <c r="L120" s="260">
        <f t="shared" si="14"/>
        <v>1.7567999999999999</v>
      </c>
      <c r="M120" s="174">
        <f t="shared" si="8"/>
        <v>98.31771935126423</v>
      </c>
    </row>
    <row r="121" spans="2:13" ht="47.25" customHeight="1" x14ac:dyDescent="0.25">
      <c r="B121" s="84" t="s">
        <v>272</v>
      </c>
      <c r="C121" s="85">
        <v>924</v>
      </c>
      <c r="D121" s="136" t="s">
        <v>173</v>
      </c>
      <c r="E121" s="136" t="s">
        <v>169</v>
      </c>
      <c r="F121" s="137">
        <v>89</v>
      </c>
      <c r="G121" s="138">
        <v>0</v>
      </c>
      <c r="H121" s="138"/>
      <c r="I121" s="139"/>
      <c r="J121" s="136"/>
      <c r="K121" s="259">
        <f t="shared" si="14"/>
        <v>1.7868599999999999</v>
      </c>
      <c r="L121" s="260">
        <f t="shared" si="14"/>
        <v>1.7567999999999999</v>
      </c>
      <c r="M121" s="174">
        <f t="shared" si="8"/>
        <v>98.31771935126423</v>
      </c>
    </row>
    <row r="122" spans="2:13" ht="60.75" customHeight="1" x14ac:dyDescent="0.25">
      <c r="B122" s="84" t="s">
        <v>273</v>
      </c>
      <c r="C122" s="85">
        <v>924</v>
      </c>
      <c r="D122" s="136" t="s">
        <v>173</v>
      </c>
      <c r="E122" s="136" t="s">
        <v>169</v>
      </c>
      <c r="F122" s="137">
        <v>89</v>
      </c>
      <c r="G122" s="138">
        <v>1</v>
      </c>
      <c r="H122" s="138"/>
      <c r="I122" s="139"/>
      <c r="J122" s="136"/>
      <c r="K122" s="267">
        <f>K123</f>
        <v>1.7868599999999999</v>
      </c>
      <c r="L122" s="265">
        <f>L123</f>
        <v>1.7567999999999999</v>
      </c>
      <c r="M122" s="174">
        <f t="shared" si="8"/>
        <v>98.31771935126423</v>
      </c>
    </row>
    <row r="123" spans="2:13" ht="17.25" customHeight="1" x14ac:dyDescent="0.25">
      <c r="B123" s="84" t="s">
        <v>235</v>
      </c>
      <c r="C123" s="85">
        <v>924</v>
      </c>
      <c r="D123" s="136" t="s">
        <v>173</v>
      </c>
      <c r="E123" s="136" t="s">
        <v>169</v>
      </c>
      <c r="F123" s="137">
        <v>89</v>
      </c>
      <c r="G123" s="138">
        <v>1</v>
      </c>
      <c r="H123" s="142" t="s">
        <v>195</v>
      </c>
      <c r="I123" s="139">
        <v>41240</v>
      </c>
      <c r="J123" s="136"/>
      <c r="K123" s="259">
        <f t="shared" si="14"/>
        <v>1.7868599999999999</v>
      </c>
      <c r="L123" s="260">
        <f t="shared" si="14"/>
        <v>1.7567999999999999</v>
      </c>
      <c r="M123" s="174">
        <f t="shared" si="8"/>
        <v>98.31771935126423</v>
      </c>
    </row>
    <row r="124" spans="2:13" ht="16.5" customHeight="1" x14ac:dyDescent="0.25">
      <c r="B124" s="84" t="s">
        <v>143</v>
      </c>
      <c r="C124" s="85">
        <v>924</v>
      </c>
      <c r="D124" s="136" t="s">
        <v>173</v>
      </c>
      <c r="E124" s="150" t="s">
        <v>169</v>
      </c>
      <c r="F124" s="137">
        <v>89</v>
      </c>
      <c r="G124" s="151">
        <v>1</v>
      </c>
      <c r="H124" s="152" t="s">
        <v>195</v>
      </c>
      <c r="I124" s="140">
        <v>41240</v>
      </c>
      <c r="J124" s="150">
        <v>700</v>
      </c>
      <c r="K124" s="259">
        <f t="shared" si="14"/>
        <v>1.7868599999999999</v>
      </c>
      <c r="L124" s="260">
        <f t="shared" si="14"/>
        <v>1.7567999999999999</v>
      </c>
      <c r="M124" s="175">
        <f t="shared" si="8"/>
        <v>98.31771935126423</v>
      </c>
    </row>
    <row r="125" spans="2:13" ht="16.5" customHeight="1" thickBot="1" x14ac:dyDescent="0.3">
      <c r="B125" s="161" t="s">
        <v>144</v>
      </c>
      <c r="C125" s="149">
        <v>924</v>
      </c>
      <c r="D125" s="150" t="s">
        <v>173</v>
      </c>
      <c r="E125" s="150" t="s">
        <v>169</v>
      </c>
      <c r="F125" s="153">
        <v>89</v>
      </c>
      <c r="G125" s="151">
        <v>1</v>
      </c>
      <c r="H125" s="152" t="s">
        <v>195</v>
      </c>
      <c r="I125" s="154">
        <v>41240</v>
      </c>
      <c r="J125" s="150" t="s">
        <v>219</v>
      </c>
      <c r="K125" s="272">
        <v>1.7868599999999999</v>
      </c>
      <c r="L125" s="273">
        <v>1.7567999999999999</v>
      </c>
      <c r="M125" s="187">
        <f t="shared" si="8"/>
        <v>98.31771935126423</v>
      </c>
    </row>
    <row r="126" spans="2:13" x14ac:dyDescent="0.25">
      <c r="C126" s="22"/>
      <c r="D126" s="22"/>
      <c r="E126" s="22"/>
      <c r="F126" s="22"/>
      <c r="G126" s="22"/>
      <c r="H126" s="22"/>
      <c r="J126" s="22"/>
      <c r="K126" s="22"/>
    </row>
  </sheetData>
  <mergeCells count="21">
    <mergeCell ref="F12:I12"/>
    <mergeCell ref="B8:M8"/>
    <mergeCell ref="B1:M1"/>
    <mergeCell ref="B6:M6"/>
    <mergeCell ref="B3:D3"/>
    <mergeCell ref="E3:G3"/>
    <mergeCell ref="H3:J3"/>
    <mergeCell ref="K3:M3"/>
    <mergeCell ref="B4:E4"/>
    <mergeCell ref="F4:I4"/>
    <mergeCell ref="J4:M4"/>
    <mergeCell ref="F5:M5"/>
    <mergeCell ref="Q1:U1"/>
    <mergeCell ref="B2:M2"/>
    <mergeCell ref="B10:B11"/>
    <mergeCell ref="D10:D11"/>
    <mergeCell ref="E10:E11"/>
    <mergeCell ref="J10:J11"/>
    <mergeCell ref="K10:M10"/>
    <mergeCell ref="C10:C11"/>
    <mergeCell ref="F10:I11"/>
  </mergeCells>
  <conditionalFormatting sqref="D33:E33 I33:J34 J32 D31:E31 I31:J31">
    <cfRule type="expression" dxfId="29" priority="83" stopIfTrue="1">
      <formula>$K31=""</formula>
    </cfRule>
    <cfRule type="expression" dxfId="28" priority="84" stopIfTrue="1">
      <formula>AND($M31="",$K31&lt;&gt;"")</formula>
    </cfRule>
  </conditionalFormatting>
  <conditionalFormatting sqref="D32:E32">
    <cfRule type="expression" dxfId="27" priority="71" stopIfTrue="1">
      <formula>$K32=""</formula>
    </cfRule>
    <cfRule type="expression" dxfId="26" priority="72" stopIfTrue="1">
      <formula>AND($M32="",$K32&lt;&gt;"")</formula>
    </cfRule>
  </conditionalFormatting>
  <conditionalFormatting sqref="I32">
    <cfRule type="expression" dxfId="25" priority="69" stopIfTrue="1">
      <formula>$K32=""</formula>
    </cfRule>
    <cfRule type="expression" dxfId="24" priority="70" stopIfTrue="1">
      <formula>AND($M32="",$K32&lt;&gt;"")</formula>
    </cfRule>
  </conditionalFormatting>
  <conditionalFormatting sqref="C50">
    <cfRule type="expression" dxfId="23" priority="57" stopIfTrue="1">
      <formula>$J50=""</formula>
    </cfRule>
    <cfRule type="expression" dxfId="22" priority="58" stopIfTrue="1">
      <formula>AND($L50="",$J50&lt;&gt;"")</formula>
    </cfRule>
  </conditionalFormatting>
  <conditionalFormatting sqref="C96:C97">
    <cfRule type="expression" dxfId="21" priority="41" stopIfTrue="1">
      <formula>$J96=""</formula>
    </cfRule>
    <cfRule type="expression" dxfId="20" priority="42" stopIfTrue="1">
      <formula>AND($L96="",$J96&lt;&gt;"")</formula>
    </cfRule>
  </conditionalFormatting>
  <conditionalFormatting sqref="C67">
    <cfRule type="expression" dxfId="19" priority="39" stopIfTrue="1">
      <formula>$J67=""</formula>
    </cfRule>
    <cfRule type="expression" dxfId="18" priority="40" stopIfTrue="1">
      <formula>AND($L67="",$J67&lt;&gt;"")</formula>
    </cfRule>
  </conditionalFormatting>
  <conditionalFormatting sqref="C49">
    <cfRule type="expression" dxfId="17" priority="33" stopIfTrue="1">
      <formula>$J49=""</formula>
    </cfRule>
    <cfRule type="expression" dxfId="16" priority="34" stopIfTrue="1">
      <formula>AND($L49="",$J49&lt;&gt;"")</formula>
    </cfRule>
  </conditionalFormatting>
  <conditionalFormatting sqref="C49">
    <cfRule type="expression" dxfId="15" priority="31" stopIfTrue="1">
      <formula>$J49=""</formula>
    </cfRule>
    <cfRule type="expression" dxfId="14" priority="32" stopIfTrue="1">
      <formula>AND($L49="",$J49&lt;&gt;"")</formula>
    </cfRule>
  </conditionalFormatting>
  <conditionalFormatting sqref="B96:B97">
    <cfRule type="expression" dxfId="13" priority="11" stopIfTrue="1">
      <formula>$J96=""</formula>
    </cfRule>
    <cfRule type="expression" dxfId="12" priority="12" stopIfTrue="1">
      <formula>AND($L96="",$J96&lt;&gt;"")</formula>
    </cfRule>
  </conditionalFormatting>
  <conditionalFormatting sqref="B67">
    <cfRule type="expression" dxfId="11" priority="9" stopIfTrue="1">
      <formula>$J67=""</formula>
    </cfRule>
    <cfRule type="expression" dxfId="10" priority="10" stopIfTrue="1">
      <formula>AND($L67="",$J67&lt;&gt;"")</formula>
    </cfRule>
  </conditionalFormatting>
  <conditionalFormatting sqref="K62:L64">
    <cfRule type="expression" dxfId="9" priority="7" stopIfTrue="1">
      <formula>#REF!=""</formula>
    </cfRule>
    <cfRule type="expression" dxfId="8" priority="8" stopIfTrue="1">
      <formula>AND($E62="",#REF!&lt;&gt;"")</formula>
    </cfRule>
  </conditionalFormatting>
  <conditionalFormatting sqref="B13">
    <cfRule type="expression" dxfId="7" priority="5" stopIfTrue="1">
      <formula>$D13=""</formula>
    </cfRule>
    <cfRule type="expression" dxfId="6" priority="6" stopIfTrue="1">
      <formula>$G13&lt;&gt;""</formula>
    </cfRule>
  </conditionalFormatting>
  <conditionalFormatting sqref="B27">
    <cfRule type="expression" dxfId="5" priority="3" stopIfTrue="1">
      <formula>$J27=""</formula>
    </cfRule>
    <cfRule type="expression" dxfId="4" priority="4" stopIfTrue="1">
      <formula>AND($K27="",$J27&lt;&gt;"")</formula>
    </cfRule>
  </conditionalFormatting>
  <conditionalFormatting sqref="B28">
    <cfRule type="expression" dxfId="3" priority="1" stopIfTrue="1">
      <formula>$J28=""</formula>
    </cfRule>
    <cfRule type="expression" dxfId="2" priority="2" stopIfTrue="1">
      <formula>AND($L28="",$J28&lt;&gt;"")</formula>
    </cfRule>
  </conditionalFormatting>
  <pageMargins left="0.59055118110236227" right="0" top="0.39370078740157483" bottom="0" header="0" footer="0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"/>
  <sheetViews>
    <sheetView tabSelected="1" zoomScaleNormal="100" zoomScaleSheetLayoutView="100" workbookViewId="0">
      <selection activeCell="G21" sqref="G21"/>
    </sheetView>
  </sheetViews>
  <sheetFormatPr defaultRowHeight="12.75" x14ac:dyDescent="0.2"/>
  <cols>
    <col min="1" max="1" width="1.140625" style="191" customWidth="1"/>
    <col min="2" max="2" width="25.7109375" style="191" customWidth="1"/>
    <col min="3" max="3" width="68.42578125" style="191" customWidth="1"/>
    <col min="4" max="4" width="11.42578125" style="191" customWidth="1"/>
    <col min="5" max="5" width="10.140625" style="191" customWidth="1"/>
    <col min="6" max="256" width="9.140625" style="191"/>
    <col min="257" max="257" width="1.140625" style="191" customWidth="1"/>
    <col min="258" max="258" width="25.7109375" style="191" customWidth="1"/>
    <col min="259" max="259" width="67.85546875" style="191" customWidth="1"/>
    <col min="260" max="260" width="11.42578125" style="191" customWidth="1"/>
    <col min="261" max="512" width="9.140625" style="191"/>
    <col min="513" max="513" width="1.140625" style="191" customWidth="1"/>
    <col min="514" max="514" width="25.7109375" style="191" customWidth="1"/>
    <col min="515" max="515" width="67.85546875" style="191" customWidth="1"/>
    <col min="516" max="516" width="11.42578125" style="191" customWidth="1"/>
    <col min="517" max="768" width="9.140625" style="191"/>
    <col min="769" max="769" width="1.140625" style="191" customWidth="1"/>
    <col min="770" max="770" width="25.7109375" style="191" customWidth="1"/>
    <col min="771" max="771" width="67.85546875" style="191" customWidth="1"/>
    <col min="772" max="772" width="11.42578125" style="191" customWidth="1"/>
    <col min="773" max="1024" width="9.140625" style="191"/>
    <col min="1025" max="1025" width="1.140625" style="191" customWidth="1"/>
    <col min="1026" max="1026" width="25.7109375" style="191" customWidth="1"/>
    <col min="1027" max="1027" width="67.85546875" style="191" customWidth="1"/>
    <col min="1028" max="1028" width="11.42578125" style="191" customWidth="1"/>
    <col min="1029" max="1280" width="9.140625" style="191"/>
    <col min="1281" max="1281" width="1.140625" style="191" customWidth="1"/>
    <col min="1282" max="1282" width="25.7109375" style="191" customWidth="1"/>
    <col min="1283" max="1283" width="67.85546875" style="191" customWidth="1"/>
    <col min="1284" max="1284" width="11.42578125" style="191" customWidth="1"/>
    <col min="1285" max="1536" width="9.140625" style="191"/>
    <col min="1537" max="1537" width="1.140625" style="191" customWidth="1"/>
    <col min="1538" max="1538" width="25.7109375" style="191" customWidth="1"/>
    <col min="1539" max="1539" width="67.85546875" style="191" customWidth="1"/>
    <col min="1540" max="1540" width="11.42578125" style="191" customWidth="1"/>
    <col min="1541" max="1792" width="9.140625" style="191"/>
    <col min="1793" max="1793" width="1.140625" style="191" customWidth="1"/>
    <col min="1794" max="1794" width="25.7109375" style="191" customWidth="1"/>
    <col min="1795" max="1795" width="67.85546875" style="191" customWidth="1"/>
    <col min="1796" max="1796" width="11.42578125" style="191" customWidth="1"/>
    <col min="1797" max="2048" width="9.140625" style="191"/>
    <col min="2049" max="2049" width="1.140625" style="191" customWidth="1"/>
    <col min="2050" max="2050" width="25.7109375" style="191" customWidth="1"/>
    <col min="2051" max="2051" width="67.85546875" style="191" customWidth="1"/>
    <col min="2052" max="2052" width="11.42578125" style="191" customWidth="1"/>
    <col min="2053" max="2304" width="9.140625" style="191"/>
    <col min="2305" max="2305" width="1.140625" style="191" customWidth="1"/>
    <col min="2306" max="2306" width="25.7109375" style="191" customWidth="1"/>
    <col min="2307" max="2307" width="67.85546875" style="191" customWidth="1"/>
    <col min="2308" max="2308" width="11.42578125" style="191" customWidth="1"/>
    <col min="2309" max="2560" width="9.140625" style="191"/>
    <col min="2561" max="2561" width="1.140625" style="191" customWidth="1"/>
    <col min="2562" max="2562" width="25.7109375" style="191" customWidth="1"/>
    <col min="2563" max="2563" width="67.85546875" style="191" customWidth="1"/>
    <col min="2564" max="2564" width="11.42578125" style="191" customWidth="1"/>
    <col min="2565" max="2816" width="9.140625" style="191"/>
    <col min="2817" max="2817" width="1.140625" style="191" customWidth="1"/>
    <col min="2818" max="2818" width="25.7109375" style="191" customWidth="1"/>
    <col min="2819" max="2819" width="67.85546875" style="191" customWidth="1"/>
    <col min="2820" max="2820" width="11.42578125" style="191" customWidth="1"/>
    <col min="2821" max="3072" width="9.140625" style="191"/>
    <col min="3073" max="3073" width="1.140625" style="191" customWidth="1"/>
    <col min="3074" max="3074" width="25.7109375" style="191" customWidth="1"/>
    <col min="3075" max="3075" width="67.85546875" style="191" customWidth="1"/>
    <col min="3076" max="3076" width="11.42578125" style="191" customWidth="1"/>
    <col min="3077" max="3328" width="9.140625" style="191"/>
    <col min="3329" max="3329" width="1.140625" style="191" customWidth="1"/>
    <col min="3330" max="3330" width="25.7109375" style="191" customWidth="1"/>
    <col min="3331" max="3331" width="67.85546875" style="191" customWidth="1"/>
    <col min="3332" max="3332" width="11.42578125" style="191" customWidth="1"/>
    <col min="3333" max="3584" width="9.140625" style="191"/>
    <col min="3585" max="3585" width="1.140625" style="191" customWidth="1"/>
    <col min="3586" max="3586" width="25.7109375" style="191" customWidth="1"/>
    <col min="3587" max="3587" width="67.85546875" style="191" customWidth="1"/>
    <col min="3588" max="3588" width="11.42578125" style="191" customWidth="1"/>
    <col min="3589" max="3840" width="9.140625" style="191"/>
    <col min="3841" max="3841" width="1.140625" style="191" customWidth="1"/>
    <col min="3842" max="3842" width="25.7109375" style="191" customWidth="1"/>
    <col min="3843" max="3843" width="67.85546875" style="191" customWidth="1"/>
    <col min="3844" max="3844" width="11.42578125" style="191" customWidth="1"/>
    <col min="3845" max="4096" width="9.140625" style="191"/>
    <col min="4097" max="4097" width="1.140625" style="191" customWidth="1"/>
    <col min="4098" max="4098" width="25.7109375" style="191" customWidth="1"/>
    <col min="4099" max="4099" width="67.85546875" style="191" customWidth="1"/>
    <col min="4100" max="4100" width="11.42578125" style="191" customWidth="1"/>
    <col min="4101" max="4352" width="9.140625" style="191"/>
    <col min="4353" max="4353" width="1.140625" style="191" customWidth="1"/>
    <col min="4354" max="4354" width="25.7109375" style="191" customWidth="1"/>
    <col min="4355" max="4355" width="67.85546875" style="191" customWidth="1"/>
    <col min="4356" max="4356" width="11.42578125" style="191" customWidth="1"/>
    <col min="4357" max="4608" width="9.140625" style="191"/>
    <col min="4609" max="4609" width="1.140625" style="191" customWidth="1"/>
    <col min="4610" max="4610" width="25.7109375" style="191" customWidth="1"/>
    <col min="4611" max="4611" width="67.85546875" style="191" customWidth="1"/>
    <col min="4612" max="4612" width="11.42578125" style="191" customWidth="1"/>
    <col min="4613" max="4864" width="9.140625" style="191"/>
    <col min="4865" max="4865" width="1.140625" style="191" customWidth="1"/>
    <col min="4866" max="4866" width="25.7109375" style="191" customWidth="1"/>
    <col min="4867" max="4867" width="67.85546875" style="191" customWidth="1"/>
    <col min="4868" max="4868" width="11.42578125" style="191" customWidth="1"/>
    <col min="4869" max="5120" width="9.140625" style="191"/>
    <col min="5121" max="5121" width="1.140625" style="191" customWidth="1"/>
    <col min="5122" max="5122" width="25.7109375" style="191" customWidth="1"/>
    <col min="5123" max="5123" width="67.85546875" style="191" customWidth="1"/>
    <col min="5124" max="5124" width="11.42578125" style="191" customWidth="1"/>
    <col min="5125" max="5376" width="9.140625" style="191"/>
    <col min="5377" max="5377" width="1.140625" style="191" customWidth="1"/>
    <col min="5378" max="5378" width="25.7109375" style="191" customWidth="1"/>
    <col min="5379" max="5379" width="67.85546875" style="191" customWidth="1"/>
    <col min="5380" max="5380" width="11.42578125" style="191" customWidth="1"/>
    <col min="5381" max="5632" width="9.140625" style="191"/>
    <col min="5633" max="5633" width="1.140625" style="191" customWidth="1"/>
    <col min="5634" max="5634" width="25.7109375" style="191" customWidth="1"/>
    <col min="5635" max="5635" width="67.85546875" style="191" customWidth="1"/>
    <col min="5636" max="5636" width="11.42578125" style="191" customWidth="1"/>
    <col min="5637" max="5888" width="9.140625" style="191"/>
    <col min="5889" max="5889" width="1.140625" style="191" customWidth="1"/>
    <col min="5890" max="5890" width="25.7109375" style="191" customWidth="1"/>
    <col min="5891" max="5891" width="67.85546875" style="191" customWidth="1"/>
    <col min="5892" max="5892" width="11.42578125" style="191" customWidth="1"/>
    <col min="5893" max="6144" width="9.140625" style="191"/>
    <col min="6145" max="6145" width="1.140625" style="191" customWidth="1"/>
    <col min="6146" max="6146" width="25.7109375" style="191" customWidth="1"/>
    <col min="6147" max="6147" width="67.85546875" style="191" customWidth="1"/>
    <col min="6148" max="6148" width="11.42578125" style="191" customWidth="1"/>
    <col min="6149" max="6400" width="9.140625" style="191"/>
    <col min="6401" max="6401" width="1.140625" style="191" customWidth="1"/>
    <col min="6402" max="6402" width="25.7109375" style="191" customWidth="1"/>
    <col min="6403" max="6403" width="67.85546875" style="191" customWidth="1"/>
    <col min="6404" max="6404" width="11.42578125" style="191" customWidth="1"/>
    <col min="6405" max="6656" width="9.140625" style="191"/>
    <col min="6657" max="6657" width="1.140625" style="191" customWidth="1"/>
    <col min="6658" max="6658" width="25.7109375" style="191" customWidth="1"/>
    <col min="6659" max="6659" width="67.85546875" style="191" customWidth="1"/>
    <col min="6660" max="6660" width="11.42578125" style="191" customWidth="1"/>
    <col min="6661" max="6912" width="9.140625" style="191"/>
    <col min="6913" max="6913" width="1.140625" style="191" customWidth="1"/>
    <col min="6914" max="6914" width="25.7109375" style="191" customWidth="1"/>
    <col min="6915" max="6915" width="67.85546875" style="191" customWidth="1"/>
    <col min="6916" max="6916" width="11.42578125" style="191" customWidth="1"/>
    <col min="6917" max="7168" width="9.140625" style="191"/>
    <col min="7169" max="7169" width="1.140625" style="191" customWidth="1"/>
    <col min="7170" max="7170" width="25.7109375" style="191" customWidth="1"/>
    <col min="7171" max="7171" width="67.85546875" style="191" customWidth="1"/>
    <col min="7172" max="7172" width="11.42578125" style="191" customWidth="1"/>
    <col min="7173" max="7424" width="9.140625" style="191"/>
    <col min="7425" max="7425" width="1.140625" style="191" customWidth="1"/>
    <col min="7426" max="7426" width="25.7109375" style="191" customWidth="1"/>
    <col min="7427" max="7427" width="67.85546875" style="191" customWidth="1"/>
    <col min="7428" max="7428" width="11.42578125" style="191" customWidth="1"/>
    <col min="7429" max="7680" width="9.140625" style="191"/>
    <col min="7681" max="7681" width="1.140625" style="191" customWidth="1"/>
    <col min="7682" max="7682" width="25.7109375" style="191" customWidth="1"/>
    <col min="7683" max="7683" width="67.85546875" style="191" customWidth="1"/>
    <col min="7684" max="7684" width="11.42578125" style="191" customWidth="1"/>
    <col min="7685" max="7936" width="9.140625" style="191"/>
    <col min="7937" max="7937" width="1.140625" style="191" customWidth="1"/>
    <col min="7938" max="7938" width="25.7109375" style="191" customWidth="1"/>
    <col min="7939" max="7939" width="67.85546875" style="191" customWidth="1"/>
    <col min="7940" max="7940" width="11.42578125" style="191" customWidth="1"/>
    <col min="7941" max="8192" width="9.140625" style="191"/>
    <col min="8193" max="8193" width="1.140625" style="191" customWidth="1"/>
    <col min="8194" max="8194" width="25.7109375" style="191" customWidth="1"/>
    <col min="8195" max="8195" width="67.85546875" style="191" customWidth="1"/>
    <col min="8196" max="8196" width="11.42578125" style="191" customWidth="1"/>
    <col min="8197" max="8448" width="9.140625" style="191"/>
    <col min="8449" max="8449" width="1.140625" style="191" customWidth="1"/>
    <col min="8450" max="8450" width="25.7109375" style="191" customWidth="1"/>
    <col min="8451" max="8451" width="67.85546875" style="191" customWidth="1"/>
    <col min="8452" max="8452" width="11.42578125" style="191" customWidth="1"/>
    <col min="8453" max="8704" width="9.140625" style="191"/>
    <col min="8705" max="8705" width="1.140625" style="191" customWidth="1"/>
    <col min="8706" max="8706" width="25.7109375" style="191" customWidth="1"/>
    <col min="8707" max="8707" width="67.85546875" style="191" customWidth="1"/>
    <col min="8708" max="8708" width="11.42578125" style="191" customWidth="1"/>
    <col min="8709" max="8960" width="9.140625" style="191"/>
    <col min="8961" max="8961" width="1.140625" style="191" customWidth="1"/>
    <col min="8962" max="8962" width="25.7109375" style="191" customWidth="1"/>
    <col min="8963" max="8963" width="67.85546875" style="191" customWidth="1"/>
    <col min="8964" max="8964" width="11.42578125" style="191" customWidth="1"/>
    <col min="8965" max="9216" width="9.140625" style="191"/>
    <col min="9217" max="9217" width="1.140625" style="191" customWidth="1"/>
    <col min="9218" max="9218" width="25.7109375" style="191" customWidth="1"/>
    <col min="9219" max="9219" width="67.85546875" style="191" customWidth="1"/>
    <col min="9220" max="9220" width="11.42578125" style="191" customWidth="1"/>
    <col min="9221" max="9472" width="9.140625" style="191"/>
    <col min="9473" max="9473" width="1.140625" style="191" customWidth="1"/>
    <col min="9474" max="9474" width="25.7109375" style="191" customWidth="1"/>
    <col min="9475" max="9475" width="67.85546875" style="191" customWidth="1"/>
    <col min="9476" max="9476" width="11.42578125" style="191" customWidth="1"/>
    <col min="9477" max="9728" width="9.140625" style="191"/>
    <col min="9729" max="9729" width="1.140625" style="191" customWidth="1"/>
    <col min="9730" max="9730" width="25.7109375" style="191" customWidth="1"/>
    <col min="9731" max="9731" width="67.85546875" style="191" customWidth="1"/>
    <col min="9732" max="9732" width="11.42578125" style="191" customWidth="1"/>
    <col min="9733" max="9984" width="9.140625" style="191"/>
    <col min="9985" max="9985" width="1.140625" style="191" customWidth="1"/>
    <col min="9986" max="9986" width="25.7109375" style="191" customWidth="1"/>
    <col min="9987" max="9987" width="67.85546875" style="191" customWidth="1"/>
    <col min="9988" max="9988" width="11.42578125" style="191" customWidth="1"/>
    <col min="9989" max="10240" width="9.140625" style="191"/>
    <col min="10241" max="10241" width="1.140625" style="191" customWidth="1"/>
    <col min="10242" max="10242" width="25.7109375" style="191" customWidth="1"/>
    <col min="10243" max="10243" width="67.85546875" style="191" customWidth="1"/>
    <col min="10244" max="10244" width="11.42578125" style="191" customWidth="1"/>
    <col min="10245" max="10496" width="9.140625" style="191"/>
    <col min="10497" max="10497" width="1.140625" style="191" customWidth="1"/>
    <col min="10498" max="10498" width="25.7109375" style="191" customWidth="1"/>
    <col min="10499" max="10499" width="67.85546875" style="191" customWidth="1"/>
    <col min="10500" max="10500" width="11.42578125" style="191" customWidth="1"/>
    <col min="10501" max="10752" width="9.140625" style="191"/>
    <col min="10753" max="10753" width="1.140625" style="191" customWidth="1"/>
    <col min="10754" max="10754" width="25.7109375" style="191" customWidth="1"/>
    <col min="10755" max="10755" width="67.85546875" style="191" customWidth="1"/>
    <col min="10756" max="10756" width="11.42578125" style="191" customWidth="1"/>
    <col min="10757" max="11008" width="9.140625" style="191"/>
    <col min="11009" max="11009" width="1.140625" style="191" customWidth="1"/>
    <col min="11010" max="11010" width="25.7109375" style="191" customWidth="1"/>
    <col min="11011" max="11011" width="67.85546875" style="191" customWidth="1"/>
    <col min="11012" max="11012" width="11.42578125" style="191" customWidth="1"/>
    <col min="11013" max="11264" width="9.140625" style="191"/>
    <col min="11265" max="11265" width="1.140625" style="191" customWidth="1"/>
    <col min="11266" max="11266" width="25.7109375" style="191" customWidth="1"/>
    <col min="11267" max="11267" width="67.85546875" style="191" customWidth="1"/>
    <col min="11268" max="11268" width="11.42578125" style="191" customWidth="1"/>
    <col min="11269" max="11520" width="9.140625" style="191"/>
    <col min="11521" max="11521" width="1.140625" style="191" customWidth="1"/>
    <col min="11522" max="11522" width="25.7109375" style="191" customWidth="1"/>
    <col min="11523" max="11523" width="67.85546875" style="191" customWidth="1"/>
    <col min="11524" max="11524" width="11.42578125" style="191" customWidth="1"/>
    <col min="11525" max="11776" width="9.140625" style="191"/>
    <col min="11777" max="11777" width="1.140625" style="191" customWidth="1"/>
    <col min="11778" max="11778" width="25.7109375" style="191" customWidth="1"/>
    <col min="11779" max="11779" width="67.85546875" style="191" customWidth="1"/>
    <col min="11780" max="11780" width="11.42578125" style="191" customWidth="1"/>
    <col min="11781" max="12032" width="9.140625" style="191"/>
    <col min="12033" max="12033" width="1.140625" style="191" customWidth="1"/>
    <col min="12034" max="12034" width="25.7109375" style="191" customWidth="1"/>
    <col min="12035" max="12035" width="67.85546875" style="191" customWidth="1"/>
    <col min="12036" max="12036" width="11.42578125" style="191" customWidth="1"/>
    <col min="12037" max="12288" width="9.140625" style="191"/>
    <col min="12289" max="12289" width="1.140625" style="191" customWidth="1"/>
    <col min="12290" max="12290" width="25.7109375" style="191" customWidth="1"/>
    <col min="12291" max="12291" width="67.85546875" style="191" customWidth="1"/>
    <col min="12292" max="12292" width="11.42578125" style="191" customWidth="1"/>
    <col min="12293" max="12544" width="9.140625" style="191"/>
    <col min="12545" max="12545" width="1.140625" style="191" customWidth="1"/>
    <col min="12546" max="12546" width="25.7109375" style="191" customWidth="1"/>
    <col min="12547" max="12547" width="67.85546875" style="191" customWidth="1"/>
    <col min="12548" max="12548" width="11.42578125" style="191" customWidth="1"/>
    <col min="12549" max="12800" width="9.140625" style="191"/>
    <col min="12801" max="12801" width="1.140625" style="191" customWidth="1"/>
    <col min="12802" max="12802" width="25.7109375" style="191" customWidth="1"/>
    <col min="12803" max="12803" width="67.85546875" style="191" customWidth="1"/>
    <col min="12804" max="12804" width="11.42578125" style="191" customWidth="1"/>
    <col min="12805" max="13056" width="9.140625" style="191"/>
    <col min="13057" max="13057" width="1.140625" style="191" customWidth="1"/>
    <col min="13058" max="13058" width="25.7109375" style="191" customWidth="1"/>
    <col min="13059" max="13059" width="67.85546875" style="191" customWidth="1"/>
    <col min="13060" max="13060" width="11.42578125" style="191" customWidth="1"/>
    <col min="13061" max="13312" width="9.140625" style="191"/>
    <col min="13313" max="13313" width="1.140625" style="191" customWidth="1"/>
    <col min="13314" max="13314" width="25.7109375" style="191" customWidth="1"/>
    <col min="13315" max="13315" width="67.85546875" style="191" customWidth="1"/>
    <col min="13316" max="13316" width="11.42578125" style="191" customWidth="1"/>
    <col min="13317" max="13568" width="9.140625" style="191"/>
    <col min="13569" max="13569" width="1.140625" style="191" customWidth="1"/>
    <col min="13570" max="13570" width="25.7109375" style="191" customWidth="1"/>
    <col min="13571" max="13571" width="67.85546875" style="191" customWidth="1"/>
    <col min="13572" max="13572" width="11.42578125" style="191" customWidth="1"/>
    <col min="13573" max="13824" width="9.140625" style="191"/>
    <col min="13825" max="13825" width="1.140625" style="191" customWidth="1"/>
    <col min="13826" max="13826" width="25.7109375" style="191" customWidth="1"/>
    <col min="13827" max="13827" width="67.85546875" style="191" customWidth="1"/>
    <col min="13828" max="13828" width="11.42578125" style="191" customWidth="1"/>
    <col min="13829" max="14080" width="9.140625" style="191"/>
    <col min="14081" max="14081" width="1.140625" style="191" customWidth="1"/>
    <col min="14082" max="14082" width="25.7109375" style="191" customWidth="1"/>
    <col min="14083" max="14083" width="67.85546875" style="191" customWidth="1"/>
    <col min="14084" max="14084" width="11.42578125" style="191" customWidth="1"/>
    <col min="14085" max="14336" width="9.140625" style="191"/>
    <col min="14337" max="14337" width="1.140625" style="191" customWidth="1"/>
    <col min="14338" max="14338" width="25.7109375" style="191" customWidth="1"/>
    <col min="14339" max="14339" width="67.85546875" style="191" customWidth="1"/>
    <col min="14340" max="14340" width="11.42578125" style="191" customWidth="1"/>
    <col min="14341" max="14592" width="9.140625" style="191"/>
    <col min="14593" max="14593" width="1.140625" style="191" customWidth="1"/>
    <col min="14594" max="14594" width="25.7109375" style="191" customWidth="1"/>
    <col min="14595" max="14595" width="67.85546875" style="191" customWidth="1"/>
    <col min="14596" max="14596" width="11.42578125" style="191" customWidth="1"/>
    <col min="14597" max="14848" width="9.140625" style="191"/>
    <col min="14849" max="14849" width="1.140625" style="191" customWidth="1"/>
    <col min="14850" max="14850" width="25.7109375" style="191" customWidth="1"/>
    <col min="14851" max="14851" width="67.85546875" style="191" customWidth="1"/>
    <col min="14852" max="14852" width="11.42578125" style="191" customWidth="1"/>
    <col min="14853" max="15104" width="9.140625" style="191"/>
    <col min="15105" max="15105" width="1.140625" style="191" customWidth="1"/>
    <col min="15106" max="15106" width="25.7109375" style="191" customWidth="1"/>
    <col min="15107" max="15107" width="67.85546875" style="191" customWidth="1"/>
    <col min="15108" max="15108" width="11.42578125" style="191" customWidth="1"/>
    <col min="15109" max="15360" width="9.140625" style="191"/>
    <col min="15361" max="15361" width="1.140625" style="191" customWidth="1"/>
    <col min="15362" max="15362" width="25.7109375" style="191" customWidth="1"/>
    <col min="15363" max="15363" width="67.85546875" style="191" customWidth="1"/>
    <col min="15364" max="15364" width="11.42578125" style="191" customWidth="1"/>
    <col min="15365" max="15616" width="9.140625" style="191"/>
    <col min="15617" max="15617" width="1.140625" style="191" customWidth="1"/>
    <col min="15618" max="15618" width="25.7109375" style="191" customWidth="1"/>
    <col min="15619" max="15619" width="67.85546875" style="191" customWidth="1"/>
    <col min="15620" max="15620" width="11.42578125" style="191" customWidth="1"/>
    <col min="15621" max="15872" width="9.140625" style="191"/>
    <col min="15873" max="15873" width="1.140625" style="191" customWidth="1"/>
    <col min="15874" max="15874" width="25.7109375" style="191" customWidth="1"/>
    <col min="15875" max="15875" width="67.85546875" style="191" customWidth="1"/>
    <col min="15876" max="15876" width="11.42578125" style="191" customWidth="1"/>
    <col min="15877" max="16128" width="9.140625" style="191"/>
    <col min="16129" max="16129" width="1.140625" style="191" customWidth="1"/>
    <col min="16130" max="16130" width="25.7109375" style="191" customWidth="1"/>
    <col min="16131" max="16131" width="67.85546875" style="191" customWidth="1"/>
    <col min="16132" max="16132" width="11.42578125" style="191" customWidth="1"/>
    <col min="16133" max="16384" width="9.140625" style="191"/>
  </cols>
  <sheetData>
    <row r="1" spans="2:6" ht="12.75" customHeight="1" x14ac:dyDescent="0.25">
      <c r="C1" s="321" t="s">
        <v>189</v>
      </c>
      <c r="D1" s="365"/>
      <c r="E1" s="367"/>
      <c r="F1" s="367"/>
    </row>
    <row r="2" spans="2:6" ht="15" x14ac:dyDescent="0.25">
      <c r="C2" s="321" t="s">
        <v>149</v>
      </c>
      <c r="D2" s="318"/>
      <c r="E2" s="367"/>
      <c r="F2" s="367"/>
    </row>
    <row r="3" spans="2:6" ht="12.75" customHeight="1" x14ac:dyDescent="0.25">
      <c r="C3" s="368" t="s">
        <v>190</v>
      </c>
      <c r="D3" s="368"/>
      <c r="E3" s="367"/>
      <c r="F3" s="367"/>
    </row>
    <row r="4" spans="2:6" ht="15" x14ac:dyDescent="0.25">
      <c r="B4" s="192"/>
      <c r="C4" s="368" t="s">
        <v>191</v>
      </c>
      <c r="D4" s="368"/>
      <c r="E4" s="367"/>
      <c r="F4" s="367"/>
    </row>
    <row r="5" spans="2:6" ht="15" x14ac:dyDescent="0.25">
      <c r="B5" s="192"/>
      <c r="C5" s="368" t="s">
        <v>288</v>
      </c>
      <c r="D5" s="318"/>
      <c r="E5" s="318"/>
      <c r="F5" s="318"/>
    </row>
    <row r="6" spans="2:6" ht="15" x14ac:dyDescent="0.25">
      <c r="B6" s="192"/>
      <c r="C6" s="371" t="s">
        <v>298</v>
      </c>
      <c r="D6" s="371"/>
      <c r="E6" s="367"/>
      <c r="F6" s="367"/>
    </row>
    <row r="7" spans="2:6" ht="15" x14ac:dyDescent="0.25">
      <c r="B7" s="192"/>
      <c r="C7" s="190"/>
      <c r="D7" s="190"/>
      <c r="E7" s="193"/>
      <c r="F7" s="193"/>
    </row>
    <row r="8" spans="2:6" ht="12.75" customHeight="1" x14ac:dyDescent="0.2">
      <c r="B8" s="372" t="s">
        <v>292</v>
      </c>
      <c r="C8" s="372"/>
      <c r="D8" s="372"/>
      <c r="E8" s="373"/>
      <c r="F8" s="373"/>
    </row>
    <row r="9" spans="2:6" ht="12.75" customHeight="1" x14ac:dyDescent="0.2">
      <c r="B9" s="372"/>
      <c r="C9" s="372"/>
      <c r="D9" s="372"/>
      <c r="E9" s="373"/>
      <c r="F9" s="373"/>
    </row>
    <row r="10" spans="2:6" ht="12.75" customHeight="1" x14ac:dyDescent="0.2">
      <c r="B10" s="372"/>
      <c r="C10" s="372"/>
      <c r="D10" s="372"/>
      <c r="E10" s="373"/>
      <c r="F10" s="373"/>
    </row>
    <row r="11" spans="2:6" ht="7.5" customHeight="1" x14ac:dyDescent="0.2">
      <c r="B11" s="374"/>
      <c r="C11" s="374"/>
      <c r="D11" s="374"/>
      <c r="E11" s="375"/>
      <c r="F11" s="375"/>
    </row>
    <row r="12" spans="2:6" ht="28.5" customHeight="1" thickBot="1" x14ac:dyDescent="0.3">
      <c r="B12" s="194"/>
      <c r="C12" s="376" t="s">
        <v>237</v>
      </c>
      <c r="D12" s="377"/>
      <c r="E12" s="378"/>
      <c r="F12" s="378"/>
    </row>
    <row r="13" spans="2:6" ht="18" customHeight="1" x14ac:dyDescent="0.2">
      <c r="B13" s="379" t="s">
        <v>238</v>
      </c>
      <c r="C13" s="381" t="s">
        <v>295</v>
      </c>
      <c r="D13" s="383" t="s">
        <v>154</v>
      </c>
      <c r="E13" s="383" t="s">
        <v>8</v>
      </c>
      <c r="F13" s="385" t="s">
        <v>155</v>
      </c>
    </row>
    <row r="14" spans="2:6" ht="36.6" customHeight="1" x14ac:dyDescent="0.2">
      <c r="B14" s="380"/>
      <c r="C14" s="382"/>
      <c r="D14" s="384"/>
      <c r="E14" s="384"/>
      <c r="F14" s="386"/>
    </row>
    <row r="15" spans="2:6" ht="15" hidden="1" x14ac:dyDescent="0.25">
      <c r="B15" s="369"/>
      <c r="C15" s="370"/>
      <c r="D15" s="195"/>
      <c r="E15" s="196"/>
      <c r="F15" s="196"/>
    </row>
    <row r="16" spans="2:6" ht="15" hidden="1" x14ac:dyDescent="0.25">
      <c r="B16" s="197"/>
      <c r="C16" s="198"/>
      <c r="D16" s="199"/>
      <c r="E16" s="196"/>
      <c r="F16" s="196"/>
    </row>
    <row r="17" spans="2:6" ht="14.25" x14ac:dyDescent="0.2">
      <c r="B17" s="200" t="s">
        <v>194</v>
      </c>
      <c r="C17" s="201" t="s">
        <v>197</v>
      </c>
      <c r="D17" s="202">
        <v>3</v>
      </c>
      <c r="E17" s="203">
        <v>4</v>
      </c>
      <c r="F17" s="204">
        <v>5</v>
      </c>
    </row>
    <row r="18" spans="2:6" ht="16.5" customHeight="1" x14ac:dyDescent="0.25">
      <c r="B18" s="205" t="s">
        <v>239</v>
      </c>
      <c r="C18" s="206" t="s">
        <v>240</v>
      </c>
      <c r="D18" s="207">
        <f>D19+D25+D22</f>
        <v>153.90500000000029</v>
      </c>
      <c r="E18" s="207">
        <f>E19+E25+E22</f>
        <v>-199.67200000000048</v>
      </c>
      <c r="F18" s="208">
        <f>E18/D18*100</f>
        <v>-129.73717553035971</v>
      </c>
    </row>
    <row r="19" spans="2:6" ht="15" x14ac:dyDescent="0.25">
      <c r="B19" s="209" t="s">
        <v>241</v>
      </c>
      <c r="C19" s="210" t="s">
        <v>145</v>
      </c>
      <c r="D19" s="207">
        <f>D20</f>
        <v>85.1</v>
      </c>
      <c r="E19" s="211"/>
      <c r="F19" s="208">
        <f t="shared" ref="F19:F35" si="0">E19/D19*100</f>
        <v>0</v>
      </c>
    </row>
    <row r="20" spans="2:6" ht="32.25" customHeight="1" x14ac:dyDescent="0.25">
      <c r="B20" s="209" t="s">
        <v>242</v>
      </c>
      <c r="C20" s="210" t="s">
        <v>243</v>
      </c>
      <c r="D20" s="207">
        <f>D21</f>
        <v>85.1</v>
      </c>
      <c r="E20" s="212"/>
      <c r="F20" s="208">
        <f t="shared" si="0"/>
        <v>0</v>
      </c>
    </row>
    <row r="21" spans="2:6" ht="30" x14ac:dyDescent="0.25">
      <c r="B21" s="209" t="s">
        <v>244</v>
      </c>
      <c r="C21" s="210" t="s">
        <v>245</v>
      </c>
      <c r="D21" s="207">
        <v>85.1</v>
      </c>
      <c r="E21" s="213"/>
      <c r="F21" s="214">
        <f t="shared" si="0"/>
        <v>0</v>
      </c>
    </row>
    <row r="22" spans="2:6" ht="30" x14ac:dyDescent="0.25">
      <c r="B22" s="215" t="s">
        <v>246</v>
      </c>
      <c r="C22" s="210" t="s">
        <v>247</v>
      </c>
      <c r="D22" s="207">
        <f>D23</f>
        <v>-18.5</v>
      </c>
      <c r="E22" s="207">
        <f>E23</f>
        <v>-18.5</v>
      </c>
      <c r="F22" s="208">
        <f t="shared" si="0"/>
        <v>100</v>
      </c>
    </row>
    <row r="23" spans="2:6" ht="45" x14ac:dyDescent="0.25">
      <c r="B23" s="215" t="s">
        <v>248</v>
      </c>
      <c r="C23" s="210" t="s">
        <v>249</v>
      </c>
      <c r="D23" s="207">
        <v>-18.5</v>
      </c>
      <c r="E23" s="207">
        <v>-18.5</v>
      </c>
      <c r="F23" s="214">
        <f t="shared" si="0"/>
        <v>100</v>
      </c>
    </row>
    <row r="24" spans="2:6" ht="46.5" customHeight="1" x14ac:dyDescent="0.25">
      <c r="B24" s="215" t="s">
        <v>287</v>
      </c>
      <c r="C24" s="210" t="s">
        <v>250</v>
      </c>
      <c r="D24" s="207">
        <v>-18.5</v>
      </c>
      <c r="E24" s="216">
        <v>-18.5</v>
      </c>
      <c r="F24" s="208">
        <f t="shared" si="0"/>
        <v>100</v>
      </c>
    </row>
    <row r="25" spans="2:6" ht="15" x14ac:dyDescent="0.25">
      <c r="B25" s="215" t="s">
        <v>146</v>
      </c>
      <c r="C25" s="210" t="s">
        <v>251</v>
      </c>
      <c r="D25" s="207">
        <f>D33+D29</f>
        <v>87.305000000000291</v>
      </c>
      <c r="E25" s="216">
        <f>E33+E29</f>
        <v>-181.17200000000048</v>
      </c>
      <c r="F25" s="217">
        <f t="shared" si="0"/>
        <v>-207.516178913006</v>
      </c>
    </row>
    <row r="26" spans="2:6" ht="15" x14ac:dyDescent="0.25">
      <c r="B26" s="215" t="s">
        <v>252</v>
      </c>
      <c r="C26" s="210" t="s">
        <v>253</v>
      </c>
      <c r="D26" s="207">
        <f t="shared" ref="D26:E28" si="1">D27</f>
        <v>-5006.7299999999996</v>
      </c>
      <c r="E26" s="216">
        <f t="shared" si="1"/>
        <v>-5250.7790000000005</v>
      </c>
      <c r="F26" s="217">
        <f t="shared" si="0"/>
        <v>104.87441903198298</v>
      </c>
    </row>
    <row r="27" spans="2:6" ht="15" x14ac:dyDescent="0.25">
      <c r="B27" s="215" t="s">
        <v>254</v>
      </c>
      <c r="C27" s="210" t="s">
        <v>255</v>
      </c>
      <c r="D27" s="207">
        <f t="shared" si="1"/>
        <v>-5006.7299999999996</v>
      </c>
      <c r="E27" s="216">
        <f t="shared" si="1"/>
        <v>-5250.7790000000005</v>
      </c>
      <c r="F27" s="217">
        <f t="shared" si="0"/>
        <v>104.87441903198298</v>
      </c>
    </row>
    <row r="28" spans="2:6" ht="15" x14ac:dyDescent="0.25">
      <c r="B28" s="215" t="s">
        <v>256</v>
      </c>
      <c r="C28" s="210" t="s">
        <v>257</v>
      </c>
      <c r="D28" s="207">
        <f t="shared" si="1"/>
        <v>-5006.7299999999996</v>
      </c>
      <c r="E28" s="216">
        <f t="shared" si="1"/>
        <v>-5250.7790000000005</v>
      </c>
      <c r="F28" s="217">
        <f t="shared" si="0"/>
        <v>104.87441903198298</v>
      </c>
    </row>
    <row r="29" spans="2:6" ht="29.25" customHeight="1" x14ac:dyDescent="0.25">
      <c r="B29" s="215" t="s">
        <v>258</v>
      </c>
      <c r="C29" s="210" t="s">
        <v>259</v>
      </c>
      <c r="D29" s="207">
        <v>-5006.7299999999996</v>
      </c>
      <c r="E29" s="216">
        <v>-5250.7790000000005</v>
      </c>
      <c r="F29" s="217">
        <f t="shared" si="0"/>
        <v>104.87441903198298</v>
      </c>
    </row>
    <row r="30" spans="2:6" ht="15" x14ac:dyDescent="0.25">
      <c r="B30" s="215" t="s">
        <v>260</v>
      </c>
      <c r="C30" s="210" t="s">
        <v>261</v>
      </c>
      <c r="D30" s="207">
        <f t="shared" ref="D30:E32" si="2">D31</f>
        <v>5094.0349999999999</v>
      </c>
      <c r="E30" s="207">
        <f t="shared" si="2"/>
        <v>5069.607</v>
      </c>
      <c r="F30" s="217">
        <f t="shared" si="0"/>
        <v>99.520458732615708</v>
      </c>
    </row>
    <row r="31" spans="2:6" s="218" customFormat="1" ht="15" x14ac:dyDescent="0.25">
      <c r="B31" s="215" t="s">
        <v>262</v>
      </c>
      <c r="C31" s="210" t="s">
        <v>263</v>
      </c>
      <c r="D31" s="207">
        <f t="shared" si="2"/>
        <v>5094.0349999999999</v>
      </c>
      <c r="E31" s="207">
        <f t="shared" si="2"/>
        <v>5069.607</v>
      </c>
      <c r="F31" s="214">
        <f t="shared" si="0"/>
        <v>99.520458732615708</v>
      </c>
    </row>
    <row r="32" spans="2:6" ht="15" x14ac:dyDescent="0.25">
      <c r="B32" s="215" t="s">
        <v>264</v>
      </c>
      <c r="C32" s="210" t="s">
        <v>265</v>
      </c>
      <c r="D32" s="207">
        <f t="shared" si="2"/>
        <v>5094.0349999999999</v>
      </c>
      <c r="E32" s="207">
        <f t="shared" si="2"/>
        <v>5069.607</v>
      </c>
      <c r="F32" s="208">
        <f t="shared" si="0"/>
        <v>99.520458732615708</v>
      </c>
    </row>
    <row r="33" spans="2:6" ht="17.25" customHeight="1" x14ac:dyDescent="0.25">
      <c r="B33" s="215" t="s">
        <v>266</v>
      </c>
      <c r="C33" s="210" t="s">
        <v>267</v>
      </c>
      <c r="D33" s="207">
        <v>5094.0349999999999</v>
      </c>
      <c r="E33" s="207">
        <v>5069.607</v>
      </c>
      <c r="F33" s="208">
        <f t="shared" si="0"/>
        <v>99.520458732615708</v>
      </c>
    </row>
    <row r="34" spans="2:6" ht="30.75" customHeight="1" x14ac:dyDescent="0.25">
      <c r="B34" s="215" t="s">
        <v>239</v>
      </c>
      <c r="C34" s="210" t="s">
        <v>268</v>
      </c>
      <c r="D34" s="207">
        <f>D18</f>
        <v>153.90500000000029</v>
      </c>
      <c r="E34" s="207">
        <f>E18</f>
        <v>-199.67200000000048</v>
      </c>
      <c r="F34" s="219">
        <f t="shared" si="0"/>
        <v>-129.73717553035971</v>
      </c>
    </row>
    <row r="35" spans="2:6" s="218" customFormat="1" ht="15.75" thickBot="1" x14ac:dyDescent="0.3">
      <c r="B35" s="220"/>
      <c r="C35" s="221" t="s">
        <v>269</v>
      </c>
      <c r="D35" s="222">
        <f>D19</f>
        <v>85.1</v>
      </c>
      <c r="E35" s="223"/>
      <c r="F35" s="214">
        <f t="shared" si="0"/>
        <v>0</v>
      </c>
    </row>
    <row r="36" spans="2:6" x14ac:dyDescent="0.2">
      <c r="B36" s="224"/>
      <c r="D36" s="225"/>
      <c r="E36" s="224"/>
      <c r="F36" s="224"/>
    </row>
  </sheetData>
  <mergeCells count="14">
    <mergeCell ref="C1:F1"/>
    <mergeCell ref="C2:F2"/>
    <mergeCell ref="C3:F3"/>
    <mergeCell ref="C4:F4"/>
    <mergeCell ref="B15:C15"/>
    <mergeCell ref="C6:F6"/>
    <mergeCell ref="B8:F11"/>
    <mergeCell ref="C12:F12"/>
    <mergeCell ref="B13:B14"/>
    <mergeCell ref="C13:C14"/>
    <mergeCell ref="D13:D14"/>
    <mergeCell ref="E13:E14"/>
    <mergeCell ref="F13:F14"/>
    <mergeCell ref="C5:F5"/>
  </mergeCells>
  <conditionalFormatting sqref="B4:B7">
    <cfRule type="expression" dxfId="1" priority="1" stopIfTrue="1">
      <formula>#REF!&lt;&gt;""</formula>
    </cfRule>
  </conditionalFormatting>
  <conditionalFormatting sqref="C1:C2">
    <cfRule type="expression" dxfId="0" priority="2" stopIfTrue="1">
      <formula>$C1&lt;&gt;""</formula>
    </cfRule>
  </conditionalFormatting>
  <pageMargins left="0.19685039370078741" right="0.19685039370078741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0D6E7F-75D3-4F67-A9F7-A70CC00931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прил 1</vt:lpstr>
      <vt:lpstr>прил 2</vt:lpstr>
      <vt:lpstr>прил 3</vt:lpstr>
      <vt:lpstr>прил 4</vt:lpstr>
      <vt:lpstr>'прил 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User</cp:lastModifiedBy>
  <cp:lastPrinted>2022-03-29T06:06:59Z</cp:lastPrinted>
  <dcterms:created xsi:type="dcterms:W3CDTF">2022-03-01T13:26:48Z</dcterms:created>
  <dcterms:modified xsi:type="dcterms:W3CDTF">2022-04-06T13:10:32Z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