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МФЦ Кривозерье\Desktop\СОВЕТ ДЕПУТАТОВ\"/>
    </mc:Choice>
  </mc:AlternateContent>
  <bookViews>
    <workbookView xWindow="0" yWindow="0" windowWidth="28800" windowHeight="11535" activeTab="3"/>
  </bookViews>
  <sheets>
    <sheet name="прил 1" sheetId="2" r:id="rId1"/>
    <sheet name="прил 2" sheetId="5" r:id="rId2"/>
    <sheet name="прил 3" sheetId="3" r:id="rId3"/>
    <sheet name="прил 4" sheetId="4" r:id="rId4"/>
  </sheets>
  <calcPr calcId="152511"/>
</workbook>
</file>

<file path=xl/calcChain.xml><?xml version="1.0" encoding="utf-8"?>
<calcChain xmlns="http://schemas.openxmlformats.org/spreadsheetml/2006/main">
  <c r="E32" i="2" l="1"/>
  <c r="E31" i="2" s="1"/>
  <c r="D32" i="2"/>
  <c r="D31" i="2" s="1"/>
  <c r="E17" i="2"/>
  <c r="D17" i="2"/>
  <c r="E20" i="2"/>
  <c r="D20" i="2"/>
  <c r="E22" i="2"/>
  <c r="D22" i="2"/>
  <c r="E27" i="2"/>
  <c r="E26" i="2" s="1"/>
  <c r="E25" i="2" s="1"/>
  <c r="D27" i="2"/>
  <c r="D26" i="2" s="1"/>
  <c r="D25" i="2" s="1"/>
  <c r="E37" i="2"/>
  <c r="E36" i="2" s="1"/>
  <c r="D37" i="2"/>
  <c r="D36" i="2" s="1"/>
  <c r="E41" i="2"/>
  <c r="E40" i="2" s="1"/>
  <c r="D41" i="2"/>
  <c r="D40" i="2" s="1"/>
  <c r="E46" i="2"/>
  <c r="E45" i="2" s="1"/>
  <c r="E44" i="2" s="1"/>
  <c r="D46" i="2"/>
  <c r="D45" i="2" s="1"/>
  <c r="D44" i="2" s="1"/>
  <c r="E16" i="2" l="1"/>
  <c r="E15" i="2" s="1"/>
  <c r="D16" i="2"/>
  <c r="D15" i="2" s="1"/>
  <c r="D35" i="2"/>
  <c r="D30" i="2" s="1"/>
  <c r="E35" i="2"/>
  <c r="E30" i="2" s="1"/>
  <c r="F24" i="4"/>
  <c r="E23" i="4"/>
  <c r="D23" i="4"/>
  <c r="D22" i="4" s="1"/>
  <c r="F33" i="4"/>
  <c r="E32" i="4"/>
  <c r="F32" i="4" s="1"/>
  <c r="D32" i="4"/>
  <c r="D31" i="4" s="1"/>
  <c r="D30" i="4" s="1"/>
  <c r="F29" i="4"/>
  <c r="E28" i="4"/>
  <c r="D28" i="4"/>
  <c r="D27" i="4" s="1"/>
  <c r="E25" i="4"/>
  <c r="D25" i="4"/>
  <c r="F21" i="4"/>
  <c r="F20" i="4"/>
  <c r="D20" i="4"/>
  <c r="D19" i="4" s="1"/>
  <c r="D34" i="4" s="1"/>
  <c r="H40" i="5"/>
  <c r="G40" i="5"/>
  <c r="Q91" i="3"/>
  <c r="Q92" i="3"/>
  <c r="Q96" i="3"/>
  <c r="P95" i="3"/>
  <c r="P94" i="3" s="1"/>
  <c r="O95" i="3"/>
  <c r="O94" i="3" s="1"/>
  <c r="O93" i="3" s="1"/>
  <c r="P63" i="3"/>
  <c r="P62" i="3" s="1"/>
  <c r="P61" i="3" s="1"/>
  <c r="O63" i="3"/>
  <c r="O62" i="3" s="1"/>
  <c r="O61" i="3" s="1"/>
  <c r="Q124" i="3"/>
  <c r="P123" i="3"/>
  <c r="O123" i="3"/>
  <c r="P122" i="3"/>
  <c r="P121" i="3" s="1"/>
  <c r="O122" i="3"/>
  <c r="Q117" i="3"/>
  <c r="P116" i="3"/>
  <c r="O116" i="3"/>
  <c r="P115" i="3"/>
  <c r="P114" i="3" s="1"/>
  <c r="O115" i="3"/>
  <c r="Q110" i="3"/>
  <c r="P109" i="3"/>
  <c r="O109" i="3"/>
  <c r="P108" i="3"/>
  <c r="O108" i="3"/>
  <c r="Q107" i="3"/>
  <c r="P106" i="3"/>
  <c r="O106" i="3"/>
  <c r="P105" i="3"/>
  <c r="O105" i="3"/>
  <c r="Q104" i="3"/>
  <c r="P103" i="3"/>
  <c r="O103" i="3"/>
  <c r="O102" i="3" s="1"/>
  <c r="Q101" i="3"/>
  <c r="P100" i="3"/>
  <c r="O100" i="3"/>
  <c r="P99" i="3"/>
  <c r="O99" i="3"/>
  <c r="Q89" i="3"/>
  <c r="P88" i="3"/>
  <c r="O88" i="3"/>
  <c r="P87" i="3"/>
  <c r="P86" i="3" s="1"/>
  <c r="Q86" i="3" s="1"/>
  <c r="O87" i="3"/>
  <c r="O86" i="3" s="1"/>
  <c r="Q82" i="3"/>
  <c r="P81" i="3"/>
  <c r="O81" i="3"/>
  <c r="P80" i="3"/>
  <c r="P79" i="3" s="1"/>
  <c r="O80" i="3"/>
  <c r="O79" i="3" s="1"/>
  <c r="Q75" i="3"/>
  <c r="P74" i="3"/>
  <c r="O74" i="3"/>
  <c r="O73" i="3" s="1"/>
  <c r="Q72" i="3"/>
  <c r="P71" i="3"/>
  <c r="P70" i="3" s="1"/>
  <c r="O71" i="3"/>
  <c r="O70" i="3" s="1"/>
  <c r="Q65" i="3"/>
  <c r="P64" i="3"/>
  <c r="O64" i="3"/>
  <c r="Q58" i="3"/>
  <c r="Q57" i="3"/>
  <c r="P56" i="3"/>
  <c r="O56" i="3"/>
  <c r="O55" i="3" s="1"/>
  <c r="Q54" i="3"/>
  <c r="P53" i="3"/>
  <c r="O53" i="3"/>
  <c r="O52" i="3" s="1"/>
  <c r="Q48" i="3"/>
  <c r="P47" i="3"/>
  <c r="O47" i="3"/>
  <c r="P46" i="3"/>
  <c r="P45" i="3" s="1"/>
  <c r="O46" i="3"/>
  <c r="Q42" i="3"/>
  <c r="P41" i="3"/>
  <c r="O41" i="3"/>
  <c r="P40" i="3"/>
  <c r="P39" i="3" s="1"/>
  <c r="O40" i="3"/>
  <c r="Q37" i="3"/>
  <c r="P36" i="3"/>
  <c r="O36" i="3"/>
  <c r="P35" i="3"/>
  <c r="O35" i="3"/>
  <c r="Q34" i="3"/>
  <c r="P33" i="3"/>
  <c r="P32" i="3" s="1"/>
  <c r="O33" i="3"/>
  <c r="O32" i="3" s="1"/>
  <c r="Q31" i="3"/>
  <c r="P30" i="3"/>
  <c r="O30" i="3"/>
  <c r="Q29" i="3"/>
  <c r="P28" i="3"/>
  <c r="O28" i="3"/>
  <c r="P27" i="3"/>
  <c r="O27" i="3"/>
  <c r="Q26" i="3"/>
  <c r="P25" i="3"/>
  <c r="O25" i="3"/>
  <c r="P24" i="3"/>
  <c r="O24" i="3"/>
  <c r="Q22" i="3"/>
  <c r="P21" i="3"/>
  <c r="O21" i="3"/>
  <c r="P20" i="3"/>
  <c r="P19" i="3" s="1"/>
  <c r="O20" i="3"/>
  <c r="O19" i="3" s="1"/>
  <c r="I46" i="5"/>
  <c r="H45" i="5"/>
  <c r="G45" i="5"/>
  <c r="I44" i="5"/>
  <c r="H43" i="5"/>
  <c r="G43" i="5"/>
  <c r="I42" i="5"/>
  <c r="I41" i="5"/>
  <c r="I38" i="5"/>
  <c r="H37" i="5"/>
  <c r="G37" i="5"/>
  <c r="I36" i="5"/>
  <c r="H35" i="5"/>
  <c r="G35" i="5"/>
  <c r="I34" i="5"/>
  <c r="H33" i="5"/>
  <c r="G33" i="5"/>
  <c r="I32" i="5"/>
  <c r="I31" i="5"/>
  <c r="I30" i="5"/>
  <c r="I29" i="5"/>
  <c r="I28" i="5"/>
  <c r="I27" i="5"/>
  <c r="H26" i="5"/>
  <c r="H25" i="5" s="1"/>
  <c r="G26" i="5"/>
  <c r="G25" i="5" s="1"/>
  <c r="I24" i="5"/>
  <c r="I23" i="5"/>
  <c r="H22" i="5"/>
  <c r="H21" i="5" s="1"/>
  <c r="G22" i="5"/>
  <c r="G21" i="5" s="1"/>
  <c r="G20" i="5" s="1"/>
  <c r="G19" i="5" s="1"/>
  <c r="G18" i="5" s="1"/>
  <c r="E51" i="2"/>
  <c r="D51" i="2"/>
  <c r="E53" i="2"/>
  <c r="D53" i="2"/>
  <c r="E56" i="2"/>
  <c r="D56" i="2"/>
  <c r="E58" i="2"/>
  <c r="D58" i="2"/>
  <c r="D55" i="2" s="1"/>
  <c r="E61" i="2"/>
  <c r="D61" i="2"/>
  <c r="E63" i="2"/>
  <c r="D63" i="2"/>
  <c r="E66" i="2"/>
  <c r="D66" i="2"/>
  <c r="E68" i="2"/>
  <c r="E65" i="2" s="1"/>
  <c r="D68" i="2"/>
  <c r="D65" i="2" s="1"/>
  <c r="F17" i="2"/>
  <c r="F18" i="2"/>
  <c r="F20" i="2"/>
  <c r="F21" i="2"/>
  <c r="F22" i="2"/>
  <c r="F23" i="2"/>
  <c r="F25" i="2"/>
  <c r="F26" i="2"/>
  <c r="F27" i="2"/>
  <c r="F28" i="2"/>
  <c r="F31" i="2"/>
  <c r="F32" i="2"/>
  <c r="F33" i="2"/>
  <c r="F36" i="2"/>
  <c r="F37" i="2"/>
  <c r="F38" i="2"/>
  <c r="F40" i="2"/>
  <c r="F41" i="2"/>
  <c r="F42" i="2"/>
  <c r="F44" i="2"/>
  <c r="F45" i="2"/>
  <c r="F46" i="2"/>
  <c r="F47" i="2"/>
  <c r="F52" i="2"/>
  <c r="F54" i="2"/>
  <c r="F57" i="2"/>
  <c r="F59" i="2"/>
  <c r="F62" i="2"/>
  <c r="F64" i="2"/>
  <c r="F67" i="2"/>
  <c r="F69" i="2"/>
  <c r="O113" i="3" l="1"/>
  <c r="O112" i="3" s="1"/>
  <c r="O111" i="3" s="1"/>
  <c r="O114" i="3"/>
  <c r="F23" i="4"/>
  <c r="D14" i="2"/>
  <c r="F15" i="2"/>
  <c r="O39" i="3"/>
  <c r="O38" i="3" s="1"/>
  <c r="O121" i="3"/>
  <c r="O120" i="3" s="1"/>
  <c r="O119" i="3" s="1"/>
  <c r="O118" i="3" s="1"/>
  <c r="P93" i="3"/>
  <c r="Q93" i="3" s="1"/>
  <c r="Q94" i="3"/>
  <c r="O98" i="3"/>
  <c r="Q95" i="3"/>
  <c r="F16" i="2"/>
  <c r="D60" i="2"/>
  <c r="F60" i="2" s="1"/>
  <c r="D50" i="2"/>
  <c r="F35" i="2"/>
  <c r="E60" i="2"/>
  <c r="E50" i="2"/>
  <c r="F50" i="2" s="1"/>
  <c r="E14" i="2"/>
  <c r="F30" i="2"/>
  <c r="F66" i="2"/>
  <c r="F56" i="2"/>
  <c r="F58" i="2"/>
  <c r="E55" i="2"/>
  <c r="F55" i="2" s="1"/>
  <c r="E22" i="4"/>
  <c r="F22" i="4" s="1"/>
  <c r="D18" i="4"/>
  <c r="F28" i="4"/>
  <c r="E27" i="4"/>
  <c r="E26" i="4" s="1"/>
  <c r="F25" i="4"/>
  <c r="D26" i="4"/>
  <c r="F19" i="4"/>
  <c r="E31" i="4"/>
  <c r="I21" i="5"/>
  <c r="I25" i="5"/>
  <c r="I33" i="5"/>
  <c r="G17" i="5"/>
  <c r="G16" i="5" s="1"/>
  <c r="G15" i="5" s="1"/>
  <c r="G14" i="5" s="1"/>
  <c r="I45" i="5"/>
  <c r="I43" i="5"/>
  <c r="I26" i="5"/>
  <c r="I22" i="5"/>
  <c r="I40" i="5"/>
  <c r="I37" i="5"/>
  <c r="I35" i="5"/>
  <c r="O69" i="3"/>
  <c r="O68" i="3" s="1"/>
  <c r="O67" i="3" s="1"/>
  <c r="O66" i="3" s="1"/>
  <c r="O85" i="3"/>
  <c r="O84" i="3" s="1"/>
  <c r="O51" i="3"/>
  <c r="O50" i="3" s="1"/>
  <c r="O49" i="3" s="1"/>
  <c r="P23" i="3"/>
  <c r="O45" i="3"/>
  <c r="O44" i="3" s="1"/>
  <c r="O43" i="3" s="1"/>
  <c r="O23" i="3"/>
  <c r="Q30" i="3"/>
  <c r="Q36" i="3"/>
  <c r="Q28" i="3"/>
  <c r="Q99" i="3"/>
  <c r="Q64" i="3"/>
  <c r="Q81" i="3"/>
  <c r="Q105" i="3"/>
  <c r="Q46" i="3"/>
  <c r="Q40" i="3"/>
  <c r="Q47" i="3"/>
  <c r="Q109" i="3"/>
  <c r="Q122" i="3"/>
  <c r="Q103" i="3"/>
  <c r="Q41" i="3"/>
  <c r="Q63" i="3"/>
  <c r="Q74" i="3"/>
  <c r="Q80" i="3"/>
  <c r="Q100" i="3"/>
  <c r="Q108" i="3"/>
  <c r="Q123" i="3"/>
  <c r="Q27" i="3"/>
  <c r="Q33" i="3"/>
  <c r="Q87" i="3"/>
  <c r="Q115" i="3"/>
  <c r="Q71" i="3"/>
  <c r="Q21" i="3"/>
  <c r="Q24" i="3"/>
  <c r="Q88" i="3"/>
  <c r="Q106" i="3"/>
  <c r="Q116" i="3"/>
  <c r="Q20" i="3"/>
  <c r="Q25" i="3"/>
  <c r="Q35" i="3"/>
  <c r="Q53" i="3"/>
  <c r="Q56" i="3"/>
  <c r="O60" i="3"/>
  <c r="O59" i="3" s="1"/>
  <c r="O77" i="3"/>
  <c r="O76" i="3" s="1"/>
  <c r="O78" i="3"/>
  <c r="Q62" i="3"/>
  <c r="Q70" i="3"/>
  <c r="P73" i="3"/>
  <c r="Q73" i="3" s="1"/>
  <c r="P55" i="3"/>
  <c r="Q55" i="3" s="1"/>
  <c r="P102" i="3"/>
  <c r="Q102" i="3" s="1"/>
  <c r="P52" i="3"/>
  <c r="H20" i="5"/>
  <c r="F51" i="2"/>
  <c r="F53" i="2"/>
  <c r="F61" i="2"/>
  <c r="F63" i="2"/>
  <c r="F65" i="2"/>
  <c r="F68" i="2"/>
  <c r="D49" i="2" l="1"/>
  <c r="D48" i="2" s="1"/>
  <c r="D13" i="2" s="1"/>
  <c r="E49" i="2"/>
  <c r="F14" i="2"/>
  <c r="E18" i="4"/>
  <c r="F18" i="4" s="1"/>
  <c r="F26" i="4"/>
  <c r="F27" i="4"/>
  <c r="F31" i="4"/>
  <c r="E30" i="4"/>
  <c r="F30" i="4" s="1"/>
  <c r="P98" i="3"/>
  <c r="P69" i="3"/>
  <c r="P85" i="3"/>
  <c r="Q85" i="3" s="1"/>
  <c r="P51" i="3"/>
  <c r="Q61" i="3"/>
  <c r="O18" i="3"/>
  <c r="O17" i="3" s="1"/>
  <c r="O16" i="3" s="1"/>
  <c r="P60" i="3"/>
  <c r="P59" i="3" s="1"/>
  <c r="Q59" i="3" s="1"/>
  <c r="P113" i="3"/>
  <c r="O97" i="3"/>
  <c r="O90" i="3" s="1"/>
  <c r="O83" i="3" s="1"/>
  <c r="P77" i="3"/>
  <c r="Q79" i="3"/>
  <c r="P78" i="3"/>
  <c r="Q78" i="3" s="1"/>
  <c r="Q52" i="3"/>
  <c r="Q32" i="3"/>
  <c r="Q45" i="3"/>
  <c r="P44" i="3"/>
  <c r="I20" i="5"/>
  <c r="H19" i="5"/>
  <c r="E48" i="2" l="1"/>
  <c r="F49" i="2"/>
  <c r="P84" i="3"/>
  <c r="Q114" i="3"/>
  <c r="Q60" i="3"/>
  <c r="O15" i="3"/>
  <c r="O14" i="3" s="1"/>
  <c r="Q84" i="3"/>
  <c r="Q121" i="3"/>
  <c r="P120" i="3"/>
  <c r="Q69" i="3"/>
  <c r="P68" i="3"/>
  <c r="Q77" i="3"/>
  <c r="P76" i="3"/>
  <c r="Q76" i="3" s="1"/>
  <c r="Q44" i="3"/>
  <c r="P43" i="3"/>
  <c r="Q43" i="3" s="1"/>
  <c r="Q19" i="3"/>
  <c r="Q39" i="3"/>
  <c r="P38" i="3"/>
  <c r="Q38" i="3" s="1"/>
  <c r="Q113" i="3"/>
  <c r="P112" i="3"/>
  <c r="I19" i="5"/>
  <c r="H18" i="5"/>
  <c r="F48" i="2" l="1"/>
  <c r="E13" i="2"/>
  <c r="F13" i="2" s="1"/>
  <c r="Q23" i="3"/>
  <c r="P18" i="3"/>
  <c r="Q18" i="3" s="1"/>
  <c r="Q51" i="3"/>
  <c r="P50" i="3"/>
  <c r="Q68" i="3"/>
  <c r="P67" i="3"/>
  <c r="Q112" i="3"/>
  <c r="P111" i="3"/>
  <c r="Q111" i="3" s="1"/>
  <c r="Q98" i="3"/>
  <c r="P97" i="3"/>
  <c r="P90" i="3" s="1"/>
  <c r="P83" i="3" s="1"/>
  <c r="Q120" i="3"/>
  <c r="P119" i="3"/>
  <c r="I18" i="5"/>
  <c r="H17" i="5"/>
  <c r="P17" i="3" l="1"/>
  <c r="Q17" i="3" s="1"/>
  <c r="Q119" i="3"/>
  <c r="P118" i="3"/>
  <c r="Q118" i="3" s="1"/>
  <c r="Q67" i="3"/>
  <c r="P66" i="3"/>
  <c r="Q66" i="3" s="1"/>
  <c r="Q97" i="3"/>
  <c r="Q50" i="3"/>
  <c r="P49" i="3"/>
  <c r="Q49" i="3" s="1"/>
  <c r="H16" i="5"/>
  <c r="I17" i="5"/>
  <c r="P16" i="3" l="1"/>
  <c r="Q90" i="3"/>
  <c r="Q83" i="3"/>
  <c r="I16" i="5"/>
  <c r="H15" i="5"/>
  <c r="Q16" i="3" l="1"/>
  <c r="P15" i="3"/>
  <c r="I15" i="5"/>
  <c r="H14" i="5"/>
  <c r="I14" i="5" s="1"/>
  <c r="Q15" i="3" l="1"/>
  <c r="P14" i="3"/>
  <c r="Q14" i="3" s="1"/>
</calcChain>
</file>

<file path=xl/sharedStrings.xml><?xml version="1.0" encoding="utf-8"?>
<sst xmlns="http://schemas.openxmlformats.org/spreadsheetml/2006/main" count="836" uniqueCount="290">
  <si>
    <t>Исполнено</t>
  </si>
  <si>
    <t>4</t>
  </si>
  <si>
    <t>5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</si>
  <si>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</si>
  <si>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</si>
  <si>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</si>
  <si>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</si>
  <si>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</si>
  <si>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</si>
  <si>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</si>
  <si>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</si>
  <si>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</si>
  <si>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</si>
  <si>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</si>
  <si>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</si>
  <si>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</si>
  <si>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</si>
  <si>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</si>
  <si>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</si>
  <si>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</si>
  <si>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</si>
  <si>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</si>
  <si>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</si>
  <si>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</si>
  <si>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</si>
  <si>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</si>
  <si>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</si>
  <si>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</si>
  <si>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</si>
  <si>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</si>
  <si>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</si>
  <si>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</si>
  <si>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</si>
  <si>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</si>
  <si>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</si>
  <si>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</si>
  <si>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</si>
  <si>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</si>
  <si>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</si>
  <si>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</si>
  <si>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</si>
  <si>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</si>
  <si>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</si>
  <si>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</si>
  <si>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</si>
  <si>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</si>
  <si>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</si>
  <si>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</si>
  <si>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</si>
  <si>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</si>
  <si>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</si>
  <si>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</si>
  <si>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</si>
  <si>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</si>
  <si>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</si>
  <si>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</si>
  <si>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</si>
  <si>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</si>
  <si>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</si>
  <si>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</si>
  <si>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</si>
  <si>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</si>
  <si>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</si>
  <si>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ПРОЧИЕ НЕНАЛОГОВЫЕ ДОХОДЫ</t>
  </si>
  <si>
    <t>91311700000000000000</t>
  </si>
  <si>
    <t>Прочие неналоговые доходы</t>
  </si>
  <si>
    <t>91311705000000000180</t>
  </si>
  <si>
    <t>Прочие неналоговые доходы бюджетов сельских поселений</t>
  </si>
  <si>
    <t>91311705050100000180</t>
  </si>
  <si>
    <t>БЕЗВОЗМЕЗДНЫЕ ПОСТУПЛЕНИЯ</t>
  </si>
  <si>
    <t>БЕЗВОЗМЕЗДНЫЕ ПОСТУПЛЕНИЯ ОТ ДРУГИХ БЮДЖЕТОВ БЮДЖЕТНОЙ СИСТЕМЫ РОССИЙСКОЙ ФЕДЕРАЦИИ</t>
  </si>
  <si>
    <t>Дотации бюджетам бюджетной системы Российской Федерации</t>
  </si>
  <si>
    <t>Дотации на выравнивание бюджетной обеспеченности</t>
  </si>
  <si>
    <t>Дотации бюджетам сельских поселений на выравнивание бюджетной обеспеченности из бюджета субъекта Российской Федерации</t>
  </si>
  <si>
    <t>Дотации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</si>
  <si>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</si>
  <si>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Субсидии бюджетам бюджетной системы Российской Федерации (межбюджетные субсидии)</t>
  </si>
  <si>
    <t>Субсидии бюджетам на обеспечение комплексного развития сельских территорий</t>
  </si>
  <si>
    <t>Субсидии бюджетам сельских поселений на обеспечение комплексного развития сельских территорий</t>
  </si>
  <si>
    <t>Прочие субсидии</t>
  </si>
  <si>
    <t>Прочие субсидии бюджетам сельских поселений</t>
  </si>
  <si>
    <t>Субвенции бюджетам бюджетной системы Российской Федерации</t>
  </si>
  <si>
    <t>Субвенции местным бюджетам на выполнение передаваемых полномочий субъектов Российской Федерации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</si>
  <si>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</si>
  <si>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на осуществление первичного воинского учета на территориях, где отсутствуют военные комиссариаты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</si>
  <si>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</si>
  <si>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Иные межбюджетные трансферты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</si>
  <si>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</si>
  <si>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</si>
  <si>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Прочие межбюджетные трансферты, передаваемые бюджетам</t>
  </si>
  <si>
    <t>Прочие межбюджетные трансферты, передаваемые бюджетам сельских поселений</t>
  </si>
  <si>
    <t>10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</si>
  <si>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</si>
  <si>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</si>
  <si>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</si>
  <si>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</si>
  <si>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</si>
  <si>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Иные бюджетные ассигнования</t>
  </si>
  <si>
    <t>Уплата налогов, сборов и иных платежей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</si>
  <si>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</si>
  <si>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Межбюджетные трансферты</t>
  </si>
  <si>
    <t>Резервные фонды</t>
  </si>
  <si>
    <t>Резервные средства</t>
  </si>
  <si>
    <t>Исполнение судебных актов</t>
  </si>
  <si>
    <t>Благоустройство сельских территорий</t>
  </si>
  <si>
    <t>Уличное освещение</t>
  </si>
  <si>
    <t>Пенсионное обеспечение</t>
  </si>
  <si>
    <t>Социальное обеспечение и иные выплаты населению</t>
  </si>
  <si>
    <t>Публичные нормативные социальные выплаты гражданам</t>
  </si>
  <si>
    <t>Обслуживание государственного (муниципального) долга</t>
  </si>
  <si>
    <t>Кредиты кредитных организаций в валюте Российской Федерации</t>
  </si>
  <si>
    <t>Бюджетные кредиты из других бюджетов бюджетной системы Российской Федерации</t>
  </si>
  <si>
    <t>000 01 05 00 00 00 0000 000</t>
  </si>
  <si>
    <t/>
  </si>
  <si>
    <t>Приложение 1</t>
  </si>
  <si>
    <t xml:space="preserve">к решению Совета депутатов  </t>
  </si>
  <si>
    <t xml:space="preserve">  Кривозерьевского сельского поселения </t>
  </si>
  <si>
    <t xml:space="preserve">Лямбирского муниципального района </t>
  </si>
  <si>
    <t>(тыс. руб.)</t>
  </si>
  <si>
    <t>КОД</t>
  </si>
  <si>
    <t>НАИМЕНОВАНИЕ</t>
  </si>
  <si>
    <t>Утверждено</t>
  </si>
  <si>
    <t>Процент исполнения</t>
  </si>
  <si>
    <t>3</t>
  </si>
  <si>
    <t>000 0 00 00000 00 0000 000</t>
  </si>
  <si>
    <t>ВСЕГО ДОХОДОВ</t>
  </si>
  <si>
    <t>000 2 02 04000 00 0000 150</t>
  </si>
  <si>
    <t>000 2 02 04014 00 0000 150</t>
  </si>
  <si>
    <t>000 2 02 04014 10 0000 150</t>
  </si>
  <si>
    <t>000 2 02 04999 00 0000 150</t>
  </si>
  <si>
    <t>000 2 02 04999 10 0000 150</t>
  </si>
  <si>
    <t>000 2 02 30000 00 0000 150</t>
  </si>
  <si>
    <t>000 2 02 30024 00 0000 150</t>
  </si>
  <si>
    <t>000 2 02 30024 10 0000 150</t>
  </si>
  <si>
    <t>000 2 02 35118 00 0000 150</t>
  </si>
  <si>
    <t>000 2 02 35118 10 0000 150</t>
  </si>
  <si>
    <t>000 2 02 20000 00 0000 150</t>
  </si>
  <si>
    <t>000 2 02 29999 10 0000 150</t>
  </si>
  <si>
    <t>000 2 00 00000 00 0000 000</t>
  </si>
  <si>
    <t>000 2 02 00000 00 0000 000</t>
  </si>
  <si>
    <t>000 2 02 10000 00 0000 150</t>
  </si>
  <si>
    <t>000 2 02 15001 00 0000 150</t>
  </si>
  <si>
    <t>000 2 02 15001 10 0000 150</t>
  </si>
  <si>
    <t>000 2 02 15002 00 0000 150</t>
  </si>
  <si>
    <t>000 2 02 15002 10 0000 150</t>
  </si>
  <si>
    <t>000 2 02 25576 00 0000 150</t>
  </si>
  <si>
    <t>000 2 02 25576 10 0000 150</t>
  </si>
  <si>
    <t>Приложение 2</t>
  </si>
  <si>
    <t xml:space="preserve">к решению Совета депутатов </t>
  </si>
  <si>
    <t>Кривозерьевского сельского поселения</t>
  </si>
  <si>
    <t>Лямбирского муниципального района</t>
  </si>
  <si>
    <t>Наименование</t>
  </si>
  <si>
    <t>Адм</t>
  </si>
  <si>
    <t>Рз</t>
  </si>
  <si>
    <t>ПРз</t>
  </si>
  <si>
    <t>ЦСР</t>
  </si>
  <si>
    <t>ВР</t>
  </si>
  <si>
    <t>Lev</t>
  </si>
  <si>
    <t>ВСЕГО</t>
  </si>
  <si>
    <t>Администрация Кривозерьевского сельского поселения Лямбирского муниципального района Республики Мордовия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</si>
  <si>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</si>
  <si>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</si>
  <si>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</si>
  <si>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</si>
  <si>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Обеспечение деятельности Администрации Кривозерьевского   сельского поселения  Лямбирского муниципального района Республики Мордовия</t>
  </si>
  <si>
    <t>0</t>
  </si>
  <si>
    <t>Высшее должностное лицо муниципального образования</t>
  </si>
  <si>
    <t>1</t>
  </si>
  <si>
    <t>00</t>
  </si>
  <si>
    <t>Расходы, связанные с муниципальным управлением</t>
  </si>
  <si>
    <t>Расходы на выплаты по оплате труда высшего должностного лица муниципального образования</t>
  </si>
  <si>
    <t>120</t>
  </si>
  <si>
    <t xml:space="preserve">Фонд оплаты труда государственных (муниципальных) органов </t>
  </si>
  <si>
    <t>Иные межбюджетные трансферты на софинансирование расходных обязательств поселений</t>
  </si>
  <si>
    <t>Иные межбюджетные трансферты, выплачиваемые в зависимости от выполнения социально-экономических показателей</t>
  </si>
  <si>
    <t>Функционирование Правительства Российской Федерации, высших исполнительных органов государственной  власти субъектов Российской Федерации, местных администраций</t>
  </si>
  <si>
    <t>04</t>
  </si>
  <si>
    <t>Другие общегосударственные вопросы</t>
  </si>
  <si>
    <t>13</t>
  </si>
  <si>
    <t>Национальная оборона</t>
  </si>
  <si>
    <t>Мобилизационная и вневойсковая подготовка</t>
  </si>
  <si>
    <t>03</t>
  </si>
  <si>
    <t>Национальная безопасность и правоохранительная деятельность</t>
  </si>
  <si>
    <t>09</t>
  </si>
  <si>
    <t>Национальная экономика</t>
  </si>
  <si>
    <t>Дорожное хозяйство (дорожные фонды)</t>
  </si>
  <si>
    <t>Другие вопросы в области национальной экономики</t>
  </si>
  <si>
    <t>Жилищно-коммунальное хозяйство</t>
  </si>
  <si>
    <t>05</t>
  </si>
  <si>
    <t>Коммунальное хозяйство</t>
  </si>
  <si>
    <t>Благоустройство</t>
  </si>
  <si>
    <t>Социальная политика</t>
  </si>
  <si>
    <t>Приложение 3</t>
  </si>
  <si>
    <t>Обеспечение деятельности Администрации Кривозерьевского сельского поселения  Лямбирского муниципального района Республики Мордовия</t>
  </si>
  <si>
    <t>65</t>
  </si>
  <si>
    <t>41140</t>
  </si>
  <si>
    <t>2</t>
  </si>
  <si>
    <t xml:space="preserve">Расходы на выплаты по оплате труда работников органов местного самоуправления </t>
  </si>
  <si>
    <t>41110</t>
  </si>
  <si>
    <t xml:space="preserve">Расходы на обеспечение функций органов местного самоуправления </t>
  </si>
  <si>
    <t>41120</t>
  </si>
  <si>
    <t>Иные межбюджетные ассигнования</t>
  </si>
  <si>
    <t>100</t>
  </si>
  <si>
    <t>44501</t>
  </si>
  <si>
    <t>500</t>
  </si>
  <si>
    <t>540</t>
  </si>
  <si>
    <t>89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</si>
  <si>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</si>
  <si>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77150</t>
  </si>
  <si>
    <t>41180</t>
  </si>
  <si>
    <t>870</t>
  </si>
  <si>
    <t>Мероприятия, связанные с  муниципальным управлением</t>
  </si>
  <si>
    <t xml:space="preserve">Национальная оборона </t>
  </si>
  <si>
    <t>51180</t>
  </si>
  <si>
    <t>Выполнение работ на гидротехнических сооружениях по пропуску весеннего паводка</t>
  </si>
  <si>
    <t>Дорожное хозяйство (дорожные  фонды)</t>
  </si>
  <si>
    <t>44102</t>
  </si>
  <si>
    <t>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</si>
  <si>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44101</t>
  </si>
  <si>
    <t xml:space="preserve">Прочие мероприятия по благоустройству </t>
  </si>
  <si>
    <t>43040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</si>
  <si>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</si>
  <si>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44104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</si>
  <si>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</si>
  <si>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44106</t>
  </si>
  <si>
    <t>Доплаты к пенсиям муниципальных служащих  Республики Мордовия</t>
  </si>
  <si>
    <t>03010</t>
  </si>
  <si>
    <t>Обслуживание  государственного (муниципального) внутренного долга</t>
  </si>
  <si>
    <t xml:space="preserve">Процентные платежи по муниципальному долгу </t>
  </si>
  <si>
    <t>730</t>
  </si>
  <si>
    <t>Муниципальная программа "Развитие автомобильных дорог в Кривозерьевском сельском поселении на 2021-2023 годы"</t>
  </si>
  <si>
    <t>Основное мероприятие " Обеспечение сохранности автомобильных дорог, искусственных сооружений на них на уровне, соответствующем категории дороги"</t>
  </si>
  <si>
    <t>Муниципальная программа  Кривозерьевского сельского поселения "Комплексное развитие сельских территорий"</t>
  </si>
  <si>
    <t>Подпрограмма "Создание условий для обеспечения доступным и комфортным жильем сельского населения"</t>
  </si>
  <si>
    <t>Основное мероприятие "Улучшение жилищных условий граждан, проживающих на сельских территориях"</t>
  </si>
  <si>
    <t>L5764</t>
  </si>
  <si>
    <t>к решению Совета депутатов</t>
  </si>
  <si>
    <t>Приложение № 4</t>
  </si>
  <si>
    <t xml:space="preserve"> Кривозерьевского сельского поселения</t>
  </si>
  <si>
    <t>Код</t>
  </si>
  <si>
    <t>000 01 00 00 00 00 0000 000</t>
  </si>
  <si>
    <t>Источники внутреннего финансирования дефицита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</si>
  <si>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</si>
  <si>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</si>
  <si>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</si>
  <si>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000 01 02 00 00 10 0000 710</t>
  </si>
  <si>
    <t>Получение кредитов от кредитных организаций бюджетами сельских поселений в валюте Российской Федерации</t>
  </si>
  <si>
    <t>Изменение остатков средств на счетах по учету средств бюджета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</si>
  <si>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</si>
  <si>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</si>
  <si>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</si>
  <si>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 средств бюджетов</t>
  </si>
  <si>
    <t>000 01 05 02 01 00 0000 510</t>
  </si>
  <si>
    <t>Увеличение прочих остатков денежных средств бюджетов</t>
  </si>
  <si>
    <t>000 01 05 02 01 10 0000 510</t>
  </si>
  <si>
    <t>Увеличение прочих остатков денежных средств бюджетов сельских поселений</t>
  </si>
  <si>
    <t>000 01 05 00 00 00 0000 600</t>
  </si>
  <si>
    <t>Уменьшение остатков средств бюджетов</t>
  </si>
  <si>
    <t>000 01 05 02 00 00 0000 600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</si>
  <si>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</si>
  <si>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</si>
  <si>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</si>
  <si>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000 01 05 02 01 10 0000 610</t>
  </si>
  <si>
    <t>Уменьшение прочих остатков денежных  бюджетов сельских поселений</t>
  </si>
  <si>
    <t>Привлечение  средств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</si>
  <si>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</si>
  <si>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Погашение бюджетами сельских поселений  кредитов из других бюджетов бюджетной системы Российской Федерации в валюте Российской Федерации</t>
  </si>
  <si>
    <t>000 01 03 00 00 00 0000 000</t>
  </si>
  <si>
    <t>000 01 03 01 00 00 0000 800</t>
  </si>
  <si>
    <t>000 01 03 01 00 10 0000 810</t>
  </si>
  <si>
    <t>Республики Мордовия</t>
  </si>
  <si>
    <t xml:space="preserve">ДОХОДЫ БЮДЖЕТА КРИВОЗЕРЬЕВСКОГО СЕЛЬСКОГО ПОСЕЛЕНИЯ ЛЯМБИРСКОГО МУНИЦИПАЛЬНОГО РАЙОНА РЕСПУБЛИКИ МОРДОВИЯ ЗА 2021 ГОД  ПО КОДАМ КЛАССИФИКАЦИИ ДОХОДОВ БЮДЖЕТОВ                                                    </t>
  </si>
  <si>
    <t xml:space="preserve"> РАСХОДЫ БЮДЖЕТА КРИВОЗЕРЬЕВСКОГО СЕЛЬСКОГО ПОСЕЛЕНИЯ ЛЯМБИРСКОГО МУНИЦИПАЛЬНОГО РАЙОНА РЕСПУБЛИКИ МОРДОВИЯ ЗА 2021 ГОД ПО РАЗДЕЛАМ И ПОДРАЗДЕЛАМ  КЛАССИФИКАЦИИ РАСХОДОВ БЮДЖЕТОВ   </t>
  </si>
  <si>
    <t>Обслуживание государственного  (муниципального) долга</t>
  </si>
  <si>
    <t>Обслуживание  государственного  (муниципального) внутреннего долга</t>
  </si>
  <si>
    <t>Защита населения и территории от чрезвычайных ситуаций природного и техногенного характера, пожарная безопасность</t>
  </si>
  <si>
    <t>РАСХОДЫ БЮДЖЕТА КРИВОЗЕРЬЕВСКОГО СЕЛЬСКОГО ПОСЕЛЕНИЯ ЛЯМБИРСКОГО МУНИЦИПАЛЬНОГО РАЙОНА РЕСПУБЛИКИ МОРДОВИЯ ЗА 2021 ГОД ПО ВЕДОМСТВЕННОЙ СТРУКТУРЕ РАСХОДОВ БЮДЖЕТА КРИВОЗЕРЬЕВСКОГО СЕЛЬСКОГО ПОСЕЛЕНИЯ ЛЯМБИРСКОГО МУНИЦИПАЛЬНОГО РАЙОНА  РЕСПУБЛИКИ МОРДОВИЯ</t>
  </si>
  <si>
    <t>Расходы на выплаты по оплате труда Главы Кривозерьевского сельского поселения Лямбирского муниципального района Республики Мордовия</t>
  </si>
  <si>
    <t>Аппарат Администрации Кривозерьевского сельского поселения Лямбирского муниципального района Республики Мордовия</t>
  </si>
  <si>
    <t>Иные межбюджетные трансферты на осуществление полномочий по  составлению и рассмотрению проекта бюджета поселения, утверждению и 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</si>
  <si>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Непрограммные расходы главных распорядителей  средств бюджета Кривозерьевского сельского поселения Лямбирского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</si>
  <si>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Кривозерьевского сельского поселения Лямбирского муниципального района Республики Мордовия</t>
  </si>
  <si>
    <t>Исполнение судебных актов, предусматривающих обращение взыскания на средства  бюджета Кривозерьевского сельского поселения Лямбирского муниципального района Республики Мордовия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</si>
  <si>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</si>
  <si>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Резервный фонд  администрации Кривозерьевского сельского поселения Лямбирского муниципального района Республики Мордовия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</si>
  <si>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</si>
  <si>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ИСТОЧНИКИ ФИНАНСИРОВАНИЯ ДЕФИЦИТА  БЮДЖЕТА КРИВОЗЕРЬЕВСКОГО СЕЛЬСКОГО ПОСЕЛЕНИЯ ЛЯМБИРСКОГО МУНИЦИПАЛЬНОГО РАЙОНА РЕСПУБЛИКИ МОРДОВИЯ ЗА 2021 ГОД ПО КОДАМ КЛАССИФИКАЦИИ ИСТОЧНИКОВ ФИНАНСИРОВАНИЯ ДЕФИЦИТОВ БЮДЖЕТОВ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</si>
  <si>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</si>
  <si>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от  "13" апреля 2022 г. № 35</t>
  </si>
  <si>
    <t>от "13" апреля 2022 г. № 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</si>
</sst>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\.mm\.yyyy"/>
    <numFmt numFmtId="165" formatCode="#,##0.00_ ;\-#,##0.00"/>
    <numFmt numFmtId="166" formatCode="_(* #,##0.00_);_(* \(#,##0.00\);_(* &quot;-&quot;??_);_(@_)"/>
    <numFmt numFmtId="167" formatCode="0.0"/>
    <numFmt numFmtId="168" formatCode="#,##0.0"/>
  </numFmts>
  <fonts count="45" x14ac:knownFonts="1">
    <font>
      <sz val="1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u/>
      <sz val="8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u/>
      <sz val="9"/>
      <color rgb="FF000000"/>
      <name val="Arial"/>
      <family val="2"/>
      <charset val="204"/>
    </font>
    <font>
      <sz val="9"/>
      <color rgb="FF000000"/>
      <name val="Calibri"/>
      <family val="2"/>
      <charset val="204"/>
      <scheme val="minor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 Cyr"/>
      <charset val="204"/>
    </font>
    <font>
      <i/>
      <sz val="10"/>
      <name val="Arial"/>
      <family val="2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Times New Roman"/>
      <family val="1"/>
    </font>
    <font>
      <sz val="10"/>
      <name val="Verdana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  <charset val="204"/>
    </font>
    <font>
      <b/>
      <sz val="12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1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rgb="FF000000"/>
      </bottom>
      <diagonal/>
    </border>
  </borders>
  <cellStyleXfs count="203">
    <xf numFmtId="0" fontId="0" fillId="0" borderId="0"/>
    <xf numFmtId="0" fontId="2" fillId="0" borderId="1"/>
    <xf numFmtId="0" fontId="3" fillId="0" borderId="1">
      <alignment horizontal="right"/>
    </xf>
    <xf numFmtId="0" fontId="4" fillId="0" borderId="1"/>
    <xf numFmtId="0" fontId="5" fillId="0" borderId="1"/>
    <xf numFmtId="0" fontId="6" fillId="0" borderId="1">
      <alignment horizontal="center"/>
    </xf>
    <xf numFmtId="0" fontId="7" fillId="0" borderId="1">
      <alignment horizontal="center"/>
    </xf>
    <xf numFmtId="0" fontId="2" fillId="0" borderId="2"/>
    <xf numFmtId="0" fontId="6" fillId="0" borderId="1"/>
    <xf numFmtId="49" fontId="8" fillId="0" borderId="3"/>
    <xf numFmtId="0" fontId="7" fillId="0" borderId="4">
      <alignment horizontal="center"/>
    </xf>
    <xf numFmtId="0" fontId="9" fillId="0" borderId="1"/>
    <xf numFmtId="49" fontId="7" fillId="0" borderId="5">
      <alignment horizontal="right"/>
    </xf>
    <xf numFmtId="49" fontId="7" fillId="0" borderId="6">
      <alignment horizontal="center"/>
    </xf>
    <xf numFmtId="0" fontId="7" fillId="0" borderId="1"/>
    <xf numFmtId="0" fontId="7" fillId="0" borderId="5">
      <alignment horizontal="right"/>
    </xf>
    <xf numFmtId="164" fontId="7" fillId="0" borderId="7">
      <alignment horizontal="center"/>
    </xf>
    <xf numFmtId="0" fontId="7" fillId="0" borderId="1">
      <alignment horizontal="left"/>
    </xf>
    <xf numFmtId="49" fontId="7" fillId="0" borderId="1"/>
    <xf numFmtId="49" fontId="7" fillId="0" borderId="8"/>
    <xf numFmtId="49" fontId="7" fillId="0" borderId="9"/>
    <xf numFmtId="49" fontId="7" fillId="0" borderId="7">
      <alignment horizontal="center"/>
    </xf>
    <xf numFmtId="0" fontId="10" fillId="0" borderId="1">
      <alignment horizontal="left" wrapText="1"/>
    </xf>
    <xf numFmtId="49" fontId="7" fillId="0" borderId="7"/>
    <xf numFmtId="49" fontId="7" fillId="0" borderId="10">
      <alignment horizontal="center"/>
    </xf>
    <xf numFmtId="0" fontId="11" fillId="0" borderId="2">
      <alignment horizontal="center"/>
    </xf>
    <xf numFmtId="0" fontId="7" fillId="0" borderId="11">
      <alignment horizontal="center" vertical="top" wrapText="1"/>
    </xf>
    <xf numFmtId="49" fontId="7" fillId="0" borderId="11">
      <alignment horizontal="center" vertical="top" wrapText="1"/>
    </xf>
    <xf numFmtId="0" fontId="7" fillId="0" borderId="12">
      <alignment horizontal="center" vertical="center"/>
    </xf>
    <xf numFmtId="0" fontId="7" fillId="0" borderId="4">
      <alignment horizontal="center" vertical="center"/>
    </xf>
    <xf numFmtId="49" fontId="7" fillId="0" borderId="4">
      <alignment horizontal="center" vertical="center"/>
    </xf>
    <xf numFmtId="0" fontId="7" fillId="0" borderId="13">
      <alignment horizontal="left" wrapText="1"/>
    </xf>
    <xf numFmtId="49" fontId="7" fillId="0" borderId="14">
      <alignment horizontal="center" wrapText="1"/>
    </xf>
    <xf numFmtId="49" fontId="7" fillId="0" borderId="15">
      <alignment horizontal="center" vertical="center"/>
    </xf>
    <xf numFmtId="4" fontId="7" fillId="0" borderId="15">
      <alignment horizontal="right" vertical="center" shrinkToFit="1"/>
    </xf>
    <xf numFmtId="4" fontId="7" fillId="0" borderId="16">
      <alignment horizontal="right" vertical="center" shrinkToFi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1">
      <alignment horizontal="center" wrapText="1"/>
    </xf>
    <xf numFmtId="49" fontId="7" fillId="0" borderId="11">
      <alignment horizontal="center" vertical="center"/>
    </xf>
    <xf numFmtId="165" fontId="7" fillId="0" borderId="11">
      <alignment horizontal="right" vertical="center" shrinkToFit="1"/>
    </xf>
    <xf numFmtId="49" fontId="7" fillId="0" borderId="19">
      <alignment horizontal="center" vertical="center"/>
    </xf>
    <xf numFmtId="0" fontId="7" fillId="0" borderId="20">
      <alignment horizontal="left" wrapText="1"/>
    </xf>
    <xf numFmtId="49" fontId="7" fillId="0" borderId="21">
      <alignment horizontal="center" shrinkToFit="1"/>
    </xf>
    <xf numFmtId="49" fontId="7" fillId="0" borderId="22">
      <alignment horizontal="center"/>
    </xf>
    <xf numFmtId="4" fontId="7" fillId="0" borderId="22">
      <alignment horizontal="right" shrinkToFit="1"/>
    </xf>
    <xf numFmtId="4" fontId="7" fillId="0" borderId="23">
      <alignment horizontal="right" shrinkToFit="1"/>
    </xf>
    <xf numFmtId="0" fontId="12" fillId="0" borderId="1">
      <alignment horizontal="center"/>
    </xf>
    <xf numFmtId="49" fontId="13" fillId="0" borderId="1">
      <alignment horizontal="right"/>
    </xf>
    <xf numFmtId="0" fontId="14" fillId="0" borderId="2"/>
    <xf numFmtId="0" fontId="13" fillId="0" borderId="12">
      <alignment horizontal="center" vertical="top" wrapText="1"/>
    </xf>
    <xf numFmtId="0" fontId="13" fillId="0" borderId="11">
      <alignment horizontal="center" vertical="top" wrapText="1"/>
    </xf>
    <xf numFmtId="49" fontId="13" fillId="0" borderId="11">
      <alignment horizontal="center" vertical="top" wrapText="1"/>
    </xf>
    <xf numFmtId="0" fontId="13" fillId="0" borderId="12">
      <alignment horizontal="center" vertical="center"/>
    </xf>
    <xf numFmtId="0" fontId="13" fillId="0" borderId="4">
      <alignment horizontal="center" vertical="center"/>
    </xf>
    <xf numFmtId="49" fontId="13" fillId="0" borderId="4">
      <alignment horizontal="center" vertical="center"/>
    </xf>
    <xf numFmtId="0" fontId="13" fillId="0" borderId="13">
      <alignment horizontal="left" wrapText="1"/>
    </xf>
    <xf numFmtId="0" fontId="13" fillId="0" borderId="14">
      <alignment horizontal="center" vertical="center" shrinkToFit="1"/>
    </xf>
    <xf numFmtId="49" fontId="13" fillId="0" borderId="15">
      <alignment horizontal="center" vertical="center"/>
    </xf>
    <xf numFmtId="4" fontId="13" fillId="0" borderId="15">
      <alignment horizontal="right" shrinkToFit="1"/>
    </xf>
    <xf numFmtId="4" fontId="13" fillId="0" borderId="16">
      <alignment horizontal="right" shrinkToFit="1"/>
    </xf>
    <xf numFmtId="0" fontId="13" fillId="0" borderId="24">
      <alignment horizontal="left" wrapText="1"/>
    </xf>
    <xf numFmtId="0" fontId="13" fillId="0" borderId="25">
      <alignment horizontal="center" vertical="center" shrinkToFit="1"/>
    </xf>
    <xf numFmtId="49" fontId="13" fillId="0" borderId="26">
      <alignment horizontal="center" vertical="center"/>
    </xf>
    <xf numFmtId="165" fontId="13" fillId="0" borderId="26">
      <alignment horizontal="right" vertical="center" shrinkToFit="1"/>
    </xf>
    <xf numFmtId="165" fontId="13" fillId="0" borderId="27">
      <alignment horizontal="right" vertical="center" shrinkToFit="1"/>
    </xf>
    <xf numFmtId="0" fontId="13" fillId="0" borderId="20">
      <alignment horizontal="left" wrapText="1" indent="2"/>
    </xf>
    <xf numFmtId="49" fontId="13" fillId="0" borderId="21">
      <alignment horizontal="center" shrinkToFit="1"/>
    </xf>
    <xf numFmtId="49" fontId="13" fillId="0" borderId="22">
      <alignment horizontal="center"/>
    </xf>
    <xf numFmtId="4" fontId="13" fillId="0" borderId="22">
      <alignment horizontal="right" shrinkToFit="1"/>
    </xf>
    <xf numFmtId="4" fontId="13" fillId="0" borderId="23">
      <alignment horizontal="right" shrinkToFit="1"/>
    </xf>
    <xf numFmtId="0" fontId="14" fillId="0" borderId="28"/>
    <xf numFmtId="0" fontId="14" fillId="0" borderId="29"/>
    <xf numFmtId="0" fontId="13" fillId="0" borderId="30">
      <alignment horizontal="left" wrapText="1"/>
    </xf>
    <xf numFmtId="0" fontId="13" fillId="0" borderId="31">
      <alignment horizontal="center" vertical="center" shrinkToFit="1"/>
    </xf>
    <xf numFmtId="49" fontId="13" fillId="0" borderId="32">
      <alignment horizontal="center"/>
    </xf>
    <xf numFmtId="2" fontId="13" fillId="0" borderId="32">
      <alignment horizontal="center" shrinkToFit="1"/>
    </xf>
    <xf numFmtId="4" fontId="13" fillId="0" borderId="32">
      <alignment horizontal="right" shrinkToFit="1"/>
    </xf>
    <xf numFmtId="2" fontId="13" fillId="0" borderId="33">
      <alignment horizontal="center" shrinkToFit="1"/>
    </xf>
    <xf numFmtId="0" fontId="4" fillId="0" borderId="34"/>
    <xf numFmtId="0" fontId="4" fillId="0" borderId="35"/>
    <xf numFmtId="0" fontId="12" fillId="0" borderId="1"/>
    <xf numFmtId="0" fontId="15" fillId="0" borderId="2">
      <alignment horizontal="left" wrapText="1"/>
    </xf>
    <xf numFmtId="0" fontId="15" fillId="0" borderId="2">
      <alignment horizontal="center" vertical="center"/>
    </xf>
    <xf numFmtId="0" fontId="15" fillId="0" borderId="2">
      <alignment horizontal="left"/>
    </xf>
    <xf numFmtId="49" fontId="15" fillId="0" borderId="2"/>
    <xf numFmtId="0" fontId="15" fillId="0" borderId="2"/>
    <xf numFmtId="0" fontId="15" fillId="0" borderId="12">
      <alignment horizontal="center" vertical="top" wrapText="1"/>
    </xf>
    <xf numFmtId="49" fontId="15" fillId="0" borderId="11">
      <alignment horizontal="center" vertical="top" wrapText="1"/>
    </xf>
    <xf numFmtId="0" fontId="15" fillId="0" borderId="11">
      <alignment horizontal="center" vertical="top" wrapText="1"/>
    </xf>
    <xf numFmtId="0" fontId="15" fillId="0" borderId="11">
      <alignment horizontal="center" vertical="top"/>
    </xf>
    <xf numFmtId="0" fontId="13" fillId="0" borderId="11">
      <alignment horizontal="center"/>
    </xf>
    <xf numFmtId="0" fontId="13" fillId="0" borderId="4">
      <alignment horizontal="center"/>
    </xf>
    <xf numFmtId="0" fontId="13" fillId="0" borderId="8">
      <alignment horizontal="left" wrapText="1"/>
    </xf>
    <xf numFmtId="0" fontId="13" fillId="0" borderId="21">
      <alignment horizontal="center" vertical="center" shrinkToFit="1"/>
    </xf>
    <xf numFmtId="49" fontId="13" fillId="0" borderId="22">
      <alignment horizontal="center" vertical="center"/>
    </xf>
    <xf numFmtId="165" fontId="13" fillId="0" borderId="22">
      <alignment horizontal="right" vertical="center" shrinkToFit="1"/>
    </xf>
    <xf numFmtId="165" fontId="13" fillId="0" borderId="23">
      <alignment horizontal="right" vertical="center" shrinkToFit="1"/>
    </xf>
    <xf numFmtId="0" fontId="13" fillId="0" borderId="36">
      <alignment horizontal="left" wrapText="1" indent="1"/>
    </xf>
    <xf numFmtId="0" fontId="14" fillId="0" borderId="26"/>
    <xf numFmtId="0" fontId="14" fillId="0" borderId="27"/>
    <xf numFmtId="0" fontId="13" fillId="0" borderId="18">
      <alignment horizontal="center" vertical="center" shrinkToFit="1"/>
    </xf>
    <xf numFmtId="49" fontId="13" fillId="0" borderId="11">
      <alignment horizontal="center" vertical="center"/>
    </xf>
    <xf numFmtId="165" fontId="13" fillId="0" borderId="11">
      <alignment horizontal="right" vertical="center" shrinkToFit="1"/>
    </xf>
    <xf numFmtId="165" fontId="13" fillId="0" borderId="19">
      <alignment horizontal="right" vertical="center" shrinkToFit="1"/>
    </xf>
    <xf numFmtId="0" fontId="13" fillId="0" borderId="37">
      <alignment horizontal="left" wrapText="1" indent="1"/>
    </xf>
    <xf numFmtId="3" fontId="13" fillId="0" borderId="19">
      <alignment horizontal="right" vertical="center" shrinkToFit="1"/>
    </xf>
    <xf numFmtId="0" fontId="13" fillId="0" borderId="38">
      <alignment horizontal="left" wrapText="1"/>
    </xf>
    <xf numFmtId="165" fontId="13" fillId="0" borderId="11">
      <alignment horizontal="center" vertical="center" shrinkToFit="1"/>
    </xf>
    <xf numFmtId="0" fontId="16" fillId="0" borderId="1"/>
    <xf numFmtId="0" fontId="7" fillId="0" borderId="7">
      <alignment wrapText="1"/>
    </xf>
    <xf numFmtId="3" fontId="13" fillId="0" borderId="19">
      <alignment horizontal="center" vertical="center" shrinkToFit="1"/>
    </xf>
    <xf numFmtId="0" fontId="13" fillId="0" borderId="38">
      <alignment horizontal="left" wrapText="1" indent="1"/>
    </xf>
    <xf numFmtId="0" fontId="13" fillId="0" borderId="9">
      <alignment horizontal="left" wrapText="1"/>
    </xf>
    <xf numFmtId="49" fontId="13" fillId="0" borderId="39">
      <alignment horizontal="center" wrapText="1"/>
    </xf>
    <xf numFmtId="49" fontId="13" fillId="0" borderId="4">
      <alignment horizontal="center"/>
    </xf>
    <xf numFmtId="2" fontId="13" fillId="0" borderId="4">
      <alignment horizontal="right" shrinkToFit="1"/>
    </xf>
    <xf numFmtId="49" fontId="13" fillId="0" borderId="40">
      <alignment horizontal="center"/>
    </xf>
    <xf numFmtId="49" fontId="13" fillId="0" borderId="14">
      <alignment horizontal="center" wrapText="1"/>
    </xf>
    <xf numFmtId="49" fontId="13" fillId="0" borderId="15">
      <alignment horizontal="center"/>
    </xf>
    <xf numFmtId="4" fontId="13" fillId="0" borderId="15">
      <alignment horizontal="center"/>
    </xf>
    <xf numFmtId="4" fontId="13" fillId="0" borderId="16">
      <alignment horizontal="center"/>
    </xf>
    <xf numFmtId="0" fontId="13" fillId="0" borderId="8">
      <alignment horizontal="left" wrapText="1" indent="1"/>
    </xf>
    <xf numFmtId="49" fontId="13" fillId="0" borderId="25">
      <alignment horizontal="center" wrapText="1"/>
    </xf>
    <xf numFmtId="49" fontId="13" fillId="0" borderId="26">
      <alignment horizontal="center"/>
    </xf>
    <xf numFmtId="4" fontId="13" fillId="0" borderId="26">
      <alignment horizontal="center"/>
    </xf>
    <xf numFmtId="4" fontId="13" fillId="0" borderId="27">
      <alignment horizontal="center"/>
    </xf>
    <xf numFmtId="49" fontId="13" fillId="0" borderId="21">
      <alignment horizontal="center" wrapText="1"/>
    </xf>
    <xf numFmtId="4" fontId="13" fillId="0" borderId="22">
      <alignment horizontal="center"/>
    </xf>
    <xf numFmtId="4" fontId="13" fillId="0" borderId="22">
      <alignment horizontal="right"/>
    </xf>
    <xf numFmtId="4" fontId="13" fillId="0" borderId="23">
      <alignment horizontal="center"/>
    </xf>
    <xf numFmtId="4" fontId="13" fillId="0" borderId="4">
      <alignment horizontal="center"/>
    </xf>
    <xf numFmtId="4" fontId="13" fillId="0" borderId="11">
      <alignment horizontal="right" shrinkToFit="1"/>
    </xf>
    <xf numFmtId="4" fontId="13" fillId="0" borderId="40">
      <alignment horizontal="center"/>
    </xf>
    <xf numFmtId="0" fontId="17" fillId="0" borderId="34">
      <alignment horizontal="left"/>
    </xf>
    <xf numFmtId="0" fontId="17" fillId="0" borderId="35"/>
    <xf numFmtId="0" fontId="7" fillId="0" borderId="1">
      <alignment horizontal="left" wrapText="1"/>
    </xf>
    <xf numFmtId="0" fontId="17" fillId="0" borderId="2">
      <alignment horizontal="left" wrapText="1"/>
    </xf>
    <xf numFmtId="0" fontId="17" fillId="0" borderId="1"/>
    <xf numFmtId="0" fontId="17" fillId="0" borderId="2">
      <alignment horizontal="center" wrapText="1"/>
    </xf>
    <xf numFmtId="0" fontId="18" fillId="0" borderId="1">
      <alignment horizontal="center"/>
    </xf>
    <xf numFmtId="0" fontId="19" fillId="0" borderId="1"/>
    <xf numFmtId="0" fontId="20" fillId="0" borderId="1">
      <alignment horizontal="left" vertical="top"/>
    </xf>
    <xf numFmtId="0" fontId="20" fillId="0" borderId="1">
      <alignment horizontal="center" vertical="top"/>
    </xf>
    <xf numFmtId="0" fontId="20" fillId="0" borderId="34">
      <alignment horizontal="center"/>
    </xf>
    <xf numFmtId="0" fontId="20" fillId="0" borderId="34">
      <alignment horizontal="center" vertical="top"/>
    </xf>
    <xf numFmtId="0" fontId="17" fillId="0" borderId="1">
      <alignment horizontal="center" wrapText="1"/>
    </xf>
    <xf numFmtId="0" fontId="17" fillId="0" borderId="1">
      <alignment horizontal="left"/>
    </xf>
    <xf numFmtId="49" fontId="17" fillId="0" borderId="1"/>
    <xf numFmtId="49" fontId="17" fillId="0" borderId="1">
      <alignment horizontal="left"/>
    </xf>
    <xf numFmtId="49" fontId="17" fillId="0" borderId="1">
      <alignment horizontal="center"/>
    </xf>
    <xf numFmtId="0" fontId="17" fillId="0" borderId="1">
      <alignment horizontal="center"/>
    </xf>
    <xf numFmtId="0" fontId="20" fillId="0" borderId="1">
      <alignment horizontal="left"/>
    </xf>
    <xf numFmtId="0" fontId="17" fillId="0" borderId="1">
      <alignment horizontal="left" wrapText="1"/>
    </xf>
    <xf numFmtId="0" fontId="17" fillId="0" borderId="2">
      <alignment horizontal="center"/>
    </xf>
    <xf numFmtId="0" fontId="15" fillId="0" borderId="1">
      <alignment horizontal="left" wrapText="1"/>
    </xf>
    <xf numFmtId="0" fontId="21" fillId="0" borderId="1">
      <alignment horizontal="center"/>
    </xf>
    <xf numFmtId="0" fontId="15" fillId="0" borderId="1"/>
    <xf numFmtId="0" fontId="15" fillId="0" borderId="11">
      <alignment horizontal="left" wrapText="1"/>
    </xf>
    <xf numFmtId="0" fontId="15" fillId="0" borderId="1">
      <alignment horizontal="left"/>
    </xf>
    <xf numFmtId="0" fontId="23" fillId="0" borderId="0"/>
    <xf numFmtId="0" fontId="23" fillId="0" borderId="0"/>
    <xf numFmtId="0" fontId="23" fillId="0" borderId="0"/>
    <xf numFmtId="0" fontId="16" fillId="0" borderId="1"/>
    <xf numFmtId="0" fontId="16" fillId="0" borderId="1"/>
    <xf numFmtId="0" fontId="22" fillId="2" borderId="1"/>
    <xf numFmtId="0" fontId="17" fillId="0" borderId="2">
      <alignment horizontal="left"/>
    </xf>
    <xf numFmtId="0" fontId="15" fillId="0" borderId="11">
      <alignment horizontal="left"/>
    </xf>
    <xf numFmtId="0" fontId="24" fillId="0" borderId="1"/>
    <xf numFmtId="0" fontId="1" fillId="0" borderId="1"/>
    <xf numFmtId="0" fontId="28" fillId="0" borderId="1"/>
    <xf numFmtId="0" fontId="25" fillId="0" borderId="1"/>
    <xf numFmtId="0" fontId="25" fillId="0" borderId="1"/>
    <xf numFmtId="166" fontId="24" fillId="0" borderId="1" applyFont="0" applyFill="0" applyBorder="0" applyAlignment="0" applyProtection="0"/>
    <xf numFmtId="0" fontId="25" fillId="0" borderId="1"/>
    <xf numFmtId="0" fontId="1" fillId="0" borderId="1"/>
    <xf numFmtId="0" fontId="28" fillId="0" borderId="1"/>
    <xf numFmtId="0" fontId="28" fillId="0" borderId="1"/>
    <xf numFmtId="0" fontId="28" fillId="0" borderId="1"/>
    <xf numFmtId="0" fontId="28" fillId="0" borderId="1"/>
    <xf numFmtId="0" fontId="28" fillId="0" borderId="1"/>
    <xf numFmtId="0" fontId="25" fillId="0" borderId="1"/>
    <xf numFmtId="0" fontId="28" fillId="0" borderId="1"/>
    <xf numFmtId="166" fontId="28" fillId="0" borderId="1" applyFont="0" applyFill="0" applyBorder="0" applyAlignment="0" applyProtection="0"/>
    <xf numFmtId="166" fontId="28" fillId="0" borderId="1" applyFont="0" applyFill="0" applyBorder="0" applyAlignment="0" applyProtection="0"/>
    <xf numFmtId="166" fontId="28" fillId="0" borderId="1" applyFont="0" applyFill="0" applyBorder="0" applyAlignment="0" applyProtection="0"/>
    <xf numFmtId="166" fontId="28" fillId="0" borderId="1" applyFont="0" applyFill="0" applyBorder="0" applyAlignment="0" applyProtection="0"/>
    <xf numFmtId="166" fontId="28" fillId="0" borderId="1" applyFont="0" applyFill="0" applyBorder="0" applyAlignment="0" applyProtection="0"/>
    <xf numFmtId="166" fontId="28" fillId="0" borderId="1" applyFont="0" applyFill="0" applyBorder="0" applyAlignment="0" applyProtection="0"/>
    <xf numFmtId="166" fontId="28" fillId="0" borderId="1" applyFont="0" applyFill="0" applyBorder="0" applyAlignment="0" applyProtection="0"/>
    <xf numFmtId="166" fontId="28" fillId="0" borderId="1" applyFont="0" applyFill="0" applyBorder="0" applyAlignment="0" applyProtection="0"/>
    <xf numFmtId="166" fontId="28" fillId="0" borderId="1" applyFont="0" applyFill="0" applyBorder="0" applyAlignment="0" applyProtection="0"/>
    <xf numFmtId="166" fontId="28" fillId="0" borderId="1" applyFont="0" applyFill="0" applyBorder="0" applyAlignment="0" applyProtection="0"/>
    <xf numFmtId="166" fontId="28" fillId="0" borderId="1" applyFont="0" applyFill="0" applyBorder="0" applyAlignment="0" applyProtection="0"/>
    <xf numFmtId="166" fontId="28" fillId="0" borderId="1" applyFont="0" applyFill="0" applyBorder="0" applyAlignment="0" applyProtection="0"/>
    <xf numFmtId="166" fontId="28" fillId="0" borderId="1" applyFont="0" applyFill="0" applyBorder="0" applyAlignment="0" applyProtection="0"/>
    <xf numFmtId="166" fontId="28" fillId="0" borderId="1" applyFont="0" applyFill="0" applyBorder="0" applyAlignment="0" applyProtection="0"/>
    <xf numFmtId="166" fontId="28" fillId="0" borderId="1" applyFont="0" applyFill="0" applyBorder="0" applyAlignment="0" applyProtection="0"/>
    <xf numFmtId="166" fontId="28" fillId="0" borderId="1" applyFont="0" applyFill="0" applyBorder="0" applyAlignment="0" applyProtection="0"/>
    <xf numFmtId="166" fontId="28" fillId="0" borderId="1" applyFont="0" applyFill="0" applyBorder="0" applyAlignment="0" applyProtection="0"/>
    <xf numFmtId="166" fontId="28" fillId="0" borderId="1" applyFont="0" applyFill="0" applyBorder="0" applyAlignment="0" applyProtection="0"/>
    <xf numFmtId="166" fontId="28" fillId="0" borderId="1" applyFont="0" applyFill="0" applyBorder="0" applyAlignment="0" applyProtection="0"/>
    <xf numFmtId="166" fontId="28" fillId="0" borderId="1" applyFont="0" applyFill="0" applyBorder="0" applyAlignment="0" applyProtection="0"/>
  </cellStyleXfs>
  <cellXfs count="297">
    <xf numFmtId="0" fontId="0" fillId="0" borderId="0" xfId="0"/>
    <xf numFmtId="0" fontId="0" fillId="0" borderId="0" xfId="0" applyProtection="1">
      <protection locked="0"/>
    </xf>
    <xf numFmtId="0" fontId="4" fillId="0" borderId="1" xfId="3" applyNumberFormat="1" applyProtection="1"/>
    <xf numFmtId="0" fontId="24" fillId="0" borderId="1" xfId="168" applyAlignment="1">
      <alignment horizontal="right"/>
    </xf>
    <xf numFmtId="0" fontId="38" fillId="0" borderId="1" xfId="172" applyFont="1" applyBorder="1" applyAlignment="1">
      <alignment horizontal="center" wrapText="1"/>
    </xf>
    <xf numFmtId="49" fontId="40" fillId="0" borderId="66" xfId="172" applyNumberFormat="1" applyFont="1" applyBorder="1" applyAlignment="1">
      <alignment horizontal="center" vertical="top"/>
    </xf>
    <xf numFmtId="49" fontId="40" fillId="0" borderId="67" xfId="172" applyNumberFormat="1" applyFont="1" applyBorder="1" applyAlignment="1">
      <alignment horizontal="center"/>
    </xf>
    <xf numFmtId="49" fontId="27" fillId="0" borderId="66" xfId="172" applyNumberFormat="1" applyFont="1" applyBorder="1" applyAlignment="1">
      <alignment horizontal="center" vertical="top"/>
    </xf>
    <xf numFmtId="0" fontId="26" fillId="0" borderId="59" xfId="172" applyFont="1" applyBorder="1" applyAlignment="1">
      <alignment horizontal="left" vertical="top" wrapText="1"/>
    </xf>
    <xf numFmtId="49" fontId="26" fillId="0" borderId="62" xfId="172" applyNumberFormat="1" applyFont="1" applyBorder="1" applyAlignment="1">
      <alignment horizontal="center" vertical="justify"/>
    </xf>
    <xf numFmtId="49" fontId="27" fillId="0" borderId="68" xfId="172" applyNumberFormat="1" applyFont="1" applyBorder="1" applyAlignment="1">
      <alignment horizontal="center" vertical="justify"/>
    </xf>
    <xf numFmtId="0" fontId="26" fillId="0" borderId="55" xfId="172" applyFont="1" applyBorder="1" applyAlignment="1">
      <alignment horizontal="left" wrapText="1"/>
    </xf>
    <xf numFmtId="49" fontId="34" fillId="0" borderId="49" xfId="168" applyNumberFormat="1" applyFont="1" applyFill="1" applyBorder="1" applyAlignment="1">
      <alignment horizontal="center"/>
    </xf>
    <xf numFmtId="0" fontId="26" fillId="0" borderId="74" xfId="172" applyFont="1" applyBorder="1"/>
    <xf numFmtId="0" fontId="26" fillId="0" borderId="1" xfId="172" applyFont="1"/>
    <xf numFmtId="0" fontId="26" fillId="0" borderId="41" xfId="172" applyFont="1" applyBorder="1"/>
    <xf numFmtId="167" fontId="26" fillId="0" borderId="75" xfId="172" applyNumberFormat="1" applyFont="1" applyBorder="1" applyAlignment="1">
      <alignment horizontal="right"/>
    </xf>
    <xf numFmtId="0" fontId="27" fillId="0" borderId="76" xfId="172" applyFont="1" applyBorder="1" applyAlignment="1">
      <alignment horizontal="center"/>
    </xf>
    <xf numFmtId="0" fontId="27" fillId="0" borderId="77" xfId="172" applyFont="1" applyBorder="1" applyAlignment="1">
      <alignment horizontal="center"/>
    </xf>
    <xf numFmtId="168" fontId="26" fillId="0" borderId="53" xfId="172" applyNumberFormat="1" applyFont="1" applyBorder="1" applyAlignment="1">
      <alignment horizontal="center"/>
    </xf>
    <xf numFmtId="168" fontId="26" fillId="0" borderId="59" xfId="172" applyNumberFormat="1" applyFont="1" applyBorder="1" applyAlignment="1">
      <alignment horizontal="center"/>
    </xf>
    <xf numFmtId="168" fontId="26" fillId="0" borderId="55" xfId="172" applyNumberFormat="1" applyFont="1" applyBorder="1" applyAlignment="1">
      <alignment horizontal="center"/>
    </xf>
    <xf numFmtId="167" fontId="26" fillId="0" borderId="75" xfId="172" applyNumberFormat="1" applyFont="1" applyBorder="1"/>
    <xf numFmtId="167" fontId="26" fillId="0" borderId="56" xfId="172" applyNumberFormat="1" applyFont="1" applyBorder="1"/>
    <xf numFmtId="167" fontId="26" fillId="0" borderId="41" xfId="172" applyNumberFormat="1" applyFont="1" applyBorder="1"/>
    <xf numFmtId="0" fontId="27" fillId="0" borderId="78" xfId="172" applyFont="1" applyBorder="1"/>
    <xf numFmtId="0" fontId="26" fillId="0" borderId="57" xfId="172" applyFont="1" applyBorder="1"/>
    <xf numFmtId="49" fontId="27" fillId="0" borderId="79" xfId="172" applyNumberFormat="1" applyFont="1" applyBorder="1" applyAlignment="1">
      <alignment horizontal="center"/>
    </xf>
    <xf numFmtId="0" fontId="32" fillId="0" borderId="1" xfId="172" applyFont="1" applyAlignment="1">
      <alignment horizontal="right" wrapText="1"/>
    </xf>
    <xf numFmtId="0" fontId="26" fillId="0" borderId="62" xfId="172" applyFont="1" applyBorder="1" applyAlignment="1">
      <alignment horizontal="center" vertical="justify"/>
    </xf>
    <xf numFmtId="49" fontId="27" fillId="0" borderId="73" xfId="172" applyNumberFormat="1" applyFont="1" applyBorder="1" applyAlignment="1">
      <alignment horizontal="left" vertical="top" wrapText="1"/>
    </xf>
    <xf numFmtId="1" fontId="27" fillId="0" borderId="79" xfId="172" applyNumberFormat="1" applyFont="1" applyBorder="1" applyAlignment="1">
      <alignment horizontal="center"/>
    </xf>
    <xf numFmtId="0" fontId="27" fillId="0" borderId="73" xfId="172" applyFont="1" applyBorder="1" applyAlignment="1">
      <alignment horizontal="center"/>
    </xf>
    <xf numFmtId="0" fontId="27" fillId="0" borderId="53" xfId="172" applyFont="1" applyBorder="1" applyAlignment="1">
      <alignment horizontal="center"/>
    </xf>
    <xf numFmtId="168" fontId="27" fillId="0" borderId="53" xfId="172" applyNumberFormat="1" applyFont="1" applyBorder="1" applyAlignment="1">
      <alignment horizontal="center"/>
    </xf>
    <xf numFmtId="167" fontId="27" fillId="0" borderId="75" xfId="172" applyNumberFormat="1" applyFont="1" applyBorder="1"/>
    <xf numFmtId="49" fontId="27" fillId="0" borderId="62" xfId="172" applyNumberFormat="1" applyFont="1" applyBorder="1" applyAlignment="1">
      <alignment horizontal="center" vertical="top"/>
    </xf>
    <xf numFmtId="0" fontId="43" fillId="0" borderId="20" xfId="42" applyNumberFormat="1" applyFont="1" applyAlignment="1" applyProtection="1">
      <alignment horizontal="left" vertical="top" wrapText="1"/>
    </xf>
    <xf numFmtId="0" fontId="0" fillId="0" borderId="41" xfId="0" applyBorder="1" applyProtection="1">
      <protection locked="0"/>
    </xf>
    <xf numFmtId="0" fontId="34" fillId="0" borderId="43" xfId="0" applyFont="1" applyBorder="1" applyAlignment="1">
      <alignment vertical="top" wrapText="1"/>
    </xf>
    <xf numFmtId="49" fontId="34" fillId="0" borderId="44" xfId="168" applyNumberFormat="1" applyFont="1" applyFill="1" applyBorder="1" applyAlignment="1">
      <alignment horizontal="center"/>
    </xf>
    <xf numFmtId="49" fontId="43" fillId="0" borderId="96" xfId="44" applyNumberFormat="1" applyFont="1" applyBorder="1" applyProtection="1">
      <alignment horizontal="center"/>
    </xf>
    <xf numFmtId="49" fontId="43" fillId="0" borderId="99" xfId="44" applyNumberFormat="1" applyFont="1" applyBorder="1" applyProtection="1">
      <alignment horizontal="center"/>
    </xf>
    <xf numFmtId="0" fontId="43" fillId="0" borderId="101" xfId="42" applyNumberFormat="1" applyFont="1" applyBorder="1" applyAlignment="1" applyProtection="1">
      <alignment horizontal="left" vertical="top" wrapText="1"/>
    </xf>
    <xf numFmtId="0" fontId="0" fillId="0" borderId="65" xfId="0" applyBorder="1" applyProtection="1">
      <protection locked="0"/>
    </xf>
    <xf numFmtId="0" fontId="4" fillId="0" borderId="107" xfId="3" applyNumberFormat="1" applyBorder="1" applyProtection="1"/>
    <xf numFmtId="49" fontId="43" fillId="0" borderId="2" xfId="44" applyNumberFormat="1" applyFont="1" applyBorder="1" applyProtection="1">
      <alignment horizontal="center"/>
    </xf>
    <xf numFmtId="0" fontId="43" fillId="0" borderId="110" xfId="42" applyNumberFormat="1" applyFont="1" applyBorder="1" applyAlignment="1" applyProtection="1">
      <alignment horizontal="left" vertical="top" wrapText="1"/>
    </xf>
    <xf numFmtId="168" fontId="43" fillId="0" borderId="100" xfId="45" applyNumberFormat="1" applyFont="1" applyBorder="1" applyProtection="1">
      <alignment horizontal="right" shrinkToFit="1"/>
    </xf>
    <xf numFmtId="168" fontId="43" fillId="0" borderId="64" xfId="34" applyNumberFormat="1" applyFont="1" applyBorder="1" applyAlignment="1" applyProtection="1">
      <alignment horizontal="right" shrinkToFit="1"/>
    </xf>
    <xf numFmtId="168" fontId="43" fillId="0" borderId="102" xfId="45" applyNumberFormat="1" applyFont="1" applyBorder="1" applyProtection="1">
      <alignment horizontal="right" shrinkToFit="1"/>
    </xf>
    <xf numFmtId="168" fontId="43" fillId="0" borderId="42" xfId="34" applyNumberFormat="1" applyFont="1" applyBorder="1" applyAlignment="1" applyProtection="1">
      <alignment horizontal="right" shrinkToFit="1"/>
    </xf>
    <xf numFmtId="168" fontId="43" fillId="0" borderId="96" xfId="45" applyNumberFormat="1" applyFont="1" applyBorder="1" applyProtection="1">
      <alignment horizontal="right" shrinkToFit="1"/>
    </xf>
    <xf numFmtId="168" fontId="43" fillId="0" borderId="99" xfId="45" applyNumberFormat="1" applyFont="1" applyBorder="1" applyProtection="1">
      <alignment horizontal="right" shrinkToFit="1"/>
    </xf>
    <xf numFmtId="168" fontId="43" fillId="0" borderId="51" xfId="34" applyNumberFormat="1" applyFont="1" applyBorder="1" applyAlignment="1" applyProtection="1">
      <alignment horizontal="right" shrinkToFit="1"/>
    </xf>
    <xf numFmtId="168" fontId="43" fillId="0" borderId="105" xfId="45" applyNumberFormat="1" applyFont="1" applyBorder="1" applyProtection="1">
      <alignment horizontal="right" shrinkToFit="1"/>
    </xf>
    <xf numFmtId="168" fontId="43" fillId="0" borderId="41" xfId="34" applyNumberFormat="1" applyFont="1" applyBorder="1" applyAlignment="1" applyProtection="1">
      <alignment horizontal="right" shrinkToFit="1"/>
    </xf>
    <xf numFmtId="168" fontId="43" fillId="0" borderId="103" xfId="45" applyNumberFormat="1" applyFont="1" applyBorder="1" applyProtection="1">
      <alignment horizontal="right" shrinkToFit="1"/>
    </xf>
    <xf numFmtId="168" fontId="43" fillId="0" borderId="89" xfId="45" applyNumberFormat="1" applyFont="1" applyBorder="1" applyProtection="1">
      <alignment horizontal="right" shrinkToFit="1"/>
    </xf>
    <xf numFmtId="168" fontId="43" fillId="0" borderId="61" xfId="34" applyNumberFormat="1" applyFont="1" applyBorder="1" applyAlignment="1" applyProtection="1">
      <alignment horizontal="right" shrinkToFit="1"/>
    </xf>
    <xf numFmtId="168" fontId="43" fillId="0" borderId="98" xfId="45" applyNumberFormat="1" applyFont="1" applyBorder="1" applyProtection="1">
      <alignment horizontal="right" shrinkToFit="1"/>
    </xf>
    <xf numFmtId="168" fontId="43" fillId="0" borderId="106" xfId="45" applyNumberFormat="1" applyFont="1" applyBorder="1" applyProtection="1">
      <alignment horizontal="right" shrinkToFit="1"/>
    </xf>
    <xf numFmtId="168" fontId="43" fillId="0" borderId="2" xfId="45" applyNumberFormat="1" applyFont="1" applyBorder="1" applyProtection="1">
      <alignment horizontal="right" shrinkToFit="1"/>
    </xf>
    <xf numFmtId="168" fontId="43" fillId="0" borderId="108" xfId="45" applyNumberFormat="1" applyFont="1" applyBorder="1" applyProtection="1">
      <alignment horizontal="right" shrinkToFit="1"/>
    </xf>
    <xf numFmtId="168" fontId="43" fillId="0" borderId="104" xfId="45" applyNumberFormat="1" applyFont="1" applyBorder="1" applyProtection="1">
      <alignment horizontal="right" shrinkToFit="1"/>
    </xf>
    <xf numFmtId="168" fontId="43" fillId="0" borderId="109" xfId="45" applyNumberFormat="1" applyFont="1" applyBorder="1" applyProtection="1">
      <alignment horizontal="right" shrinkToFit="1"/>
    </xf>
    <xf numFmtId="168" fontId="43" fillId="0" borderId="42" xfId="45" applyNumberFormat="1" applyFont="1" applyBorder="1" applyProtection="1">
      <alignment horizontal="right" shrinkToFit="1"/>
    </xf>
    <xf numFmtId="0" fontId="33" fillId="0" borderId="111" xfId="0" applyFont="1" applyBorder="1" applyAlignment="1">
      <alignment horizontal="center" vertical="top" wrapText="1"/>
    </xf>
    <xf numFmtId="0" fontId="33" fillId="0" borderId="42" xfId="0" applyFont="1" applyBorder="1" applyAlignment="1">
      <alignment horizontal="center" vertical="top" wrapText="1"/>
    </xf>
    <xf numFmtId="0" fontId="33" fillId="0" borderId="45" xfId="0" applyFont="1" applyBorder="1" applyAlignment="1">
      <alignment horizontal="center" vertical="top" wrapText="1"/>
    </xf>
    <xf numFmtId="0" fontId="33" fillId="0" borderId="93" xfId="0" applyFont="1" applyBorder="1" applyAlignment="1">
      <alignment horizontal="center" vertical="top" wrapText="1"/>
    </xf>
    <xf numFmtId="0" fontId="28" fillId="0" borderId="0" xfId="0" applyFont="1" applyFill="1"/>
    <xf numFmtId="0" fontId="28" fillId="0" borderId="0" xfId="0" applyFont="1" applyFill="1" applyAlignment="1">
      <alignment horizontal="right" vertical="top" wrapText="1"/>
    </xf>
    <xf numFmtId="0" fontId="0" fillId="0" borderId="0" xfId="0" applyFill="1" applyAlignment="1">
      <alignment horizontal="right" vertical="top" wrapText="1"/>
    </xf>
    <xf numFmtId="0" fontId="32" fillId="0" borderId="0" xfId="0" applyFont="1" applyFill="1" applyAlignment="1">
      <alignment horizontal="right" wrapText="1"/>
    </xf>
    <xf numFmtId="0" fontId="0" fillId="0" borderId="0" xfId="0" applyFill="1" applyAlignment="1">
      <alignment wrapText="1"/>
    </xf>
    <xf numFmtId="0" fontId="32" fillId="0" borderId="0" xfId="0" applyFont="1" applyFill="1" applyAlignment="1">
      <alignment horizontal="right" vertical="top" wrapText="1"/>
    </xf>
    <xf numFmtId="0" fontId="34" fillId="0" borderId="0" xfId="0" applyFont="1" applyFill="1" applyAlignment="1">
      <alignment horizontal="center" vertical="top" wrapText="1"/>
    </xf>
    <xf numFmtId="0" fontId="28" fillId="0" borderId="0" xfId="0" applyFont="1" applyFill="1" applyAlignment="1">
      <alignment horizontal="right"/>
    </xf>
    <xf numFmtId="0" fontId="28" fillId="0" borderId="41" xfId="0" applyFont="1" applyFill="1" applyBorder="1"/>
    <xf numFmtId="0" fontId="30" fillId="0" borderId="0" xfId="0" applyFont="1" applyFill="1" applyAlignment="1"/>
    <xf numFmtId="0" fontId="30" fillId="0" borderId="41" xfId="0" applyFont="1" applyFill="1" applyBorder="1" applyAlignment="1"/>
    <xf numFmtId="0" fontId="34" fillId="0" borderId="44" xfId="0" applyFont="1" applyFill="1" applyBorder="1" applyAlignment="1">
      <alignment horizontal="center" vertical="center" wrapText="1"/>
    </xf>
    <xf numFmtId="0" fontId="34" fillId="0" borderId="47" xfId="0" applyFont="1" applyFill="1" applyBorder="1" applyAlignment="1">
      <alignment horizontal="center" vertical="center" wrapText="1"/>
    </xf>
    <xf numFmtId="0" fontId="34" fillId="0" borderId="48" xfId="0" applyFont="1" applyBorder="1" applyAlignment="1">
      <alignment horizontal="center" wrapText="1"/>
    </xf>
    <xf numFmtId="0" fontId="34" fillId="0" borderId="49" xfId="0" applyFont="1" applyBorder="1" applyAlignment="1">
      <alignment horizontal="center" wrapText="1"/>
    </xf>
    <xf numFmtId="3" fontId="34" fillId="0" borderId="49" xfId="0" applyNumberFormat="1" applyFont="1" applyFill="1" applyBorder="1" applyAlignment="1">
      <alignment horizontal="center" vertical="center" wrapText="1"/>
    </xf>
    <xf numFmtId="0" fontId="29" fillId="0" borderId="0" xfId="0" applyFont="1" applyFill="1"/>
    <xf numFmtId="0" fontId="29" fillId="0" borderId="41" xfId="0" applyFont="1" applyFill="1" applyBorder="1"/>
    <xf numFmtId="0" fontId="29" fillId="0" borderId="1" xfId="0" applyFont="1" applyFill="1" applyBorder="1"/>
    <xf numFmtId="0" fontId="34" fillId="0" borderId="71" xfId="0" applyFont="1" applyFill="1" applyBorder="1" applyAlignment="1">
      <alignment vertical="top" wrapText="1"/>
    </xf>
    <xf numFmtId="0" fontId="34" fillId="0" borderId="54" xfId="0" applyFont="1" applyFill="1" applyBorder="1" applyAlignment="1">
      <alignment wrapText="1"/>
    </xf>
    <xf numFmtId="0" fontId="34" fillId="0" borderId="46" xfId="0" applyFont="1" applyFill="1" applyBorder="1" applyAlignment="1">
      <alignment horizontal="center" wrapText="1"/>
    </xf>
    <xf numFmtId="168" fontId="34" fillId="0" borderId="54" xfId="0" applyNumberFormat="1" applyFont="1" applyFill="1" applyBorder="1" applyAlignment="1">
      <alignment horizontal="right" wrapText="1"/>
    </xf>
    <xf numFmtId="168" fontId="34" fillId="0" borderId="71" xfId="0" applyNumberFormat="1" applyFont="1" applyFill="1" applyBorder="1" applyAlignment="1">
      <alignment horizontal="right" wrapText="1"/>
    </xf>
    <xf numFmtId="167" fontId="34" fillId="0" borderId="72" xfId="0" applyNumberFormat="1" applyFont="1" applyFill="1" applyBorder="1"/>
    <xf numFmtId="0" fontId="33" fillId="0" borderId="42" xfId="0" applyFont="1" applyBorder="1" applyAlignment="1">
      <alignment vertical="top" wrapText="1"/>
    </xf>
    <xf numFmtId="0" fontId="33" fillId="0" borderId="43" xfId="0" applyFont="1" applyBorder="1" applyAlignment="1">
      <alignment horizontal="center" wrapText="1"/>
    </xf>
    <xf numFmtId="0" fontId="34" fillId="0" borderId="43" xfId="0" applyFont="1" applyFill="1" applyBorder="1" applyAlignment="1">
      <alignment horizontal="center" wrapText="1"/>
    </xf>
    <xf numFmtId="168" fontId="33" fillId="3" borderId="50" xfId="0" applyNumberFormat="1" applyFont="1" applyFill="1" applyBorder="1" applyAlignment="1">
      <alignment wrapText="1"/>
    </xf>
    <xf numFmtId="168" fontId="33" fillId="3" borderId="42" xfId="0" applyNumberFormat="1" applyFont="1" applyFill="1" applyBorder="1" applyAlignment="1">
      <alignment wrapText="1"/>
    </xf>
    <xf numFmtId="167" fontId="33" fillId="0" borderId="43" xfId="0" applyNumberFormat="1" applyFont="1" applyFill="1" applyBorder="1"/>
    <xf numFmtId="0" fontId="33" fillId="0" borderId="42" xfId="0" applyFont="1" applyFill="1" applyBorder="1" applyAlignment="1">
      <alignment vertical="top" wrapText="1"/>
    </xf>
    <xf numFmtId="168" fontId="33" fillId="3" borderId="50" xfId="0" applyNumberFormat="1" applyFont="1" applyFill="1" applyBorder="1" applyAlignment="1">
      <alignment horizontal="right" wrapText="1"/>
    </xf>
    <xf numFmtId="168" fontId="33" fillId="3" borderId="42" xfId="0" applyNumberFormat="1" applyFont="1" applyFill="1" applyBorder="1" applyAlignment="1">
      <alignment horizontal="right" wrapText="1"/>
    </xf>
    <xf numFmtId="0" fontId="33" fillId="0" borderId="43" xfId="0" applyFont="1" applyFill="1" applyBorder="1" applyAlignment="1">
      <alignment horizontal="center" wrapText="1"/>
    </xf>
    <xf numFmtId="168" fontId="29" fillId="0" borderId="0" xfId="0" applyNumberFormat="1" applyFont="1" applyFill="1"/>
    <xf numFmtId="49" fontId="33" fillId="0" borderId="43" xfId="0" applyNumberFormat="1" applyFont="1" applyFill="1" applyBorder="1" applyAlignment="1">
      <alignment horizontal="center" wrapText="1"/>
    </xf>
    <xf numFmtId="0" fontId="28" fillId="0" borderId="1" xfId="0" applyFont="1" applyFill="1" applyBorder="1"/>
    <xf numFmtId="0" fontId="33" fillId="0" borderId="52" xfId="0" applyFont="1" applyBorder="1" applyAlignment="1">
      <alignment horizontal="center"/>
    </xf>
    <xf numFmtId="0" fontId="33" fillId="0" borderId="41" xfId="0" applyFont="1" applyBorder="1" applyAlignment="1">
      <alignment horizontal="center"/>
    </xf>
    <xf numFmtId="168" fontId="33" fillId="3" borderId="43" xfId="0" applyNumberFormat="1" applyFont="1" applyFill="1" applyBorder="1" applyAlignment="1">
      <alignment wrapText="1"/>
    </xf>
    <xf numFmtId="168" fontId="33" fillId="0" borderId="64" xfId="0" applyNumberFormat="1" applyFont="1" applyBorder="1"/>
    <xf numFmtId="168" fontId="33" fillId="0" borderId="42" xfId="0" applyNumberFormat="1" applyFont="1" applyBorder="1"/>
    <xf numFmtId="168" fontId="33" fillId="0" borderId="69" xfId="0" applyNumberFormat="1" applyFont="1" applyBorder="1"/>
    <xf numFmtId="168" fontId="33" fillId="0" borderId="42" xfId="0" applyNumberFormat="1" applyFont="1" applyBorder="1" applyAlignment="1">
      <alignment wrapText="1"/>
    </xf>
    <xf numFmtId="168" fontId="33" fillId="0" borderId="43" xfId="0" applyNumberFormat="1" applyFont="1" applyBorder="1" applyAlignment="1">
      <alignment wrapText="1"/>
    </xf>
    <xf numFmtId="0" fontId="33" fillId="0" borderId="58" xfId="0" applyFont="1" applyBorder="1" applyAlignment="1">
      <alignment horizontal="center" wrapText="1"/>
    </xf>
    <xf numFmtId="168" fontId="33" fillId="0" borderId="70" xfId="0" applyNumberFormat="1" applyFont="1" applyBorder="1" applyAlignment="1">
      <alignment wrapText="1"/>
    </xf>
    <xf numFmtId="168" fontId="33" fillId="0" borderId="61" xfId="0" applyNumberFormat="1" applyFont="1" applyBorder="1" applyAlignment="1">
      <alignment wrapText="1"/>
    </xf>
    <xf numFmtId="167" fontId="33" fillId="0" borderId="58" xfId="0" applyNumberFormat="1" applyFont="1" applyFill="1" applyBorder="1"/>
    <xf numFmtId="0" fontId="28" fillId="0" borderId="1" xfId="0" applyFont="1" applyFill="1" applyBorder="1" applyAlignment="1">
      <alignment horizontal="center"/>
    </xf>
    <xf numFmtId="168" fontId="28" fillId="0" borderId="1" xfId="0" applyNumberFormat="1" applyFont="1" applyFill="1" applyBorder="1" applyAlignment="1">
      <alignment horizontal="center"/>
    </xf>
    <xf numFmtId="0" fontId="28" fillId="0" borderId="0" xfId="0" applyFont="1" applyFill="1" applyAlignment="1">
      <alignment vertical="top" wrapText="1"/>
    </xf>
    <xf numFmtId="0" fontId="28" fillId="0" borderId="0" xfId="0" applyFont="1" applyFill="1" applyAlignment="1">
      <alignment horizontal="center"/>
    </xf>
    <xf numFmtId="168" fontId="28" fillId="0" borderId="0" xfId="0" applyNumberFormat="1" applyFont="1" applyFill="1" applyAlignment="1">
      <alignment horizontal="center"/>
    </xf>
    <xf numFmtId="0" fontId="28" fillId="0" borderId="0" xfId="0" applyFont="1" applyFill="1" applyAlignment="1">
      <alignment horizontal="center" vertical="top" wrapText="1"/>
    </xf>
    <xf numFmtId="0" fontId="0" fillId="0" borderId="0" xfId="0" applyFill="1" applyAlignment="1">
      <alignment horizontal="center" vertical="top" wrapText="1"/>
    </xf>
    <xf numFmtId="168" fontId="0" fillId="0" borderId="0" xfId="0" applyNumberFormat="1" applyFill="1" applyAlignment="1">
      <alignment horizontal="right" vertical="top" wrapText="1"/>
    </xf>
    <xf numFmtId="0" fontId="34" fillId="0" borderId="48" xfId="0" applyFont="1" applyFill="1" applyBorder="1" applyAlignment="1">
      <alignment horizontal="center" vertical="center" wrapText="1"/>
    </xf>
    <xf numFmtId="0" fontId="34" fillId="0" borderId="72" xfId="0" applyFont="1" applyBorder="1" applyAlignment="1">
      <alignment horizontal="center" wrapText="1"/>
    </xf>
    <xf numFmtId="0" fontId="34" fillId="0" borderId="44" xfId="0" applyFont="1" applyFill="1" applyBorder="1" applyAlignment="1">
      <alignment vertical="top" wrapText="1"/>
    </xf>
    <xf numFmtId="0" fontId="34" fillId="0" borderId="72" xfId="0" applyFont="1" applyFill="1" applyBorder="1" applyAlignment="1">
      <alignment wrapText="1"/>
    </xf>
    <xf numFmtId="0" fontId="34" fillId="0" borderId="72" xfId="0" applyFont="1" applyFill="1" applyBorder="1" applyAlignment="1">
      <alignment horizontal="center" wrapText="1"/>
    </xf>
    <xf numFmtId="0" fontId="34" fillId="0" borderId="44" xfId="0" applyFont="1" applyFill="1" applyBorder="1" applyAlignment="1">
      <alignment horizontal="center" wrapText="1"/>
    </xf>
    <xf numFmtId="168" fontId="34" fillId="0" borderId="44" xfId="0" applyNumberFormat="1" applyFont="1" applyFill="1" applyBorder="1" applyAlignment="1">
      <alignment horizontal="right" wrapText="1"/>
    </xf>
    <xf numFmtId="167" fontId="33" fillId="0" borderId="72" xfId="0" applyNumberFormat="1" applyFont="1" applyFill="1" applyBorder="1"/>
    <xf numFmtId="0" fontId="33" fillId="0" borderId="45" xfId="0" applyFont="1" applyBorder="1" applyAlignment="1">
      <alignment vertical="top" wrapText="1"/>
    </xf>
    <xf numFmtId="0" fontId="33" fillId="0" borderId="50" xfId="0" applyFont="1" applyFill="1" applyBorder="1" applyAlignment="1">
      <alignment horizontal="center" wrapText="1"/>
    </xf>
    <xf numFmtId="0" fontId="33" fillId="0" borderId="46" xfId="0" applyFont="1" applyFill="1" applyBorder="1" applyAlignment="1">
      <alignment horizontal="center" wrapText="1"/>
    </xf>
    <xf numFmtId="0" fontId="33" fillId="0" borderId="83" xfId="0" applyFont="1" applyBorder="1" applyAlignment="1">
      <alignment horizontal="center"/>
    </xf>
    <xf numFmtId="0" fontId="33" fillId="0" borderId="45" xfId="0" applyFont="1" applyBorder="1" applyAlignment="1">
      <alignment horizontal="center"/>
    </xf>
    <xf numFmtId="168" fontId="33" fillId="0" borderId="45" xfId="0" applyNumberFormat="1" applyFont="1" applyBorder="1"/>
    <xf numFmtId="167" fontId="33" fillId="0" borderId="83" xfId="0" applyNumberFormat="1" applyFont="1" applyFill="1" applyBorder="1"/>
    <xf numFmtId="0" fontId="33" fillId="0" borderId="42" xfId="0" applyFont="1" applyBorder="1" applyAlignment="1">
      <alignment horizontal="center"/>
    </xf>
    <xf numFmtId="167" fontId="33" fillId="0" borderId="51" xfId="0" applyNumberFormat="1" applyFont="1" applyFill="1" applyBorder="1"/>
    <xf numFmtId="0" fontId="33" fillId="0" borderId="42" xfId="0" applyFont="1" applyFill="1" applyBorder="1" applyAlignment="1">
      <alignment vertical="top"/>
    </xf>
    <xf numFmtId="167" fontId="33" fillId="0" borderId="42" xfId="0" applyNumberFormat="1" applyFont="1" applyFill="1" applyBorder="1"/>
    <xf numFmtId="167" fontId="33" fillId="0" borderId="41" xfId="0" applyNumberFormat="1" applyFont="1" applyFill="1" applyBorder="1"/>
    <xf numFmtId="0" fontId="33" fillId="0" borderId="42" xfId="0" applyFont="1" applyFill="1" applyBorder="1" applyAlignment="1">
      <alignment horizontal="center"/>
    </xf>
    <xf numFmtId="168" fontId="33" fillId="0" borderId="42" xfId="0" applyNumberFormat="1" applyFont="1" applyFill="1" applyBorder="1"/>
    <xf numFmtId="168" fontId="33" fillId="0" borderId="42" xfId="0" applyNumberFormat="1" applyFont="1" applyFill="1" applyBorder="1" applyAlignment="1">
      <alignment horizontal="right" wrapText="1"/>
    </xf>
    <xf numFmtId="49" fontId="33" fillId="0" borderId="42" xfId="0" applyNumberFormat="1" applyFont="1" applyFill="1" applyBorder="1" applyAlignment="1">
      <alignment vertical="top" wrapText="1"/>
    </xf>
    <xf numFmtId="168" fontId="33" fillId="0" borderId="42" xfId="0" applyNumberFormat="1" applyFont="1" applyFill="1" applyBorder="1" applyAlignment="1">
      <alignment wrapText="1"/>
    </xf>
    <xf numFmtId="0" fontId="33" fillId="0" borderId="43" xfId="0" applyFont="1" applyFill="1" applyBorder="1" applyAlignment="1">
      <alignment horizontal="center"/>
    </xf>
    <xf numFmtId="0" fontId="33" fillId="3" borderId="45" xfId="0" applyFont="1" applyFill="1" applyBorder="1" applyAlignment="1">
      <alignment vertical="top" wrapText="1"/>
    </xf>
    <xf numFmtId="168" fontId="33" fillId="0" borderId="52" xfId="0" applyNumberFormat="1" applyFont="1" applyBorder="1"/>
    <xf numFmtId="168" fontId="33" fillId="0" borderId="52" xfId="0" applyNumberFormat="1" applyFont="1" applyFill="1" applyBorder="1"/>
    <xf numFmtId="0" fontId="33" fillId="0" borderId="42" xfId="0" applyFont="1" applyFill="1" applyBorder="1" applyAlignment="1">
      <alignment horizontal="center" wrapText="1"/>
    </xf>
    <xf numFmtId="168" fontId="33" fillId="0" borderId="43" xfId="0" applyNumberFormat="1" applyFont="1" applyFill="1" applyBorder="1" applyAlignment="1">
      <alignment horizontal="right" wrapText="1"/>
    </xf>
    <xf numFmtId="0" fontId="31" fillId="0" borderId="0" xfId="0" applyFont="1" applyFill="1"/>
    <xf numFmtId="0" fontId="31" fillId="0" borderId="41" xfId="0" applyFont="1" applyFill="1" applyBorder="1"/>
    <xf numFmtId="0" fontId="31" fillId="0" borderId="1" xfId="0" applyFont="1" applyFill="1" applyBorder="1"/>
    <xf numFmtId="0" fontId="33" fillId="0" borderId="42" xfId="0" applyFont="1" applyBorder="1" applyAlignment="1">
      <alignment vertical="top"/>
    </xf>
    <xf numFmtId="0" fontId="33" fillId="0" borderId="50" xfId="0" applyFont="1" applyFill="1" applyBorder="1" applyAlignment="1">
      <alignment wrapText="1"/>
    </xf>
    <xf numFmtId="0" fontId="33" fillId="0" borderId="51" xfId="0" applyFont="1" applyFill="1" applyBorder="1" applyAlignment="1">
      <alignment vertical="top" wrapText="1"/>
    </xf>
    <xf numFmtId="167" fontId="33" fillId="0" borderId="80" xfId="0" applyNumberFormat="1" applyFont="1" applyFill="1" applyBorder="1"/>
    <xf numFmtId="0" fontId="33" fillId="0" borderId="59" xfId="0" applyFont="1" applyFill="1" applyBorder="1" applyAlignment="1">
      <alignment wrapText="1"/>
    </xf>
    <xf numFmtId="0" fontId="33" fillId="0" borderId="60" xfId="0" applyFont="1" applyFill="1" applyBorder="1" applyAlignment="1">
      <alignment wrapText="1"/>
    </xf>
    <xf numFmtId="168" fontId="33" fillId="0" borderId="51" xfId="0" applyNumberFormat="1" applyFont="1" applyFill="1" applyBorder="1"/>
    <xf numFmtId="168" fontId="33" fillId="0" borderId="81" xfId="0" applyNumberFormat="1" applyFont="1" applyBorder="1"/>
    <xf numFmtId="0" fontId="33" fillId="0" borderId="0" xfId="0" applyFont="1" applyFill="1" applyAlignment="1">
      <alignment horizontal="center"/>
    </xf>
    <xf numFmtId="167" fontId="33" fillId="0" borderId="56" xfId="0" applyNumberFormat="1" applyFont="1" applyFill="1" applyBorder="1"/>
    <xf numFmtId="0" fontId="33" fillId="0" borderId="51" xfId="0" applyFont="1" applyBorder="1" applyAlignment="1">
      <alignment horizontal="center"/>
    </xf>
    <xf numFmtId="168" fontId="33" fillId="0" borderId="82" xfId="0" applyNumberFormat="1" applyFont="1" applyBorder="1"/>
    <xf numFmtId="168" fontId="33" fillId="0" borderId="51" xfId="0" applyNumberFormat="1" applyFont="1" applyBorder="1"/>
    <xf numFmtId="0" fontId="33" fillId="0" borderId="58" xfId="0" applyFont="1" applyFill="1" applyBorder="1" applyAlignment="1">
      <alignment horizontal="center" wrapText="1"/>
    </xf>
    <xf numFmtId="0" fontId="28" fillId="0" borderId="65" xfId="0" applyFont="1" applyFill="1" applyBorder="1" applyAlignment="1">
      <alignment horizontal="center"/>
    </xf>
    <xf numFmtId="168" fontId="28" fillId="0" borderId="65" xfId="0" applyNumberFormat="1" applyFont="1" applyFill="1" applyBorder="1" applyAlignment="1">
      <alignment horizontal="center"/>
    </xf>
    <xf numFmtId="0" fontId="28" fillId="0" borderId="65" xfId="0" applyFont="1" applyFill="1" applyBorder="1"/>
    <xf numFmtId="0" fontId="33" fillId="0" borderId="42" xfId="170" applyFont="1" applyBorder="1" applyAlignment="1">
      <alignment vertical="top" wrapText="1"/>
    </xf>
    <xf numFmtId="0" fontId="33" fillId="0" borderId="43" xfId="170" applyFont="1" applyBorder="1" applyAlignment="1">
      <alignment horizontal="center" wrapText="1"/>
    </xf>
    <xf numFmtId="0" fontId="33" fillId="0" borderId="42" xfId="170" applyFont="1" applyFill="1" applyBorder="1" applyAlignment="1">
      <alignment horizontal="center"/>
    </xf>
    <xf numFmtId="168" fontId="33" fillId="0" borderId="42" xfId="170" applyNumberFormat="1" applyFont="1" applyFill="1" applyBorder="1"/>
    <xf numFmtId="0" fontId="26" fillId="0" borderId="42" xfId="170" applyFont="1" applyBorder="1" applyAlignment="1">
      <alignment vertical="top" wrapText="1"/>
    </xf>
    <xf numFmtId="0" fontId="26" fillId="0" borderId="42" xfId="170" applyFont="1" applyBorder="1" applyAlignment="1">
      <alignment vertical="top" wrapText="1"/>
    </xf>
    <xf numFmtId="0" fontId="36" fillId="0" borderId="1" xfId="172" applyFont="1"/>
    <xf numFmtId="0" fontId="37" fillId="0" borderId="1" xfId="172" applyFont="1" applyBorder="1" applyAlignment="1">
      <alignment horizontal="left"/>
    </xf>
    <xf numFmtId="0" fontId="41" fillId="0" borderId="1" xfId="172" applyFont="1"/>
    <xf numFmtId="0" fontId="36" fillId="0" borderId="65" xfId="172" applyFont="1" applyBorder="1"/>
    <xf numFmtId="168" fontId="36" fillId="0" borderId="1" xfId="172" applyNumberFormat="1" applyFont="1" applyAlignment="1">
      <alignment horizontal="center"/>
    </xf>
    <xf numFmtId="168" fontId="33" fillId="0" borderId="61" xfId="0" applyNumberFormat="1" applyFont="1" applyBorder="1"/>
    <xf numFmtId="0" fontId="32" fillId="0" borderId="0" xfId="0" applyFont="1" applyFill="1" applyAlignment="1">
      <alignment wrapText="1"/>
    </xf>
    <xf numFmtId="0" fontId="32" fillId="0" borderId="0" xfId="0" applyFont="1" applyAlignment="1">
      <alignment horizontal="right" wrapText="1"/>
    </xf>
    <xf numFmtId="0" fontId="0" fillId="0" borderId="0" xfId="0" applyAlignment="1"/>
    <xf numFmtId="167" fontId="26" fillId="0" borderId="53" xfId="172" applyNumberFormat="1" applyFont="1" applyBorder="1" applyAlignment="1">
      <alignment horizontal="center"/>
    </xf>
    <xf numFmtId="168" fontId="43" fillId="0" borderId="45" xfId="34" applyNumberFormat="1" applyFont="1" applyBorder="1" applyAlignment="1" applyProtection="1">
      <alignment horizontal="right" shrinkToFit="1"/>
    </xf>
    <xf numFmtId="168" fontId="43" fillId="0" borderId="112" xfId="45" applyNumberFormat="1" applyFont="1" applyBorder="1" applyProtection="1">
      <alignment horizontal="right" shrinkToFit="1"/>
    </xf>
    <xf numFmtId="0" fontId="32" fillId="0" borderId="1" xfId="168" applyFont="1" applyBorder="1" applyAlignment="1">
      <alignment horizontal="right" wrapText="1"/>
    </xf>
    <xf numFmtId="0" fontId="28" fillId="0" borderId="0" xfId="0" applyFont="1" applyFill="1" applyAlignment="1">
      <alignment horizontal="right" vertical="top" wrapText="1"/>
    </xf>
    <xf numFmtId="0" fontId="32" fillId="0" borderId="0" xfId="0" applyFont="1" applyFill="1" applyAlignment="1">
      <alignment horizontal="right" wrapText="1"/>
    </xf>
    <xf numFmtId="0" fontId="34" fillId="0" borderId="0" xfId="0" applyFont="1" applyFill="1" applyAlignment="1">
      <alignment horizontal="center" vertical="top" wrapText="1"/>
    </xf>
    <xf numFmtId="0" fontId="41" fillId="0" borderId="42" xfId="0" applyFont="1" applyBorder="1" applyAlignment="1">
      <alignment horizontal="center" vertical="top" wrapText="1"/>
    </xf>
    <xf numFmtId="0" fontId="32" fillId="0" borderId="84" xfId="0" applyFont="1" applyBorder="1" applyAlignment="1">
      <alignment horizontal="center" wrapText="1"/>
    </xf>
    <xf numFmtId="0" fontId="32" fillId="0" borderId="0" xfId="0" applyFont="1" applyFill="1"/>
    <xf numFmtId="0" fontId="32" fillId="0" borderId="0" xfId="0" applyFont="1" applyFill="1" applyAlignment="1">
      <alignment horizontal="right"/>
    </xf>
    <xf numFmtId="0" fontId="28" fillId="0" borderId="65" xfId="0" applyFont="1" applyFill="1" applyBorder="1" applyAlignment="1">
      <alignment vertical="top" wrapText="1"/>
    </xf>
    <xf numFmtId="0" fontId="33" fillId="0" borderId="45" xfId="0" applyFont="1" applyFill="1" applyBorder="1" applyAlignment="1">
      <alignment vertical="top" wrapText="1"/>
    </xf>
    <xf numFmtId="0" fontId="33" fillId="0" borderId="61" xfId="0" applyFont="1" applyFill="1" applyBorder="1" applyAlignment="1">
      <alignment vertical="top" wrapText="1"/>
    </xf>
    <xf numFmtId="0" fontId="35" fillId="0" borderId="62" xfId="180" applyNumberFormat="1" applyFont="1" applyFill="1" applyBorder="1" applyAlignment="1">
      <alignment horizontal="left" vertical="top" wrapText="1"/>
    </xf>
    <xf numFmtId="0" fontId="33" fillId="0" borderId="42" xfId="180" applyFont="1" applyFill="1" applyBorder="1" applyAlignment="1">
      <alignment horizontal="left" vertical="top" wrapText="1"/>
    </xf>
    <xf numFmtId="0" fontId="33" fillId="4" borderId="42" xfId="168" applyFont="1" applyFill="1" applyBorder="1" applyAlignment="1">
      <alignment vertical="top" wrapText="1"/>
    </xf>
    <xf numFmtId="0" fontId="26" fillId="4" borderId="42" xfId="168" applyFont="1" applyFill="1" applyBorder="1" applyAlignment="1">
      <alignment vertical="top" wrapText="1"/>
    </xf>
    <xf numFmtId="0" fontId="33" fillId="0" borderId="46" xfId="0" applyFont="1" applyBorder="1" applyAlignment="1">
      <alignment horizontal="center"/>
    </xf>
    <xf numFmtId="0" fontId="33" fillId="0" borderId="43" xfId="0" applyFont="1" applyBorder="1" applyAlignment="1">
      <alignment horizontal="center"/>
    </xf>
    <xf numFmtId="49" fontId="33" fillId="0" borderId="42" xfId="0" applyNumberFormat="1" applyFont="1" applyFill="1" applyBorder="1" applyAlignment="1">
      <alignment horizontal="center" wrapText="1"/>
    </xf>
    <xf numFmtId="49" fontId="33" fillId="0" borderId="42" xfId="0" applyNumberFormat="1" applyFont="1" applyFill="1" applyBorder="1" applyAlignment="1">
      <alignment horizontal="center"/>
    </xf>
    <xf numFmtId="0" fontId="33" fillId="0" borderId="43" xfId="170" applyFont="1" applyBorder="1" applyAlignment="1">
      <alignment horizontal="center"/>
    </xf>
    <xf numFmtId="0" fontId="33" fillId="0" borderId="43" xfId="170" applyFont="1" applyFill="1" applyBorder="1" applyAlignment="1">
      <alignment horizontal="center"/>
    </xf>
    <xf numFmtId="0" fontId="33" fillId="0" borderId="61" xfId="0" applyFont="1" applyBorder="1" applyAlignment="1">
      <alignment horizontal="center"/>
    </xf>
    <xf numFmtId="0" fontId="33" fillId="0" borderId="80" xfId="0" applyFont="1" applyBorder="1" applyAlignment="1">
      <alignment horizontal="center"/>
    </xf>
    <xf numFmtId="49" fontId="33" fillId="0" borderId="42" xfId="0" applyNumberFormat="1" applyFont="1" applyBorder="1" applyAlignment="1">
      <alignment horizontal="center"/>
    </xf>
    <xf numFmtId="49" fontId="33" fillId="0" borderId="61" xfId="0" applyNumberFormat="1" applyFont="1" applyBorder="1" applyAlignment="1">
      <alignment horizontal="center"/>
    </xf>
    <xf numFmtId="49" fontId="43" fillId="0" borderId="113" xfId="44" applyNumberFormat="1" applyFont="1" applyBorder="1" applyProtection="1">
      <alignment horizontal="center"/>
    </xf>
    <xf numFmtId="168" fontId="44" fillId="0" borderId="97" xfId="34" applyNumberFormat="1" applyFont="1" applyBorder="1" applyProtection="1">
      <alignment horizontal="right" vertical="center" shrinkToFit="1"/>
    </xf>
    <xf numFmtId="168" fontId="44" fillId="0" borderId="71" xfId="34" applyNumberFormat="1" applyFont="1" applyBorder="1" applyAlignment="1" applyProtection="1">
      <alignment horizontal="right" shrinkToFit="1"/>
    </xf>
    <xf numFmtId="0" fontId="6" fillId="0" borderId="1" xfId="5" applyNumberFormat="1" applyProtection="1">
      <alignment horizontal="center"/>
    </xf>
    <xf numFmtId="0" fontId="6" fillId="0" borderId="1" xfId="5">
      <alignment horizontal="center"/>
    </xf>
    <xf numFmtId="0" fontId="27" fillId="0" borderId="1" xfId="168" applyFont="1" applyFill="1" applyBorder="1" applyAlignment="1">
      <alignment horizontal="center" vertical="center" wrapText="1"/>
    </xf>
    <xf numFmtId="0" fontId="32" fillId="0" borderId="84" xfId="168" applyFont="1" applyFill="1" applyBorder="1" applyAlignment="1">
      <alignment horizontal="right" wrapText="1"/>
    </xf>
    <xf numFmtId="0" fontId="24" fillId="0" borderId="84" xfId="168" applyBorder="1" applyAlignment="1"/>
    <xf numFmtId="0" fontId="41" fillId="0" borderId="46" xfId="168" applyFont="1" applyFill="1" applyBorder="1" applyAlignment="1">
      <alignment horizontal="center" vertical="center" wrapText="1"/>
    </xf>
    <xf numFmtId="0" fontId="41" fillId="0" borderId="58" xfId="168" applyFont="1" applyFill="1" applyBorder="1" applyAlignment="1">
      <alignment horizontal="center" vertical="center" wrapText="1"/>
    </xf>
    <xf numFmtId="0" fontId="34" fillId="0" borderId="71" xfId="168" applyFont="1" applyFill="1" applyBorder="1" applyAlignment="1">
      <alignment horizontal="center" vertical="center"/>
    </xf>
    <xf numFmtId="0" fontId="34" fillId="0" borderId="89" xfId="168" applyFont="1" applyFill="1" applyBorder="1" applyAlignment="1">
      <alignment horizontal="center" vertical="center"/>
    </xf>
    <xf numFmtId="0" fontId="34" fillId="0" borderId="72" xfId="168" applyFont="1" applyFill="1" applyBorder="1" applyAlignment="1">
      <alignment horizontal="center" vertical="center"/>
    </xf>
    <xf numFmtId="0" fontId="34" fillId="0" borderId="95" xfId="168" applyFont="1" applyFill="1" applyBorder="1" applyAlignment="1">
      <alignment horizontal="center" vertical="center"/>
    </xf>
    <xf numFmtId="168" fontId="41" fillId="0" borderId="46" xfId="168" applyNumberFormat="1" applyFont="1" applyFill="1" applyBorder="1" applyAlignment="1">
      <alignment horizontal="center" vertical="center" wrapText="1"/>
    </xf>
    <xf numFmtId="0" fontId="41" fillId="0" borderId="58" xfId="168" applyFont="1" applyBorder="1" applyAlignment="1">
      <alignment horizontal="center" vertical="center" wrapText="1"/>
    </xf>
    <xf numFmtId="0" fontId="41" fillId="0" borderId="83" xfId="168" applyFont="1" applyFill="1" applyBorder="1" applyAlignment="1">
      <alignment horizontal="center" vertical="center"/>
    </xf>
    <xf numFmtId="0" fontId="41" fillId="0" borderId="61" xfId="168" applyFont="1" applyFill="1" applyBorder="1" applyAlignment="1">
      <alignment horizontal="center" vertical="center"/>
    </xf>
    <xf numFmtId="0" fontId="32" fillId="0" borderId="1" xfId="168" applyFont="1" applyAlignment="1">
      <alignment horizontal="right" wrapText="1"/>
    </xf>
    <xf numFmtId="0" fontId="24" fillId="0" borderId="1" xfId="168" applyAlignment="1">
      <alignment horizontal="right"/>
    </xf>
    <xf numFmtId="166" fontId="32" fillId="0" borderId="1" xfId="173" applyFont="1" applyBorder="1" applyAlignment="1">
      <alignment horizontal="right" wrapText="1"/>
    </xf>
    <xf numFmtId="0" fontId="24" fillId="0" borderId="1" xfId="168" applyAlignment="1"/>
    <xf numFmtId="0" fontId="32" fillId="0" borderId="1" xfId="168" applyFont="1" applyBorder="1" applyAlignment="1">
      <alignment horizontal="right" wrapText="1"/>
    </xf>
    <xf numFmtId="0" fontId="32" fillId="0" borderId="1" xfId="168" applyFont="1" applyAlignment="1"/>
    <xf numFmtId="0" fontId="32" fillId="0" borderId="0" xfId="0" applyFont="1" applyAlignment="1">
      <alignment horizontal="right" wrapText="1"/>
    </xf>
    <xf numFmtId="0" fontId="28" fillId="0" borderId="0" xfId="0" applyFont="1" applyFill="1" applyAlignment="1">
      <alignment horizontal="right" vertical="top" wrapText="1"/>
    </xf>
    <xf numFmtId="0" fontId="32" fillId="0" borderId="0" xfId="0" applyFont="1" applyFill="1" applyAlignment="1">
      <alignment horizontal="right" wrapText="1"/>
    </xf>
    <xf numFmtId="0" fontId="32" fillId="0" borderId="0" xfId="0" applyFont="1" applyFill="1" applyAlignment="1">
      <alignment horizontal="right" vertical="top" wrapText="1"/>
    </xf>
    <xf numFmtId="168" fontId="41" fillId="0" borderId="83" xfId="0" applyNumberFormat="1" applyFont="1" applyFill="1" applyBorder="1" applyAlignment="1">
      <alignment horizontal="center" vertical="center" wrapText="1"/>
    </xf>
    <xf numFmtId="168" fontId="41" fillId="0" borderId="61" xfId="0" applyNumberFormat="1" applyFont="1" applyFill="1" applyBorder="1" applyAlignment="1">
      <alignment horizontal="center" vertical="center" wrapText="1"/>
    </xf>
    <xf numFmtId="0" fontId="41" fillId="0" borderId="46" xfId="0" applyFont="1" applyFill="1" applyBorder="1" applyAlignment="1">
      <alignment horizontal="center" vertical="center" wrapText="1"/>
    </xf>
    <xf numFmtId="0" fontId="41" fillId="0" borderId="58" xfId="0" applyFont="1" applyFill="1" applyBorder="1" applyAlignment="1">
      <alignment horizontal="center" vertical="center" wrapText="1"/>
    </xf>
    <xf numFmtId="0" fontId="34" fillId="0" borderId="0" xfId="0" applyFont="1" applyFill="1" applyAlignment="1">
      <alignment horizontal="center" vertical="top" wrapText="1"/>
    </xf>
    <xf numFmtId="0" fontId="34" fillId="0" borderId="83" xfId="0" applyFont="1" applyFill="1" applyBorder="1" applyAlignment="1">
      <alignment horizontal="center" vertical="center" wrapText="1"/>
    </xf>
    <xf numFmtId="0" fontId="34" fillId="0" borderId="51" xfId="0" applyFont="1" applyFill="1" applyBorder="1" applyAlignment="1">
      <alignment horizontal="center" vertical="center" wrapText="1"/>
    </xf>
    <xf numFmtId="0" fontId="34" fillId="0" borderId="46" xfId="0" applyFont="1" applyFill="1" applyBorder="1" applyAlignment="1">
      <alignment horizontal="center" vertical="center"/>
    </xf>
    <xf numFmtId="0" fontId="34" fillId="0" borderId="80" xfId="0" applyFont="1" applyFill="1" applyBorder="1" applyAlignment="1">
      <alignment horizontal="center" vertical="center"/>
    </xf>
    <xf numFmtId="0" fontId="41" fillId="0" borderId="71" xfId="0" applyFont="1" applyFill="1" applyBorder="1" applyAlignment="1">
      <alignment horizontal="center" vertical="center" wrapText="1"/>
    </xf>
    <xf numFmtId="0" fontId="41" fillId="0" borderId="89" xfId="0" applyFont="1" applyBorder="1" applyAlignment="1">
      <alignment horizontal="center" vertical="center" wrapText="1"/>
    </xf>
    <xf numFmtId="0" fontId="0" fillId="0" borderId="0" xfId="0" applyAlignment="1">
      <alignment horizontal="right" wrapText="1"/>
    </xf>
    <xf numFmtId="0" fontId="33" fillId="0" borderId="84" xfId="0" applyFont="1" applyFill="1" applyBorder="1" applyAlignment="1">
      <alignment horizontal="center" wrapText="1"/>
    </xf>
    <xf numFmtId="0" fontId="28" fillId="0" borderId="84" xfId="0" applyFont="1" applyBorder="1" applyAlignment="1">
      <alignment horizontal="center" wrapText="1"/>
    </xf>
    <xf numFmtId="0" fontId="34" fillId="0" borderId="71" xfId="0" applyFont="1" applyFill="1" applyBorder="1" applyAlignment="1">
      <alignment horizontal="center" vertical="center"/>
    </xf>
    <xf numFmtId="0" fontId="34" fillId="0" borderId="89" xfId="0" applyFont="1" applyFill="1" applyBorder="1" applyAlignment="1">
      <alignment horizontal="center" vertical="center"/>
    </xf>
    <xf numFmtId="0" fontId="34" fillId="0" borderId="90" xfId="0" applyFont="1" applyFill="1" applyBorder="1" applyAlignment="1">
      <alignment horizontal="center" vertical="center"/>
    </xf>
    <xf numFmtId="0" fontId="33" fillId="0" borderId="79" xfId="0" applyFont="1" applyFill="1" applyBorder="1" applyAlignment="1">
      <alignment horizontal="center" vertical="center"/>
    </xf>
    <xf numFmtId="0" fontId="33" fillId="0" borderId="91" xfId="0" applyFont="1" applyFill="1" applyBorder="1" applyAlignment="1">
      <alignment horizontal="center" vertical="center"/>
    </xf>
    <xf numFmtId="0" fontId="33" fillId="0" borderId="92" xfId="0" applyFont="1" applyFill="1" applyBorder="1" applyAlignment="1">
      <alignment horizontal="center" vertical="center"/>
    </xf>
    <xf numFmtId="0" fontId="34" fillId="0" borderId="93" xfId="0" applyFont="1" applyFill="1" applyBorder="1" applyAlignment="1">
      <alignment horizontal="center" vertical="center"/>
    </xf>
    <xf numFmtId="0" fontId="33" fillId="0" borderId="67" xfId="0" applyFont="1" applyFill="1" applyBorder="1" applyAlignment="1">
      <alignment horizontal="center" vertical="center"/>
    </xf>
    <xf numFmtId="0" fontId="33" fillId="0" borderId="94" xfId="0" applyFont="1" applyFill="1" applyBorder="1" applyAlignment="1">
      <alignment horizontal="center" vertical="center"/>
    </xf>
    <xf numFmtId="0" fontId="33" fillId="0" borderId="75" xfId="0" applyFont="1" applyFill="1" applyBorder="1" applyAlignment="1">
      <alignment horizontal="center" vertical="center"/>
    </xf>
    <xf numFmtId="0" fontId="38" fillId="0" borderId="1" xfId="172" applyFont="1" applyAlignment="1">
      <alignment horizontal="center" vertical="center" wrapText="1"/>
    </xf>
    <xf numFmtId="0" fontId="42" fillId="0" borderId="0" xfId="0" applyFont="1" applyAlignment="1">
      <alignment vertical="center" wrapText="1"/>
    </xf>
    <xf numFmtId="0" fontId="38" fillId="0" borderId="1" xfId="172" applyFont="1" applyBorder="1" applyAlignment="1">
      <alignment horizontal="center" vertical="center" wrapText="1"/>
    </xf>
    <xf numFmtId="0" fontId="42" fillId="0" borderId="1" xfId="0" applyFont="1" applyBorder="1" applyAlignment="1">
      <alignment vertical="center" wrapText="1"/>
    </xf>
    <xf numFmtId="0" fontId="39" fillId="0" borderId="84" xfId="172" applyFont="1" applyBorder="1" applyAlignment="1">
      <alignment horizontal="right" wrapText="1"/>
    </xf>
    <xf numFmtId="0" fontId="28" fillId="0" borderId="84" xfId="0" applyFont="1" applyBorder="1" applyAlignment="1">
      <alignment horizontal="right" wrapText="1"/>
    </xf>
    <xf numFmtId="0" fontId="0" fillId="0" borderId="84" xfId="0" applyBorder="1" applyAlignment="1"/>
    <xf numFmtId="0" fontId="0" fillId="0" borderId="0" xfId="0" applyAlignment="1"/>
    <xf numFmtId="0" fontId="0" fillId="0" borderId="0" xfId="0" applyAlignment="1">
      <alignment wrapText="1"/>
    </xf>
    <xf numFmtId="0" fontId="32" fillId="0" borderId="1" xfId="172" applyFont="1" applyBorder="1" applyAlignment="1">
      <alignment horizontal="right" wrapText="1"/>
    </xf>
    <xf numFmtId="0" fontId="32" fillId="0" borderId="1" xfId="172" applyFont="1" applyAlignment="1">
      <alignment horizontal="right" wrapText="1"/>
    </xf>
    <xf numFmtId="0" fontId="34" fillId="0" borderId="87" xfId="172" applyFont="1" applyBorder="1" applyAlignment="1">
      <alignment horizontal="center" vertical="center" wrapText="1"/>
    </xf>
    <xf numFmtId="0" fontId="34" fillId="0" borderId="73" xfId="172" applyFont="1" applyBorder="1" applyAlignment="1">
      <alignment horizontal="center" vertical="center" wrapText="1"/>
    </xf>
    <xf numFmtId="0" fontId="41" fillId="0" borderId="87" xfId="172" applyFont="1" applyBorder="1" applyAlignment="1">
      <alignment horizontal="center" vertical="center"/>
    </xf>
    <xf numFmtId="0" fontId="32" fillId="0" borderId="73" xfId="0" applyFont="1" applyBorder="1" applyAlignment="1">
      <alignment horizontal="center" vertical="center"/>
    </xf>
    <xf numFmtId="0" fontId="32" fillId="0" borderId="88" xfId="0" applyFont="1" applyBorder="1" applyAlignment="1">
      <alignment horizontal="center" vertical="center"/>
    </xf>
    <xf numFmtId="0" fontId="41" fillId="0" borderId="77" xfId="172" applyFont="1" applyBorder="1" applyAlignment="1">
      <alignment horizontal="center" vertical="center" wrapText="1"/>
    </xf>
    <xf numFmtId="0" fontId="32" fillId="0" borderId="74" xfId="0" applyFont="1" applyBorder="1" applyAlignment="1">
      <alignment horizontal="center" vertical="center" wrapText="1"/>
    </xf>
    <xf numFmtId="0" fontId="38" fillId="0" borderId="63" xfId="172" applyFont="1" applyBorder="1" applyAlignment="1">
      <alignment horizontal="center"/>
    </xf>
    <xf numFmtId="0" fontId="38" fillId="0" borderId="73" xfId="172" applyFont="1" applyBorder="1" applyAlignment="1">
      <alignment horizontal="center"/>
    </xf>
    <xf numFmtId="0" fontId="27" fillId="0" borderId="85" xfId="172" applyFont="1" applyBorder="1" applyAlignment="1">
      <alignment horizontal="center" vertical="center"/>
    </xf>
    <xf numFmtId="0" fontId="27" fillId="0" borderId="86" xfId="172" applyFont="1" applyBorder="1" applyAlignment="1">
      <alignment horizontal="center" vertical="center"/>
    </xf>
  </cellXfs>
  <cellStyles count="203">
    <cellStyle name="br" xfId="162"/>
    <cellStyle name="col" xfId="161"/>
    <cellStyle name="st166" xfId="158"/>
    <cellStyle name="style0" xfId="163"/>
    <cellStyle name="td" xfId="164"/>
    <cellStyle name="tr" xfId="160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10"/>
    <cellStyle name="xl132" xfId="112"/>
    <cellStyle name="xl133" xfId="111"/>
    <cellStyle name="xl134" xfId="134"/>
    <cellStyle name="xl135" xfId="136"/>
    <cellStyle name="xl136" xfId="142"/>
    <cellStyle name="xl137" xfId="146"/>
    <cellStyle name="xl138" xfId="149"/>
    <cellStyle name="xl139" xfId="152"/>
    <cellStyle name="xl140" xfId="153"/>
    <cellStyle name="xl141" xfId="147"/>
    <cellStyle name="xl142" xfId="113"/>
    <cellStyle name="xl143" xfId="122"/>
    <cellStyle name="xl144" xfId="166"/>
    <cellStyle name="xl145" xfId="143"/>
    <cellStyle name="xl146" xfId="150"/>
    <cellStyle name="xl147" xfId="137"/>
    <cellStyle name="xl148" xfId="114"/>
    <cellStyle name="xl149" xfId="118"/>
    <cellStyle name="xl150" xfId="123"/>
    <cellStyle name="xl151" xfId="127"/>
    <cellStyle name="xl152" xfId="135"/>
    <cellStyle name="xl153" xfId="138"/>
    <cellStyle name="xl154" xfId="151"/>
    <cellStyle name="xl155" xfId="155"/>
    <cellStyle name="xl156" xfId="159"/>
    <cellStyle name="xl157" xfId="115"/>
    <cellStyle name="xl158" xfId="119"/>
    <cellStyle name="xl159" xfId="124"/>
    <cellStyle name="xl160" xfId="156"/>
    <cellStyle name="xl161" xfId="167"/>
    <cellStyle name="xl162" xfId="157"/>
    <cellStyle name="xl163" xfId="120"/>
    <cellStyle name="xl164" xfId="125"/>
    <cellStyle name="xl165" xfId="128"/>
    <cellStyle name="xl166" xfId="131"/>
    <cellStyle name="xl167" xfId="139"/>
    <cellStyle name="xl168" xfId="144"/>
    <cellStyle name="xl169" xfId="154"/>
    <cellStyle name="xl170" xfId="148"/>
    <cellStyle name="xl171" xfId="141"/>
    <cellStyle name="xl172" xfId="116"/>
    <cellStyle name="xl173" xfId="129"/>
    <cellStyle name="xl174" xfId="132"/>
    <cellStyle name="xl175" xfId="145"/>
    <cellStyle name="xl176" xfId="140"/>
    <cellStyle name="xl177" xfId="117"/>
    <cellStyle name="xl178" xfId="121"/>
    <cellStyle name="xl179" xfId="126"/>
    <cellStyle name="xl180" xfId="130"/>
    <cellStyle name="xl181" xfId="133"/>
    <cellStyle name="xl21" xfId="165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09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  <cellStyle name="Обычный 2" xfId="168"/>
    <cellStyle name="Обычный 2 2" xfId="169"/>
    <cellStyle name="Обычный 2 2 2" xfId="175"/>
    <cellStyle name="Обычный 2 2 3" xfId="174"/>
    <cellStyle name="Обычный 2 3" xfId="170"/>
    <cellStyle name="Обычный 2 4" xfId="176"/>
    <cellStyle name="Обычный 2 5" xfId="177"/>
    <cellStyle name="Обычный 2 5 2" xfId="178"/>
    <cellStyle name="Обычный 2 5 3" xfId="179"/>
    <cellStyle name="Обычный 3" xfId="171"/>
    <cellStyle name="Обычный 3 2" xfId="181"/>
    <cellStyle name="Обычный 3 3" xfId="180"/>
    <cellStyle name="Обычный 4" xfId="182"/>
    <cellStyle name="Обычный_З_15_Приложение 16 - Источники дефицита" xfId="172"/>
    <cellStyle name="Финансовый 2" xfId="173"/>
    <cellStyle name="Финансовый 2 2" xfId="184"/>
    <cellStyle name="Финансовый 3" xfId="185"/>
    <cellStyle name="Финансовый 3 2" xfId="186"/>
    <cellStyle name="Финансовый 3 3" xfId="187"/>
    <cellStyle name="Финансовый 3 4" xfId="188"/>
    <cellStyle name="Финансовый 3 4 2" xfId="189"/>
    <cellStyle name="Финансовый 3 4 3" xfId="190"/>
    <cellStyle name="Финансовый 3 4 3 2" xfId="191"/>
    <cellStyle name="Финансовый 3 4 3 3" xfId="192"/>
    <cellStyle name="Финансовый 3 4 4" xfId="193"/>
    <cellStyle name="Финансовый 4" xfId="194"/>
    <cellStyle name="Финансовый 5" xfId="195"/>
    <cellStyle name="Финансовый 5 2" xfId="196"/>
    <cellStyle name="Финансовый 5 3" xfId="197"/>
    <cellStyle name="Финансовый 5 3 2" xfId="198"/>
    <cellStyle name="Финансовый 5 3 3" xfId="199"/>
    <cellStyle name="Финансовый 5 4" xfId="200"/>
    <cellStyle name="Финансовый 6" xfId="201"/>
    <cellStyle name="Финансовый 6 2" xfId="202"/>
    <cellStyle name="Финансовый 7" xfId="183"/>
  </cellStyles>
  <dxfs count="32"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</dxfs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zoomScaleNormal="100" zoomScaleSheetLayoutView="100" workbookViewId="0">
      <selection activeCell="B2" sqref="B2:F2"/>
    </sheetView>
  </sheetViews>
  <sheetFormatPr defaultColWidth="9.140625" defaultRowHeight="15" x14ac:dyDescent="0.25"/>
  <cols>
    <col min="1" max="1" width="0.7109375" style="1" customWidth="1"/>
    <col min="2" max="2" width="24.5703125" style="1" customWidth="1"/>
    <col min="3" max="3" width="70.5703125" style="1" customWidth="1"/>
    <col min="4" max="4" width="11.5703125" style="1" customWidth="1"/>
    <col min="5" max="5" width="10.140625" style="1" customWidth="1"/>
    <col min="6" max="6" width="10.85546875" style="1" customWidth="1"/>
    <col min="7" max="7" width="9.140625" style="1" customWidth="1"/>
    <col min="8" max="16384" width="9.140625" style="1"/>
  </cols>
  <sheetData>
    <row r="1" spans="1:7" ht="12.95" customHeight="1" x14ac:dyDescent="0.25">
      <c r="B1" s="3"/>
      <c r="C1" s="241" t="s">
        <v>114</v>
      </c>
      <c r="D1" s="242"/>
      <c r="E1" s="242"/>
      <c r="F1" s="242"/>
      <c r="G1" s="2"/>
    </row>
    <row r="2" spans="1:7" ht="12.95" customHeight="1" x14ac:dyDescent="0.25">
      <c r="B2" s="245" t="s">
        <v>115</v>
      </c>
      <c r="C2" s="244"/>
      <c r="D2" s="244"/>
      <c r="E2" s="244"/>
      <c r="F2" s="244"/>
      <c r="G2" s="2"/>
    </row>
    <row r="3" spans="1:7" ht="15" customHeight="1" x14ac:dyDescent="0.25">
      <c r="B3" s="245" t="s">
        <v>116</v>
      </c>
      <c r="C3" s="244"/>
      <c r="D3" s="244"/>
      <c r="E3" s="244"/>
      <c r="F3" s="244"/>
      <c r="G3" s="2"/>
    </row>
    <row r="4" spans="1:7" ht="14.25" customHeight="1" x14ac:dyDescent="0.25">
      <c r="B4" s="245" t="s">
        <v>117</v>
      </c>
      <c r="C4" s="246"/>
      <c r="D4" s="246"/>
      <c r="E4" s="246"/>
      <c r="F4" s="246"/>
      <c r="G4" s="2"/>
    </row>
    <row r="5" spans="1:7" ht="14.25" customHeight="1" x14ac:dyDescent="0.25">
      <c r="B5" s="198"/>
      <c r="C5" s="241" t="s">
        <v>270</v>
      </c>
      <c r="D5" s="247"/>
      <c r="E5" s="247"/>
      <c r="F5" s="247"/>
      <c r="G5" s="2"/>
    </row>
    <row r="6" spans="1:7" ht="12" customHeight="1" x14ac:dyDescent="0.25">
      <c r="B6" s="243" t="s">
        <v>288</v>
      </c>
      <c r="C6" s="244"/>
      <c r="D6" s="244"/>
      <c r="E6" s="244"/>
      <c r="F6" s="244"/>
      <c r="G6" s="2"/>
    </row>
    <row r="7" spans="1:7" ht="12" customHeight="1" x14ac:dyDescent="0.25">
      <c r="C7" s="226"/>
      <c r="D7" s="227"/>
      <c r="E7" s="227"/>
      <c r="F7" s="227"/>
      <c r="G7" s="2"/>
    </row>
    <row r="8" spans="1:7" ht="47.25" customHeight="1" x14ac:dyDescent="0.25">
      <c r="B8" s="228" t="s">
        <v>271</v>
      </c>
      <c r="C8" s="228"/>
      <c r="D8" s="228"/>
      <c r="E8" s="228"/>
      <c r="F8" s="228"/>
      <c r="G8" s="2"/>
    </row>
    <row r="9" spans="1:7" ht="14.1" customHeight="1" thickBot="1" x14ac:dyDescent="0.3">
      <c r="B9" s="229" t="s">
        <v>118</v>
      </c>
      <c r="C9" s="230"/>
      <c r="D9" s="230"/>
      <c r="E9" s="230"/>
      <c r="F9" s="230"/>
      <c r="G9" s="2"/>
    </row>
    <row r="10" spans="1:7" ht="12.75" customHeight="1" x14ac:dyDescent="0.25">
      <c r="B10" s="233" t="s">
        <v>119</v>
      </c>
      <c r="C10" s="235" t="s">
        <v>120</v>
      </c>
      <c r="D10" s="237" t="s">
        <v>121</v>
      </c>
      <c r="E10" s="239" t="s">
        <v>0</v>
      </c>
      <c r="F10" s="231" t="s">
        <v>122</v>
      </c>
      <c r="G10" s="2"/>
    </row>
    <row r="11" spans="1:7" ht="20.25" customHeight="1" thickBot="1" x14ac:dyDescent="0.3">
      <c r="B11" s="234"/>
      <c r="C11" s="236"/>
      <c r="D11" s="238"/>
      <c r="E11" s="240"/>
      <c r="F11" s="232"/>
      <c r="G11" s="2"/>
    </row>
    <row r="12" spans="1:7" ht="15" customHeight="1" thickBot="1" x14ac:dyDescent="0.3">
      <c r="B12" s="40">
        <v>1</v>
      </c>
      <c r="C12" s="12">
        <v>2</v>
      </c>
      <c r="D12" s="12" t="s">
        <v>123</v>
      </c>
      <c r="E12" s="40" t="s">
        <v>1</v>
      </c>
      <c r="F12" s="12" t="s">
        <v>2</v>
      </c>
      <c r="G12" s="2"/>
    </row>
    <row r="13" spans="1:7" ht="14.25" customHeight="1" x14ac:dyDescent="0.25">
      <c r="B13" s="202" t="s">
        <v>124</v>
      </c>
      <c r="C13" s="39" t="s">
        <v>125</v>
      </c>
      <c r="D13" s="224">
        <f>D14+D48</f>
        <v>3055.9300000000003</v>
      </c>
      <c r="E13" s="224">
        <f>E14+E48</f>
        <v>2999.9300000000003</v>
      </c>
      <c r="F13" s="225">
        <f>E13/D13*100</f>
        <v>98.167497292150017</v>
      </c>
      <c r="G13" s="2"/>
    </row>
    <row r="14" spans="1:7" ht="16.5" customHeight="1" x14ac:dyDescent="0.25">
      <c r="A14" s="38"/>
      <c r="B14" s="41" t="s">
        <v>4</v>
      </c>
      <c r="C14" s="37" t="s">
        <v>3</v>
      </c>
      <c r="D14" s="60">
        <f>D15+D25+D30+D44</f>
        <v>1260.6000000000001</v>
      </c>
      <c r="E14" s="60">
        <f>E15+E25+E30+E44</f>
        <v>1223.9000000000001</v>
      </c>
      <c r="F14" s="54">
        <f t="shared" ref="F14:F69" si="0">E14/D14*100</f>
        <v>97.088687926384253</v>
      </c>
      <c r="G14" s="2"/>
    </row>
    <row r="15" spans="1:7" ht="16.5" customHeight="1" x14ac:dyDescent="0.25">
      <c r="A15" s="38"/>
      <c r="B15" s="41" t="s">
        <v>6</v>
      </c>
      <c r="C15" s="37" t="s">
        <v>5</v>
      </c>
      <c r="D15" s="60">
        <f>D16</f>
        <v>46.2</v>
      </c>
      <c r="E15" s="60">
        <f>E16</f>
        <v>47.2</v>
      </c>
      <c r="F15" s="54">
        <f t="shared" si="0"/>
        <v>102.16450216450217</v>
      </c>
      <c r="G15" s="2"/>
    </row>
    <row r="16" spans="1:7" ht="17.25" customHeight="1" x14ac:dyDescent="0.25">
      <c r="A16" s="38"/>
      <c r="B16" s="41" t="s">
        <v>8</v>
      </c>
      <c r="C16" s="37" t="s">
        <v>7</v>
      </c>
      <c r="D16" s="60">
        <f>D17+D20+D22</f>
        <v>46.2</v>
      </c>
      <c r="E16" s="60">
        <f>E17+E20+E22</f>
        <v>47.2</v>
      </c>
      <c r="F16" s="54">
        <f t="shared" si="0"/>
        <v>102.16450216450217</v>
      </c>
      <c r="G16" s="2"/>
    </row>
    <row r="17" spans="1:7" ht="62.25" customHeight="1" x14ac:dyDescent="0.25">
      <c r="A17" s="38"/>
      <c r="B17" s="41" t="s">
        <v>10</v>
      </c>
      <c r="C17" s="37" t="s">
        <v>9</v>
      </c>
      <c r="D17" s="60">
        <f>D18+D19</f>
        <v>44.1</v>
      </c>
      <c r="E17" s="60">
        <f>E18+E19</f>
        <v>39.6</v>
      </c>
      <c r="F17" s="54">
        <f t="shared" si="0"/>
        <v>89.795918367346943</v>
      </c>
      <c r="G17" s="2"/>
    </row>
    <row r="18" spans="1:7" ht="93" customHeight="1" x14ac:dyDescent="0.25">
      <c r="A18" s="38"/>
      <c r="B18" s="42" t="s">
        <v>12</v>
      </c>
      <c r="C18" s="37" t="s">
        <v>11</v>
      </c>
      <c r="D18" s="48">
        <v>44.1</v>
      </c>
      <c r="E18" s="53">
        <v>39.5</v>
      </c>
      <c r="F18" s="51">
        <f t="shared" si="0"/>
        <v>89.569160997732425</v>
      </c>
      <c r="G18" s="2"/>
    </row>
    <row r="19" spans="1:7" ht="93.75" customHeight="1" x14ac:dyDescent="0.25">
      <c r="A19" s="38"/>
      <c r="B19" s="46" t="s">
        <v>14</v>
      </c>
      <c r="C19" s="47" t="s">
        <v>13</v>
      </c>
      <c r="D19" s="61"/>
      <c r="E19" s="53">
        <v>0.1</v>
      </c>
      <c r="F19" s="49"/>
      <c r="G19" s="45"/>
    </row>
    <row r="20" spans="1:7" ht="93" customHeight="1" x14ac:dyDescent="0.25">
      <c r="A20" s="38"/>
      <c r="B20" s="42" t="s">
        <v>16</v>
      </c>
      <c r="C20" s="37" t="s">
        <v>15</v>
      </c>
      <c r="D20" s="48">
        <f>D21</f>
        <v>0.1</v>
      </c>
      <c r="E20" s="197">
        <f>E21</f>
        <v>0.4</v>
      </c>
      <c r="F20" s="54">
        <f t="shared" si="0"/>
        <v>400</v>
      </c>
      <c r="G20" s="2"/>
    </row>
    <row r="21" spans="1:7" ht="106.5" customHeight="1" x14ac:dyDescent="0.25">
      <c r="A21" s="38"/>
      <c r="B21" s="42" t="s">
        <v>18</v>
      </c>
      <c r="C21" s="37" t="s">
        <v>17</v>
      </c>
      <c r="D21" s="48">
        <v>0.1</v>
      </c>
      <c r="E21" s="62">
        <v>0.4</v>
      </c>
      <c r="F21" s="51">
        <f t="shared" si="0"/>
        <v>400</v>
      </c>
      <c r="G21" s="45"/>
    </row>
    <row r="22" spans="1:7" ht="30.75" customHeight="1" x14ac:dyDescent="0.25">
      <c r="A22" s="38"/>
      <c r="B22" s="42" t="s">
        <v>20</v>
      </c>
      <c r="C22" s="37" t="s">
        <v>19</v>
      </c>
      <c r="D22" s="48">
        <f>D23+D24</f>
        <v>2</v>
      </c>
      <c r="E22" s="48">
        <f>E23+E24</f>
        <v>7.1999999999999993</v>
      </c>
      <c r="F22" s="51">
        <f t="shared" si="0"/>
        <v>359.99999999999994</v>
      </c>
      <c r="G22" s="2"/>
    </row>
    <row r="23" spans="1:7" ht="62.25" customHeight="1" x14ac:dyDescent="0.25">
      <c r="A23" s="38"/>
      <c r="B23" s="42" t="s">
        <v>22</v>
      </c>
      <c r="C23" s="37" t="s">
        <v>21</v>
      </c>
      <c r="D23" s="61">
        <v>2</v>
      </c>
      <c r="E23" s="63">
        <v>7.1</v>
      </c>
      <c r="F23" s="196">
        <f t="shared" si="0"/>
        <v>355</v>
      </c>
      <c r="G23" s="2"/>
    </row>
    <row r="24" spans="1:7" ht="46.5" customHeight="1" x14ac:dyDescent="0.25">
      <c r="A24" s="38"/>
      <c r="B24" s="41" t="s">
        <v>24</v>
      </c>
      <c r="C24" s="37" t="s">
        <v>23</v>
      </c>
      <c r="D24" s="48"/>
      <c r="E24" s="64">
        <v>0.1</v>
      </c>
      <c r="F24" s="56">
        <v>0</v>
      </c>
      <c r="G24" s="2"/>
    </row>
    <row r="25" spans="1:7" ht="18" customHeight="1" x14ac:dyDescent="0.25">
      <c r="A25" s="38"/>
      <c r="B25" s="42" t="s">
        <v>26</v>
      </c>
      <c r="C25" s="37" t="s">
        <v>25</v>
      </c>
      <c r="D25" s="50">
        <f>D26</f>
        <v>10.7</v>
      </c>
      <c r="E25" s="50">
        <f>E26</f>
        <v>10.7</v>
      </c>
      <c r="F25" s="51">
        <f t="shared" si="0"/>
        <v>100</v>
      </c>
      <c r="G25" s="2"/>
    </row>
    <row r="26" spans="1:7" ht="18" customHeight="1" x14ac:dyDescent="0.25">
      <c r="A26" s="38"/>
      <c r="B26" s="41" t="s">
        <v>28</v>
      </c>
      <c r="C26" s="37" t="s">
        <v>27</v>
      </c>
      <c r="D26" s="48">
        <f>D27</f>
        <v>10.7</v>
      </c>
      <c r="E26" s="48">
        <f>E27</f>
        <v>10.7</v>
      </c>
      <c r="F26" s="56">
        <f t="shared" si="0"/>
        <v>100</v>
      </c>
      <c r="G26" s="2"/>
    </row>
    <row r="27" spans="1:7" ht="15.75" customHeight="1" x14ac:dyDescent="0.25">
      <c r="A27" s="38"/>
      <c r="B27" s="41" t="s">
        <v>29</v>
      </c>
      <c r="C27" s="37" t="s">
        <v>27</v>
      </c>
      <c r="D27" s="50">
        <f>D28+D29</f>
        <v>10.7</v>
      </c>
      <c r="E27" s="50">
        <f>E28+E29</f>
        <v>10.7</v>
      </c>
      <c r="F27" s="51">
        <f t="shared" si="0"/>
        <v>100</v>
      </c>
      <c r="G27" s="2"/>
    </row>
    <row r="28" spans="1:7" ht="30.75" customHeight="1" x14ac:dyDescent="0.25">
      <c r="A28" s="38"/>
      <c r="B28" s="41" t="s">
        <v>31</v>
      </c>
      <c r="C28" s="37" t="s">
        <v>30</v>
      </c>
      <c r="D28" s="50">
        <v>10.7</v>
      </c>
      <c r="E28" s="52">
        <v>10.5</v>
      </c>
      <c r="F28" s="56">
        <f t="shared" si="0"/>
        <v>98.130841121495337</v>
      </c>
      <c r="G28" s="2"/>
    </row>
    <row r="29" spans="1:7" ht="17.25" customHeight="1" x14ac:dyDescent="0.25">
      <c r="A29" s="38"/>
      <c r="B29" s="41" t="s">
        <v>33</v>
      </c>
      <c r="C29" s="37" t="s">
        <v>32</v>
      </c>
      <c r="D29" s="50"/>
      <c r="E29" s="52">
        <v>0.2</v>
      </c>
      <c r="F29" s="54">
        <v>0</v>
      </c>
      <c r="G29" s="2"/>
    </row>
    <row r="30" spans="1:7" x14ac:dyDescent="0.25">
      <c r="A30" s="38"/>
      <c r="B30" s="41" t="s">
        <v>35</v>
      </c>
      <c r="C30" s="37" t="s">
        <v>34</v>
      </c>
      <c r="D30" s="50">
        <f>D31+D35</f>
        <v>1103.7</v>
      </c>
      <c r="E30" s="50">
        <f>E31+E35</f>
        <v>1066</v>
      </c>
      <c r="F30" s="51">
        <f t="shared" si="0"/>
        <v>96.584216725559486</v>
      </c>
      <c r="G30" s="2"/>
    </row>
    <row r="31" spans="1:7" ht="17.25" customHeight="1" x14ac:dyDescent="0.25">
      <c r="A31" s="38"/>
      <c r="B31" s="42" t="s">
        <v>37</v>
      </c>
      <c r="C31" s="37" t="s">
        <v>36</v>
      </c>
      <c r="D31" s="50">
        <f>D32</f>
        <v>290.7</v>
      </c>
      <c r="E31" s="50">
        <f>E32</f>
        <v>349.8</v>
      </c>
      <c r="F31" s="51">
        <f t="shared" si="0"/>
        <v>120.33023735810113</v>
      </c>
      <c r="G31" s="2"/>
    </row>
    <row r="32" spans="1:7" ht="30.75" customHeight="1" x14ac:dyDescent="0.25">
      <c r="A32" s="38"/>
      <c r="B32" s="41" t="s">
        <v>39</v>
      </c>
      <c r="C32" s="37" t="s">
        <v>38</v>
      </c>
      <c r="D32" s="50">
        <f>D33+D34</f>
        <v>290.7</v>
      </c>
      <c r="E32" s="50">
        <f>E33+E34</f>
        <v>349.8</v>
      </c>
      <c r="F32" s="56">
        <f t="shared" si="0"/>
        <v>120.33023735810113</v>
      </c>
      <c r="G32" s="2"/>
    </row>
    <row r="33" spans="1:7" ht="61.5" customHeight="1" x14ac:dyDescent="0.25">
      <c r="A33" s="38"/>
      <c r="B33" s="41" t="s">
        <v>41</v>
      </c>
      <c r="C33" s="37" t="s">
        <v>40</v>
      </c>
      <c r="D33" s="50">
        <v>290.7</v>
      </c>
      <c r="E33" s="65">
        <v>337.1</v>
      </c>
      <c r="F33" s="54">
        <f t="shared" si="0"/>
        <v>115.96147230822153</v>
      </c>
      <c r="G33" s="2"/>
    </row>
    <row r="34" spans="1:7" ht="46.5" customHeight="1" x14ac:dyDescent="0.25">
      <c r="A34" s="38"/>
      <c r="B34" s="41" t="s">
        <v>43</v>
      </c>
      <c r="C34" s="37" t="s">
        <v>42</v>
      </c>
      <c r="D34" s="61"/>
      <c r="E34" s="66">
        <v>12.7</v>
      </c>
      <c r="F34" s="54"/>
      <c r="G34" s="2"/>
    </row>
    <row r="35" spans="1:7" x14ac:dyDescent="0.25">
      <c r="A35" s="38"/>
      <c r="B35" s="41" t="s">
        <v>45</v>
      </c>
      <c r="C35" s="37" t="s">
        <v>44</v>
      </c>
      <c r="D35" s="61">
        <f>D36+D40</f>
        <v>813</v>
      </c>
      <c r="E35" s="61">
        <f>E36+E40</f>
        <v>716.2</v>
      </c>
      <c r="F35" s="51">
        <f t="shared" si="0"/>
        <v>88.093480934809349</v>
      </c>
      <c r="G35" s="2"/>
    </row>
    <row r="36" spans="1:7" x14ac:dyDescent="0.25">
      <c r="A36" s="38"/>
      <c r="B36" s="42" t="s">
        <v>47</v>
      </c>
      <c r="C36" s="37" t="s">
        <v>46</v>
      </c>
      <c r="D36" s="48">
        <f>D37</f>
        <v>112.4</v>
      </c>
      <c r="E36" s="48">
        <f>E37</f>
        <v>186.8</v>
      </c>
      <c r="F36" s="49">
        <f t="shared" si="0"/>
        <v>166.19217081850536</v>
      </c>
      <c r="G36" s="2"/>
    </row>
    <row r="37" spans="1:7" ht="33" customHeight="1" x14ac:dyDescent="0.25">
      <c r="A37" s="38"/>
      <c r="B37" s="41" t="s">
        <v>49</v>
      </c>
      <c r="C37" s="37" t="s">
        <v>48</v>
      </c>
      <c r="D37" s="50">
        <f>D38+D39</f>
        <v>112.4</v>
      </c>
      <c r="E37" s="50">
        <f>E38+E39</f>
        <v>186.8</v>
      </c>
      <c r="F37" s="54">
        <f t="shared" si="0"/>
        <v>166.19217081850536</v>
      </c>
      <c r="G37" s="2"/>
    </row>
    <row r="38" spans="1:7" ht="60.75" customHeight="1" x14ac:dyDescent="0.25">
      <c r="A38" s="38"/>
      <c r="B38" s="41" t="s">
        <v>51</v>
      </c>
      <c r="C38" s="37" t="s">
        <v>50</v>
      </c>
      <c r="D38" s="50">
        <v>112.4</v>
      </c>
      <c r="E38" s="52">
        <v>169.3</v>
      </c>
      <c r="F38" s="54">
        <f t="shared" si="0"/>
        <v>150.62277580071174</v>
      </c>
      <c r="G38" s="2"/>
    </row>
    <row r="39" spans="1:7" ht="45.75" customHeight="1" x14ac:dyDescent="0.25">
      <c r="A39" s="38"/>
      <c r="B39" s="41" t="s">
        <v>53</v>
      </c>
      <c r="C39" s="37" t="s">
        <v>52</v>
      </c>
      <c r="D39" s="50"/>
      <c r="E39" s="52">
        <v>17.5</v>
      </c>
      <c r="F39" s="54">
        <v>0</v>
      </c>
      <c r="G39" s="2"/>
    </row>
    <row r="40" spans="1:7" ht="17.25" customHeight="1" x14ac:dyDescent="0.25">
      <c r="A40" s="38"/>
      <c r="B40" s="41" t="s">
        <v>55</v>
      </c>
      <c r="C40" s="37" t="s">
        <v>54</v>
      </c>
      <c r="D40" s="50">
        <f>D41</f>
        <v>700.6</v>
      </c>
      <c r="E40" s="50">
        <f>E41</f>
        <v>529.4</v>
      </c>
      <c r="F40" s="51">
        <f t="shared" si="0"/>
        <v>75.563802455038527</v>
      </c>
      <c r="G40" s="2"/>
    </row>
    <row r="41" spans="1:7" ht="30.75" customHeight="1" x14ac:dyDescent="0.25">
      <c r="A41" s="38"/>
      <c r="B41" s="41" t="s">
        <v>57</v>
      </c>
      <c r="C41" s="37" t="s">
        <v>56</v>
      </c>
      <c r="D41" s="50">
        <f>D42+D43</f>
        <v>700.6</v>
      </c>
      <c r="E41" s="50">
        <f>E42+E43</f>
        <v>529.4</v>
      </c>
      <c r="F41" s="49">
        <f t="shared" si="0"/>
        <v>75.563802455038527</v>
      </c>
      <c r="G41" s="2"/>
    </row>
    <row r="42" spans="1:7" ht="60.75" customHeight="1" x14ac:dyDescent="0.25">
      <c r="A42" s="38"/>
      <c r="B42" s="42" t="s">
        <v>59</v>
      </c>
      <c r="C42" s="37" t="s">
        <v>58</v>
      </c>
      <c r="D42" s="48">
        <v>700.6</v>
      </c>
      <c r="E42" s="53">
        <v>531.5</v>
      </c>
      <c r="F42" s="51">
        <f t="shared" si="0"/>
        <v>75.863545532400806</v>
      </c>
      <c r="G42" s="2"/>
    </row>
    <row r="43" spans="1:7" ht="46.5" customHeight="1" x14ac:dyDescent="0.25">
      <c r="A43" s="38"/>
      <c r="B43" s="41" t="s">
        <v>61</v>
      </c>
      <c r="C43" s="37" t="s">
        <v>60</v>
      </c>
      <c r="D43" s="50"/>
      <c r="E43" s="52">
        <v>-2.1</v>
      </c>
      <c r="F43" s="49"/>
      <c r="G43" s="2"/>
    </row>
    <row r="44" spans="1:7" ht="17.25" customHeight="1" x14ac:dyDescent="0.25">
      <c r="A44" s="38"/>
      <c r="B44" s="41" t="s">
        <v>62</v>
      </c>
      <c r="C44" s="37" t="s">
        <v>3</v>
      </c>
      <c r="D44" s="50">
        <f t="shared" ref="D44:E46" si="1">D45</f>
        <v>100</v>
      </c>
      <c r="E44" s="50">
        <f t="shared" si="1"/>
        <v>100</v>
      </c>
      <c r="F44" s="51">
        <f t="shared" si="0"/>
        <v>100</v>
      </c>
      <c r="G44" s="2"/>
    </row>
    <row r="45" spans="1:7" ht="18" customHeight="1" x14ac:dyDescent="0.25">
      <c r="A45" s="38"/>
      <c r="B45" s="41" t="s">
        <v>64</v>
      </c>
      <c r="C45" s="37" t="s">
        <v>63</v>
      </c>
      <c r="D45" s="50">
        <f t="shared" si="1"/>
        <v>100</v>
      </c>
      <c r="E45" s="50">
        <f t="shared" si="1"/>
        <v>100</v>
      </c>
      <c r="F45" s="49">
        <f t="shared" si="0"/>
        <v>100</v>
      </c>
      <c r="G45" s="2"/>
    </row>
    <row r="46" spans="1:7" x14ac:dyDescent="0.25">
      <c r="A46" s="38"/>
      <c r="B46" s="41" t="s">
        <v>66</v>
      </c>
      <c r="C46" s="37" t="s">
        <v>65</v>
      </c>
      <c r="D46" s="50">
        <f t="shared" si="1"/>
        <v>100</v>
      </c>
      <c r="E46" s="50">
        <f t="shared" si="1"/>
        <v>100</v>
      </c>
      <c r="F46" s="54">
        <f t="shared" si="0"/>
        <v>100</v>
      </c>
      <c r="G46" s="2"/>
    </row>
    <row r="47" spans="1:7" ht="18.75" customHeight="1" x14ac:dyDescent="0.25">
      <c r="A47" s="38"/>
      <c r="B47" s="41" t="s">
        <v>68</v>
      </c>
      <c r="C47" s="37" t="s">
        <v>67</v>
      </c>
      <c r="D47" s="50">
        <v>100</v>
      </c>
      <c r="E47" s="52">
        <v>100</v>
      </c>
      <c r="F47" s="51">
        <f t="shared" si="0"/>
        <v>100</v>
      </c>
      <c r="G47" s="2"/>
    </row>
    <row r="48" spans="1:7" ht="18" customHeight="1" x14ac:dyDescent="0.25">
      <c r="A48" s="38"/>
      <c r="B48" s="67" t="s">
        <v>138</v>
      </c>
      <c r="C48" s="37" t="s">
        <v>69</v>
      </c>
      <c r="D48" s="48">
        <f>D49</f>
        <v>1795.33</v>
      </c>
      <c r="E48" s="48">
        <f>E49</f>
        <v>1776.03</v>
      </c>
      <c r="F48" s="49">
        <f t="shared" si="0"/>
        <v>98.924988720736579</v>
      </c>
      <c r="G48" s="2"/>
    </row>
    <row r="49" spans="1:7" ht="34.5" customHeight="1" x14ac:dyDescent="0.25">
      <c r="A49" s="38"/>
      <c r="B49" s="68" t="s">
        <v>139</v>
      </c>
      <c r="C49" s="37" t="s">
        <v>70</v>
      </c>
      <c r="D49" s="50">
        <f>D50+D55+D60+D65</f>
        <v>1795.33</v>
      </c>
      <c r="E49" s="50">
        <f>E50+E55+E60+E65</f>
        <v>1776.03</v>
      </c>
      <c r="F49" s="51">
        <f t="shared" si="0"/>
        <v>98.924988720736579</v>
      </c>
      <c r="G49" s="2"/>
    </row>
    <row r="50" spans="1:7" ht="19.5" customHeight="1" x14ac:dyDescent="0.25">
      <c r="A50" s="38"/>
      <c r="B50" s="68" t="s">
        <v>140</v>
      </c>
      <c r="C50" s="37" t="s">
        <v>71</v>
      </c>
      <c r="D50" s="50">
        <f>D51+D53</f>
        <v>680.9</v>
      </c>
      <c r="E50" s="50">
        <f>E51+E53</f>
        <v>680.9</v>
      </c>
      <c r="F50" s="49">
        <f t="shared" si="0"/>
        <v>100</v>
      </c>
      <c r="G50" s="2"/>
    </row>
    <row r="51" spans="1:7" ht="18.75" customHeight="1" x14ac:dyDescent="0.25">
      <c r="A51" s="38"/>
      <c r="B51" s="68" t="s">
        <v>141</v>
      </c>
      <c r="C51" s="37" t="s">
        <v>72</v>
      </c>
      <c r="D51" s="50">
        <f>D52</f>
        <v>449.8</v>
      </c>
      <c r="E51" s="50">
        <f>E52</f>
        <v>449.8</v>
      </c>
      <c r="F51" s="51">
        <f t="shared" si="0"/>
        <v>100</v>
      </c>
      <c r="G51" s="2"/>
    </row>
    <row r="52" spans="1:7" ht="30.95" customHeight="1" x14ac:dyDescent="0.25">
      <c r="A52" s="38"/>
      <c r="B52" s="68" t="s">
        <v>142</v>
      </c>
      <c r="C52" s="37" t="s">
        <v>73</v>
      </c>
      <c r="D52" s="50">
        <v>449.8</v>
      </c>
      <c r="E52" s="52">
        <v>449.8</v>
      </c>
      <c r="F52" s="51">
        <f t="shared" si="0"/>
        <v>100</v>
      </c>
      <c r="G52" s="2"/>
    </row>
    <row r="53" spans="1:7" ht="30" customHeight="1" x14ac:dyDescent="0.25">
      <c r="A53" s="38"/>
      <c r="B53" s="223" t="s">
        <v>143</v>
      </c>
      <c r="C53" s="37" t="s">
        <v>74</v>
      </c>
      <c r="D53" s="50">
        <f>D54</f>
        <v>231.1</v>
      </c>
      <c r="E53" s="50">
        <f>E54</f>
        <v>231.1</v>
      </c>
      <c r="F53" s="51">
        <f t="shared" si="0"/>
        <v>100</v>
      </c>
      <c r="G53" s="2"/>
    </row>
    <row r="54" spans="1:7" ht="33.75" customHeight="1" x14ac:dyDescent="0.25">
      <c r="A54" s="38"/>
      <c r="B54" s="42" t="s">
        <v>144</v>
      </c>
      <c r="C54" s="37" t="s">
        <v>75</v>
      </c>
      <c r="D54" s="48">
        <v>231.1</v>
      </c>
      <c r="E54" s="53">
        <v>231.1</v>
      </c>
      <c r="F54" s="49">
        <f t="shared" si="0"/>
        <v>100</v>
      </c>
      <c r="G54" s="2"/>
    </row>
    <row r="55" spans="1:7" ht="32.25" customHeight="1" x14ac:dyDescent="0.25">
      <c r="A55" s="38"/>
      <c r="B55" s="41" t="s">
        <v>136</v>
      </c>
      <c r="C55" s="37" t="s">
        <v>76</v>
      </c>
      <c r="D55" s="50">
        <f>D56+D58</f>
        <v>695.09999999999991</v>
      </c>
      <c r="E55" s="50">
        <f>E56+E58</f>
        <v>695.09999999999991</v>
      </c>
      <c r="F55" s="51">
        <f t="shared" si="0"/>
        <v>100</v>
      </c>
      <c r="G55" s="2"/>
    </row>
    <row r="56" spans="1:7" ht="33.75" customHeight="1" x14ac:dyDescent="0.25">
      <c r="A56" s="38"/>
      <c r="B56" s="41" t="s">
        <v>145</v>
      </c>
      <c r="C56" s="37" t="s">
        <v>77</v>
      </c>
      <c r="D56" s="50">
        <f>D57</f>
        <v>521.79999999999995</v>
      </c>
      <c r="E56" s="50">
        <f>E57</f>
        <v>521.79999999999995</v>
      </c>
      <c r="F56" s="51">
        <f t="shared" si="0"/>
        <v>100</v>
      </c>
      <c r="G56" s="2"/>
    </row>
    <row r="57" spans="1:7" ht="32.25" customHeight="1" x14ac:dyDescent="0.25">
      <c r="A57" s="38"/>
      <c r="B57" s="41" t="s">
        <v>146</v>
      </c>
      <c r="C57" s="37" t="s">
        <v>78</v>
      </c>
      <c r="D57" s="50">
        <v>521.79999999999995</v>
      </c>
      <c r="E57" s="52">
        <v>521.79999999999995</v>
      </c>
      <c r="F57" s="49">
        <f t="shared" si="0"/>
        <v>100</v>
      </c>
      <c r="G57" s="2"/>
    </row>
    <row r="58" spans="1:7" ht="17.25" customHeight="1" x14ac:dyDescent="0.25">
      <c r="A58" s="38"/>
      <c r="B58" s="67" t="s">
        <v>136</v>
      </c>
      <c r="C58" s="37" t="s">
        <v>79</v>
      </c>
      <c r="D58" s="50">
        <f>D59</f>
        <v>173.3</v>
      </c>
      <c r="E58" s="50">
        <f>E59</f>
        <v>173.3</v>
      </c>
      <c r="F58" s="51">
        <f t="shared" si="0"/>
        <v>100</v>
      </c>
      <c r="G58" s="2"/>
    </row>
    <row r="59" spans="1:7" ht="16.5" customHeight="1" x14ac:dyDescent="0.25">
      <c r="A59" s="38"/>
      <c r="B59" s="68" t="s">
        <v>137</v>
      </c>
      <c r="C59" s="37" t="s">
        <v>80</v>
      </c>
      <c r="D59" s="50">
        <v>173.3</v>
      </c>
      <c r="E59" s="52">
        <v>173.3</v>
      </c>
      <c r="F59" s="51">
        <f t="shared" si="0"/>
        <v>100</v>
      </c>
      <c r="G59" s="2"/>
    </row>
    <row r="60" spans="1:7" ht="18.75" customHeight="1" x14ac:dyDescent="0.25">
      <c r="A60" s="38"/>
      <c r="B60" s="68" t="s">
        <v>131</v>
      </c>
      <c r="C60" s="37" t="s">
        <v>81</v>
      </c>
      <c r="D60" s="48">
        <f>D61+D63</f>
        <v>87.3</v>
      </c>
      <c r="E60" s="48">
        <f>E61+E63</f>
        <v>87.3</v>
      </c>
      <c r="F60" s="49">
        <f t="shared" si="0"/>
        <v>100</v>
      </c>
      <c r="G60" s="2"/>
    </row>
    <row r="61" spans="1:7" ht="31.5" customHeight="1" x14ac:dyDescent="0.25">
      <c r="A61" s="38"/>
      <c r="B61" s="68" t="s">
        <v>132</v>
      </c>
      <c r="C61" s="37" t="s">
        <v>82</v>
      </c>
      <c r="D61" s="50">
        <f>D62</f>
        <v>0.5</v>
      </c>
      <c r="E61" s="50">
        <f>E62</f>
        <v>0.5</v>
      </c>
      <c r="F61" s="54">
        <f t="shared" si="0"/>
        <v>100</v>
      </c>
      <c r="G61" s="2"/>
    </row>
    <row r="62" spans="1:7" ht="33" customHeight="1" x14ac:dyDescent="0.25">
      <c r="A62" s="38"/>
      <c r="B62" s="68" t="s">
        <v>133</v>
      </c>
      <c r="C62" s="37" t="s">
        <v>83</v>
      </c>
      <c r="D62" s="50">
        <v>0.5</v>
      </c>
      <c r="E62" s="55">
        <v>0.5</v>
      </c>
      <c r="F62" s="54">
        <f t="shared" si="0"/>
        <v>100</v>
      </c>
      <c r="G62" s="2"/>
    </row>
    <row r="63" spans="1:7" ht="31.5" customHeight="1" x14ac:dyDescent="0.25">
      <c r="A63" s="38"/>
      <c r="B63" s="68" t="s">
        <v>134</v>
      </c>
      <c r="C63" s="37" t="s">
        <v>84</v>
      </c>
      <c r="D63" s="50">
        <f>D64</f>
        <v>86.8</v>
      </c>
      <c r="E63" s="50">
        <f>E64</f>
        <v>86.8</v>
      </c>
      <c r="F63" s="54">
        <f t="shared" si="0"/>
        <v>100</v>
      </c>
      <c r="G63" s="2"/>
    </row>
    <row r="64" spans="1:7" ht="33" customHeight="1" x14ac:dyDescent="0.25">
      <c r="A64" s="38"/>
      <c r="B64" s="68" t="s">
        <v>135</v>
      </c>
      <c r="C64" s="37" t="s">
        <v>85</v>
      </c>
      <c r="D64" s="50">
        <v>86.8</v>
      </c>
      <c r="E64" s="55">
        <v>86.8</v>
      </c>
      <c r="F64" s="51">
        <f t="shared" si="0"/>
        <v>100</v>
      </c>
      <c r="G64" s="2"/>
    </row>
    <row r="65" spans="1:7" ht="30" x14ac:dyDescent="0.25">
      <c r="B65" s="69" t="s">
        <v>126</v>
      </c>
      <c r="C65" s="37" t="s">
        <v>86</v>
      </c>
      <c r="D65" s="50">
        <f>D66+D68</f>
        <v>332.03</v>
      </c>
      <c r="E65" s="50">
        <f>E66+E68</f>
        <v>312.73</v>
      </c>
      <c r="F65" s="49">
        <f t="shared" si="0"/>
        <v>94.187272234436662</v>
      </c>
      <c r="G65" s="2"/>
    </row>
    <row r="66" spans="1:7" ht="47.25" customHeight="1" x14ac:dyDescent="0.25">
      <c r="B66" s="69" t="s">
        <v>127</v>
      </c>
      <c r="C66" s="37" t="s">
        <v>87</v>
      </c>
      <c r="D66" s="48">
        <f>D67</f>
        <v>304</v>
      </c>
      <c r="E66" s="48">
        <f>E67</f>
        <v>284.7</v>
      </c>
      <c r="F66" s="54">
        <f t="shared" si="0"/>
        <v>93.651315789473671</v>
      </c>
      <c r="G66" s="2"/>
    </row>
    <row r="67" spans="1:7" ht="60.75" customHeight="1" x14ac:dyDescent="0.25">
      <c r="B67" s="68" t="s">
        <v>128</v>
      </c>
      <c r="C67" s="37" t="s">
        <v>88</v>
      </c>
      <c r="D67" s="50">
        <v>304</v>
      </c>
      <c r="E67" s="52">
        <v>284.7</v>
      </c>
      <c r="F67" s="51">
        <f t="shared" si="0"/>
        <v>93.651315789473671</v>
      </c>
      <c r="G67" s="2"/>
    </row>
    <row r="68" spans="1:7" ht="18" customHeight="1" x14ac:dyDescent="0.25">
      <c r="A68" s="38"/>
      <c r="B68" s="68" t="s">
        <v>129</v>
      </c>
      <c r="C68" s="37" t="s">
        <v>89</v>
      </c>
      <c r="D68" s="50">
        <f>D69</f>
        <v>28.03</v>
      </c>
      <c r="E68" s="50">
        <f>E69</f>
        <v>28.03</v>
      </c>
      <c r="F68" s="56">
        <f t="shared" si="0"/>
        <v>100</v>
      </c>
      <c r="G68" s="2"/>
    </row>
    <row r="69" spans="1:7" ht="33.75" customHeight="1" thickBot="1" x14ac:dyDescent="0.3">
      <c r="A69" s="38"/>
      <c r="B69" s="70" t="s">
        <v>130</v>
      </c>
      <c r="C69" s="43" t="s">
        <v>90</v>
      </c>
      <c r="D69" s="57">
        <v>28.03</v>
      </c>
      <c r="E69" s="58">
        <v>28.03</v>
      </c>
      <c r="F69" s="59">
        <f t="shared" si="0"/>
        <v>100</v>
      </c>
      <c r="G69" s="2"/>
    </row>
    <row r="70" spans="1:7" x14ac:dyDescent="0.25">
      <c r="B70" s="44"/>
      <c r="D70" s="44"/>
      <c r="E70" s="44"/>
      <c r="F70" s="44"/>
    </row>
  </sheetData>
  <mergeCells count="14">
    <mergeCell ref="C1:F1"/>
    <mergeCell ref="B6:F6"/>
    <mergeCell ref="B4:F4"/>
    <mergeCell ref="B3:F3"/>
    <mergeCell ref="B2:F2"/>
    <mergeCell ref="C5:F5"/>
    <mergeCell ref="C7:F7"/>
    <mergeCell ref="B8:F8"/>
    <mergeCell ref="B9:F9"/>
    <mergeCell ref="F10:F11"/>
    <mergeCell ref="B10:B11"/>
    <mergeCell ref="C10:C11"/>
    <mergeCell ref="D10:D11"/>
    <mergeCell ref="E10:E11"/>
  </mergeCells>
  <pageMargins left="0.59055118110236227" right="0" top="0.39370078740157483" bottom="0" header="0.51181102362204722" footer="0.51181102362204722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opLeftCell="C13" workbookViewId="0">
      <selection activeCell="D7" sqref="D7:I7"/>
    </sheetView>
  </sheetViews>
  <sheetFormatPr defaultRowHeight="12.75" x14ac:dyDescent="0.2"/>
  <cols>
    <col min="1" max="1" width="0.5703125" style="71" hidden="1" customWidth="1"/>
    <col min="2" max="2" width="2.5703125" style="71" hidden="1" customWidth="1"/>
    <col min="3" max="3" width="0.140625" style="71" customWidth="1"/>
    <col min="4" max="4" width="64.28515625" style="123" customWidth="1"/>
    <col min="5" max="5" width="4.7109375" style="124" customWidth="1"/>
    <col min="6" max="6" width="4.85546875" style="124" customWidth="1"/>
    <col min="7" max="7" width="11.42578125" style="125" customWidth="1"/>
    <col min="8" max="8" width="10.85546875" style="71" customWidth="1"/>
    <col min="9" max="9" width="10.7109375" style="71" customWidth="1"/>
    <col min="10" max="249" width="9.140625" style="71"/>
    <col min="250" max="251" width="0" style="71" hidden="1" customWidth="1"/>
    <col min="252" max="252" width="0.140625" style="71" customWidth="1"/>
    <col min="253" max="253" width="78.85546875" style="71" customWidth="1"/>
    <col min="254" max="255" width="0" style="71" hidden="1" customWidth="1"/>
    <col min="256" max="256" width="4.7109375" style="71" customWidth="1"/>
    <col min="257" max="257" width="5.28515625" style="71" customWidth="1"/>
    <col min="258" max="262" width="0" style="71" hidden="1" customWidth="1"/>
    <col min="263" max="263" width="11.42578125" style="71" customWidth="1"/>
    <col min="264" max="264" width="10.140625" style="71" customWidth="1"/>
    <col min="265" max="265" width="11.42578125" style="71" customWidth="1"/>
    <col min="266" max="505" width="9.140625" style="71"/>
    <col min="506" max="507" width="0" style="71" hidden="1" customWidth="1"/>
    <col min="508" max="508" width="0.140625" style="71" customWidth="1"/>
    <col min="509" max="509" width="78.85546875" style="71" customWidth="1"/>
    <col min="510" max="511" width="0" style="71" hidden="1" customWidth="1"/>
    <col min="512" max="512" width="4.7109375" style="71" customWidth="1"/>
    <col min="513" max="513" width="5.28515625" style="71" customWidth="1"/>
    <col min="514" max="518" width="0" style="71" hidden="1" customWidth="1"/>
    <col min="519" max="519" width="11.42578125" style="71" customWidth="1"/>
    <col min="520" max="520" width="10.140625" style="71" customWidth="1"/>
    <col min="521" max="521" width="11.42578125" style="71" customWidth="1"/>
    <col min="522" max="761" width="9.140625" style="71"/>
    <col min="762" max="763" width="0" style="71" hidden="1" customWidth="1"/>
    <col min="764" max="764" width="0.140625" style="71" customWidth="1"/>
    <col min="765" max="765" width="78.85546875" style="71" customWidth="1"/>
    <col min="766" max="767" width="0" style="71" hidden="1" customWidth="1"/>
    <col min="768" max="768" width="4.7109375" style="71" customWidth="1"/>
    <col min="769" max="769" width="5.28515625" style="71" customWidth="1"/>
    <col min="770" max="774" width="0" style="71" hidden="1" customWidth="1"/>
    <col min="775" max="775" width="11.42578125" style="71" customWidth="1"/>
    <col min="776" max="776" width="10.140625" style="71" customWidth="1"/>
    <col min="777" max="777" width="11.42578125" style="71" customWidth="1"/>
    <col min="778" max="1017" width="9.140625" style="71"/>
    <col min="1018" max="1019" width="0" style="71" hidden="1" customWidth="1"/>
    <col min="1020" max="1020" width="0.140625" style="71" customWidth="1"/>
    <col min="1021" max="1021" width="78.85546875" style="71" customWidth="1"/>
    <col min="1022" max="1023" width="0" style="71" hidden="1" customWidth="1"/>
    <col min="1024" max="1024" width="4.7109375" style="71" customWidth="1"/>
    <col min="1025" max="1025" width="5.28515625" style="71" customWidth="1"/>
    <col min="1026" max="1030" width="0" style="71" hidden="1" customWidth="1"/>
    <col min="1031" max="1031" width="11.42578125" style="71" customWidth="1"/>
    <col min="1032" max="1032" width="10.140625" style="71" customWidth="1"/>
    <col min="1033" max="1033" width="11.42578125" style="71" customWidth="1"/>
    <col min="1034" max="1273" width="9.140625" style="71"/>
    <col min="1274" max="1275" width="0" style="71" hidden="1" customWidth="1"/>
    <col min="1276" max="1276" width="0.140625" style="71" customWidth="1"/>
    <col min="1277" max="1277" width="78.85546875" style="71" customWidth="1"/>
    <col min="1278" max="1279" width="0" style="71" hidden="1" customWidth="1"/>
    <col min="1280" max="1280" width="4.7109375" style="71" customWidth="1"/>
    <col min="1281" max="1281" width="5.28515625" style="71" customWidth="1"/>
    <col min="1282" max="1286" width="0" style="71" hidden="1" customWidth="1"/>
    <col min="1287" max="1287" width="11.42578125" style="71" customWidth="1"/>
    <col min="1288" max="1288" width="10.140625" style="71" customWidth="1"/>
    <col min="1289" max="1289" width="11.42578125" style="71" customWidth="1"/>
    <col min="1290" max="1529" width="9.140625" style="71"/>
    <col min="1530" max="1531" width="0" style="71" hidden="1" customWidth="1"/>
    <col min="1532" max="1532" width="0.140625" style="71" customWidth="1"/>
    <col min="1533" max="1533" width="78.85546875" style="71" customWidth="1"/>
    <col min="1534" max="1535" width="0" style="71" hidden="1" customWidth="1"/>
    <col min="1536" max="1536" width="4.7109375" style="71" customWidth="1"/>
    <col min="1537" max="1537" width="5.28515625" style="71" customWidth="1"/>
    <col min="1538" max="1542" width="0" style="71" hidden="1" customWidth="1"/>
    <col min="1543" max="1543" width="11.42578125" style="71" customWidth="1"/>
    <col min="1544" max="1544" width="10.140625" style="71" customWidth="1"/>
    <col min="1545" max="1545" width="11.42578125" style="71" customWidth="1"/>
    <col min="1546" max="1785" width="9.140625" style="71"/>
    <col min="1786" max="1787" width="0" style="71" hidden="1" customWidth="1"/>
    <col min="1788" max="1788" width="0.140625" style="71" customWidth="1"/>
    <col min="1789" max="1789" width="78.85546875" style="71" customWidth="1"/>
    <col min="1790" max="1791" width="0" style="71" hidden="1" customWidth="1"/>
    <col min="1792" max="1792" width="4.7109375" style="71" customWidth="1"/>
    <col min="1793" max="1793" width="5.28515625" style="71" customWidth="1"/>
    <col min="1794" max="1798" width="0" style="71" hidden="1" customWidth="1"/>
    <col min="1799" max="1799" width="11.42578125" style="71" customWidth="1"/>
    <col min="1800" max="1800" width="10.140625" style="71" customWidth="1"/>
    <col min="1801" max="1801" width="11.42578125" style="71" customWidth="1"/>
    <col min="1802" max="2041" width="9.140625" style="71"/>
    <col min="2042" max="2043" width="0" style="71" hidden="1" customWidth="1"/>
    <col min="2044" max="2044" width="0.140625" style="71" customWidth="1"/>
    <col min="2045" max="2045" width="78.85546875" style="71" customWidth="1"/>
    <col min="2046" max="2047" width="0" style="71" hidden="1" customWidth="1"/>
    <col min="2048" max="2048" width="4.7109375" style="71" customWidth="1"/>
    <col min="2049" max="2049" width="5.28515625" style="71" customWidth="1"/>
    <col min="2050" max="2054" width="0" style="71" hidden="1" customWidth="1"/>
    <col min="2055" max="2055" width="11.42578125" style="71" customWidth="1"/>
    <col min="2056" max="2056" width="10.140625" style="71" customWidth="1"/>
    <col min="2057" max="2057" width="11.42578125" style="71" customWidth="1"/>
    <col min="2058" max="2297" width="9.140625" style="71"/>
    <col min="2298" max="2299" width="0" style="71" hidden="1" customWidth="1"/>
    <col min="2300" max="2300" width="0.140625" style="71" customWidth="1"/>
    <col min="2301" max="2301" width="78.85546875" style="71" customWidth="1"/>
    <col min="2302" max="2303" width="0" style="71" hidden="1" customWidth="1"/>
    <col min="2304" max="2304" width="4.7109375" style="71" customWidth="1"/>
    <col min="2305" max="2305" width="5.28515625" style="71" customWidth="1"/>
    <col min="2306" max="2310" width="0" style="71" hidden="1" customWidth="1"/>
    <col min="2311" max="2311" width="11.42578125" style="71" customWidth="1"/>
    <col min="2312" max="2312" width="10.140625" style="71" customWidth="1"/>
    <col min="2313" max="2313" width="11.42578125" style="71" customWidth="1"/>
    <col min="2314" max="2553" width="9.140625" style="71"/>
    <col min="2554" max="2555" width="0" style="71" hidden="1" customWidth="1"/>
    <col min="2556" max="2556" width="0.140625" style="71" customWidth="1"/>
    <col min="2557" max="2557" width="78.85546875" style="71" customWidth="1"/>
    <col min="2558" max="2559" width="0" style="71" hidden="1" customWidth="1"/>
    <col min="2560" max="2560" width="4.7109375" style="71" customWidth="1"/>
    <col min="2561" max="2561" width="5.28515625" style="71" customWidth="1"/>
    <col min="2562" max="2566" width="0" style="71" hidden="1" customWidth="1"/>
    <col min="2567" max="2567" width="11.42578125" style="71" customWidth="1"/>
    <col min="2568" max="2568" width="10.140625" style="71" customWidth="1"/>
    <col min="2569" max="2569" width="11.42578125" style="71" customWidth="1"/>
    <col min="2570" max="2809" width="9.140625" style="71"/>
    <col min="2810" max="2811" width="0" style="71" hidden="1" customWidth="1"/>
    <col min="2812" max="2812" width="0.140625" style="71" customWidth="1"/>
    <col min="2813" max="2813" width="78.85546875" style="71" customWidth="1"/>
    <col min="2814" max="2815" width="0" style="71" hidden="1" customWidth="1"/>
    <col min="2816" max="2816" width="4.7109375" style="71" customWidth="1"/>
    <col min="2817" max="2817" width="5.28515625" style="71" customWidth="1"/>
    <col min="2818" max="2822" width="0" style="71" hidden="1" customWidth="1"/>
    <col min="2823" max="2823" width="11.42578125" style="71" customWidth="1"/>
    <col min="2824" max="2824" width="10.140625" style="71" customWidth="1"/>
    <col min="2825" max="2825" width="11.42578125" style="71" customWidth="1"/>
    <col min="2826" max="3065" width="9.140625" style="71"/>
    <col min="3066" max="3067" width="0" style="71" hidden="1" customWidth="1"/>
    <col min="3068" max="3068" width="0.140625" style="71" customWidth="1"/>
    <col min="3069" max="3069" width="78.85546875" style="71" customWidth="1"/>
    <col min="3070" max="3071" width="0" style="71" hidden="1" customWidth="1"/>
    <col min="3072" max="3072" width="4.7109375" style="71" customWidth="1"/>
    <col min="3073" max="3073" width="5.28515625" style="71" customWidth="1"/>
    <col min="3074" max="3078" width="0" style="71" hidden="1" customWidth="1"/>
    <col min="3079" max="3079" width="11.42578125" style="71" customWidth="1"/>
    <col min="3080" max="3080" width="10.140625" style="71" customWidth="1"/>
    <col min="3081" max="3081" width="11.42578125" style="71" customWidth="1"/>
    <col min="3082" max="3321" width="9.140625" style="71"/>
    <col min="3322" max="3323" width="0" style="71" hidden="1" customWidth="1"/>
    <col min="3324" max="3324" width="0.140625" style="71" customWidth="1"/>
    <col min="3325" max="3325" width="78.85546875" style="71" customWidth="1"/>
    <col min="3326" max="3327" width="0" style="71" hidden="1" customWidth="1"/>
    <col min="3328" max="3328" width="4.7109375" style="71" customWidth="1"/>
    <col min="3329" max="3329" width="5.28515625" style="71" customWidth="1"/>
    <col min="3330" max="3334" width="0" style="71" hidden="1" customWidth="1"/>
    <col min="3335" max="3335" width="11.42578125" style="71" customWidth="1"/>
    <col min="3336" max="3336" width="10.140625" style="71" customWidth="1"/>
    <col min="3337" max="3337" width="11.42578125" style="71" customWidth="1"/>
    <col min="3338" max="3577" width="9.140625" style="71"/>
    <col min="3578" max="3579" width="0" style="71" hidden="1" customWidth="1"/>
    <col min="3580" max="3580" width="0.140625" style="71" customWidth="1"/>
    <col min="3581" max="3581" width="78.85546875" style="71" customWidth="1"/>
    <col min="3582" max="3583" width="0" style="71" hidden="1" customWidth="1"/>
    <col min="3584" max="3584" width="4.7109375" style="71" customWidth="1"/>
    <col min="3585" max="3585" width="5.28515625" style="71" customWidth="1"/>
    <col min="3586" max="3590" width="0" style="71" hidden="1" customWidth="1"/>
    <col min="3591" max="3591" width="11.42578125" style="71" customWidth="1"/>
    <col min="3592" max="3592" width="10.140625" style="71" customWidth="1"/>
    <col min="3593" max="3593" width="11.42578125" style="71" customWidth="1"/>
    <col min="3594" max="3833" width="9.140625" style="71"/>
    <col min="3834" max="3835" width="0" style="71" hidden="1" customWidth="1"/>
    <col min="3836" max="3836" width="0.140625" style="71" customWidth="1"/>
    <col min="3837" max="3837" width="78.85546875" style="71" customWidth="1"/>
    <col min="3838" max="3839" width="0" style="71" hidden="1" customWidth="1"/>
    <col min="3840" max="3840" width="4.7109375" style="71" customWidth="1"/>
    <col min="3841" max="3841" width="5.28515625" style="71" customWidth="1"/>
    <col min="3842" max="3846" width="0" style="71" hidden="1" customWidth="1"/>
    <col min="3847" max="3847" width="11.42578125" style="71" customWidth="1"/>
    <col min="3848" max="3848" width="10.140625" style="71" customWidth="1"/>
    <col min="3849" max="3849" width="11.42578125" style="71" customWidth="1"/>
    <col min="3850" max="4089" width="9.140625" style="71"/>
    <col min="4090" max="4091" width="0" style="71" hidden="1" customWidth="1"/>
    <col min="4092" max="4092" width="0.140625" style="71" customWidth="1"/>
    <col min="4093" max="4093" width="78.85546875" style="71" customWidth="1"/>
    <col min="4094" max="4095" width="0" style="71" hidden="1" customWidth="1"/>
    <col min="4096" max="4096" width="4.7109375" style="71" customWidth="1"/>
    <col min="4097" max="4097" width="5.28515625" style="71" customWidth="1"/>
    <col min="4098" max="4102" width="0" style="71" hidden="1" customWidth="1"/>
    <col min="4103" max="4103" width="11.42578125" style="71" customWidth="1"/>
    <col min="4104" max="4104" width="10.140625" style="71" customWidth="1"/>
    <col min="4105" max="4105" width="11.42578125" style="71" customWidth="1"/>
    <col min="4106" max="4345" width="9.140625" style="71"/>
    <col min="4346" max="4347" width="0" style="71" hidden="1" customWidth="1"/>
    <col min="4348" max="4348" width="0.140625" style="71" customWidth="1"/>
    <col min="4349" max="4349" width="78.85546875" style="71" customWidth="1"/>
    <col min="4350" max="4351" width="0" style="71" hidden="1" customWidth="1"/>
    <col min="4352" max="4352" width="4.7109375" style="71" customWidth="1"/>
    <col min="4353" max="4353" width="5.28515625" style="71" customWidth="1"/>
    <col min="4354" max="4358" width="0" style="71" hidden="1" customWidth="1"/>
    <col min="4359" max="4359" width="11.42578125" style="71" customWidth="1"/>
    <col min="4360" max="4360" width="10.140625" style="71" customWidth="1"/>
    <col min="4361" max="4361" width="11.42578125" style="71" customWidth="1"/>
    <col min="4362" max="4601" width="9.140625" style="71"/>
    <col min="4602" max="4603" width="0" style="71" hidden="1" customWidth="1"/>
    <col min="4604" max="4604" width="0.140625" style="71" customWidth="1"/>
    <col min="4605" max="4605" width="78.85546875" style="71" customWidth="1"/>
    <col min="4606" max="4607" width="0" style="71" hidden="1" customWidth="1"/>
    <col min="4608" max="4608" width="4.7109375" style="71" customWidth="1"/>
    <col min="4609" max="4609" width="5.28515625" style="71" customWidth="1"/>
    <col min="4610" max="4614" width="0" style="71" hidden="1" customWidth="1"/>
    <col min="4615" max="4615" width="11.42578125" style="71" customWidth="1"/>
    <col min="4616" max="4616" width="10.140625" style="71" customWidth="1"/>
    <col min="4617" max="4617" width="11.42578125" style="71" customWidth="1"/>
    <col min="4618" max="4857" width="9.140625" style="71"/>
    <col min="4858" max="4859" width="0" style="71" hidden="1" customWidth="1"/>
    <col min="4860" max="4860" width="0.140625" style="71" customWidth="1"/>
    <col min="4861" max="4861" width="78.85546875" style="71" customWidth="1"/>
    <col min="4862" max="4863" width="0" style="71" hidden="1" customWidth="1"/>
    <col min="4864" max="4864" width="4.7109375" style="71" customWidth="1"/>
    <col min="4865" max="4865" width="5.28515625" style="71" customWidth="1"/>
    <col min="4866" max="4870" width="0" style="71" hidden="1" customWidth="1"/>
    <col min="4871" max="4871" width="11.42578125" style="71" customWidth="1"/>
    <col min="4872" max="4872" width="10.140625" style="71" customWidth="1"/>
    <col min="4873" max="4873" width="11.42578125" style="71" customWidth="1"/>
    <col min="4874" max="5113" width="9.140625" style="71"/>
    <col min="5114" max="5115" width="0" style="71" hidden="1" customWidth="1"/>
    <col min="5116" max="5116" width="0.140625" style="71" customWidth="1"/>
    <col min="5117" max="5117" width="78.85546875" style="71" customWidth="1"/>
    <col min="5118" max="5119" width="0" style="71" hidden="1" customWidth="1"/>
    <col min="5120" max="5120" width="4.7109375" style="71" customWidth="1"/>
    <col min="5121" max="5121" width="5.28515625" style="71" customWidth="1"/>
    <col min="5122" max="5126" width="0" style="71" hidden="1" customWidth="1"/>
    <col min="5127" max="5127" width="11.42578125" style="71" customWidth="1"/>
    <col min="5128" max="5128" width="10.140625" style="71" customWidth="1"/>
    <col min="5129" max="5129" width="11.42578125" style="71" customWidth="1"/>
    <col min="5130" max="5369" width="9.140625" style="71"/>
    <col min="5370" max="5371" width="0" style="71" hidden="1" customWidth="1"/>
    <col min="5372" max="5372" width="0.140625" style="71" customWidth="1"/>
    <col min="5373" max="5373" width="78.85546875" style="71" customWidth="1"/>
    <col min="5374" max="5375" width="0" style="71" hidden="1" customWidth="1"/>
    <col min="5376" max="5376" width="4.7109375" style="71" customWidth="1"/>
    <col min="5377" max="5377" width="5.28515625" style="71" customWidth="1"/>
    <col min="5378" max="5382" width="0" style="71" hidden="1" customWidth="1"/>
    <col min="5383" max="5383" width="11.42578125" style="71" customWidth="1"/>
    <col min="5384" max="5384" width="10.140625" style="71" customWidth="1"/>
    <col min="5385" max="5385" width="11.42578125" style="71" customWidth="1"/>
    <col min="5386" max="5625" width="9.140625" style="71"/>
    <col min="5626" max="5627" width="0" style="71" hidden="1" customWidth="1"/>
    <col min="5628" max="5628" width="0.140625" style="71" customWidth="1"/>
    <col min="5629" max="5629" width="78.85546875" style="71" customWidth="1"/>
    <col min="5630" max="5631" width="0" style="71" hidden="1" customWidth="1"/>
    <col min="5632" max="5632" width="4.7109375" style="71" customWidth="1"/>
    <col min="5633" max="5633" width="5.28515625" style="71" customWidth="1"/>
    <col min="5634" max="5638" width="0" style="71" hidden="1" customWidth="1"/>
    <col min="5639" max="5639" width="11.42578125" style="71" customWidth="1"/>
    <col min="5640" max="5640" width="10.140625" style="71" customWidth="1"/>
    <col min="5641" max="5641" width="11.42578125" style="71" customWidth="1"/>
    <col min="5642" max="5881" width="9.140625" style="71"/>
    <col min="5882" max="5883" width="0" style="71" hidden="1" customWidth="1"/>
    <col min="5884" max="5884" width="0.140625" style="71" customWidth="1"/>
    <col min="5885" max="5885" width="78.85546875" style="71" customWidth="1"/>
    <col min="5886" max="5887" width="0" style="71" hidden="1" customWidth="1"/>
    <col min="5888" max="5888" width="4.7109375" style="71" customWidth="1"/>
    <col min="5889" max="5889" width="5.28515625" style="71" customWidth="1"/>
    <col min="5890" max="5894" width="0" style="71" hidden="1" customWidth="1"/>
    <col min="5895" max="5895" width="11.42578125" style="71" customWidth="1"/>
    <col min="5896" max="5896" width="10.140625" style="71" customWidth="1"/>
    <col min="5897" max="5897" width="11.42578125" style="71" customWidth="1"/>
    <col min="5898" max="6137" width="9.140625" style="71"/>
    <col min="6138" max="6139" width="0" style="71" hidden="1" customWidth="1"/>
    <col min="6140" max="6140" width="0.140625" style="71" customWidth="1"/>
    <col min="6141" max="6141" width="78.85546875" style="71" customWidth="1"/>
    <col min="6142" max="6143" width="0" style="71" hidden="1" customWidth="1"/>
    <col min="6144" max="6144" width="4.7109375" style="71" customWidth="1"/>
    <col min="6145" max="6145" width="5.28515625" style="71" customWidth="1"/>
    <col min="6146" max="6150" width="0" style="71" hidden="1" customWidth="1"/>
    <col min="6151" max="6151" width="11.42578125" style="71" customWidth="1"/>
    <col min="6152" max="6152" width="10.140625" style="71" customWidth="1"/>
    <col min="6153" max="6153" width="11.42578125" style="71" customWidth="1"/>
    <col min="6154" max="6393" width="9.140625" style="71"/>
    <col min="6394" max="6395" width="0" style="71" hidden="1" customWidth="1"/>
    <col min="6396" max="6396" width="0.140625" style="71" customWidth="1"/>
    <col min="6397" max="6397" width="78.85546875" style="71" customWidth="1"/>
    <col min="6398" max="6399" width="0" style="71" hidden="1" customWidth="1"/>
    <col min="6400" max="6400" width="4.7109375" style="71" customWidth="1"/>
    <col min="6401" max="6401" width="5.28515625" style="71" customWidth="1"/>
    <col min="6402" max="6406" width="0" style="71" hidden="1" customWidth="1"/>
    <col min="6407" max="6407" width="11.42578125" style="71" customWidth="1"/>
    <col min="6408" max="6408" width="10.140625" style="71" customWidth="1"/>
    <col min="6409" max="6409" width="11.42578125" style="71" customWidth="1"/>
    <col min="6410" max="6649" width="9.140625" style="71"/>
    <col min="6650" max="6651" width="0" style="71" hidden="1" customWidth="1"/>
    <col min="6652" max="6652" width="0.140625" style="71" customWidth="1"/>
    <col min="6653" max="6653" width="78.85546875" style="71" customWidth="1"/>
    <col min="6654" max="6655" width="0" style="71" hidden="1" customWidth="1"/>
    <col min="6656" max="6656" width="4.7109375" style="71" customWidth="1"/>
    <col min="6657" max="6657" width="5.28515625" style="71" customWidth="1"/>
    <col min="6658" max="6662" width="0" style="71" hidden="1" customWidth="1"/>
    <col min="6663" max="6663" width="11.42578125" style="71" customWidth="1"/>
    <col min="6664" max="6664" width="10.140625" style="71" customWidth="1"/>
    <col min="6665" max="6665" width="11.42578125" style="71" customWidth="1"/>
    <col min="6666" max="6905" width="9.140625" style="71"/>
    <col min="6906" max="6907" width="0" style="71" hidden="1" customWidth="1"/>
    <col min="6908" max="6908" width="0.140625" style="71" customWidth="1"/>
    <col min="6909" max="6909" width="78.85546875" style="71" customWidth="1"/>
    <col min="6910" max="6911" width="0" style="71" hidden="1" customWidth="1"/>
    <col min="6912" max="6912" width="4.7109375" style="71" customWidth="1"/>
    <col min="6913" max="6913" width="5.28515625" style="71" customWidth="1"/>
    <col min="6914" max="6918" width="0" style="71" hidden="1" customWidth="1"/>
    <col min="6919" max="6919" width="11.42578125" style="71" customWidth="1"/>
    <col min="6920" max="6920" width="10.140625" style="71" customWidth="1"/>
    <col min="6921" max="6921" width="11.42578125" style="71" customWidth="1"/>
    <col min="6922" max="7161" width="9.140625" style="71"/>
    <col min="7162" max="7163" width="0" style="71" hidden="1" customWidth="1"/>
    <col min="7164" max="7164" width="0.140625" style="71" customWidth="1"/>
    <col min="7165" max="7165" width="78.85546875" style="71" customWidth="1"/>
    <col min="7166" max="7167" width="0" style="71" hidden="1" customWidth="1"/>
    <col min="7168" max="7168" width="4.7109375" style="71" customWidth="1"/>
    <col min="7169" max="7169" width="5.28515625" style="71" customWidth="1"/>
    <col min="7170" max="7174" width="0" style="71" hidden="1" customWidth="1"/>
    <col min="7175" max="7175" width="11.42578125" style="71" customWidth="1"/>
    <col min="7176" max="7176" width="10.140625" style="71" customWidth="1"/>
    <col min="7177" max="7177" width="11.42578125" style="71" customWidth="1"/>
    <col min="7178" max="7417" width="9.140625" style="71"/>
    <col min="7418" max="7419" width="0" style="71" hidden="1" customWidth="1"/>
    <col min="7420" max="7420" width="0.140625" style="71" customWidth="1"/>
    <col min="7421" max="7421" width="78.85546875" style="71" customWidth="1"/>
    <col min="7422" max="7423" width="0" style="71" hidden="1" customWidth="1"/>
    <col min="7424" max="7424" width="4.7109375" style="71" customWidth="1"/>
    <col min="7425" max="7425" width="5.28515625" style="71" customWidth="1"/>
    <col min="7426" max="7430" width="0" style="71" hidden="1" customWidth="1"/>
    <col min="7431" max="7431" width="11.42578125" style="71" customWidth="1"/>
    <col min="7432" max="7432" width="10.140625" style="71" customWidth="1"/>
    <col min="7433" max="7433" width="11.42578125" style="71" customWidth="1"/>
    <col min="7434" max="7673" width="9.140625" style="71"/>
    <col min="7674" max="7675" width="0" style="71" hidden="1" customWidth="1"/>
    <col min="7676" max="7676" width="0.140625" style="71" customWidth="1"/>
    <col min="7677" max="7677" width="78.85546875" style="71" customWidth="1"/>
    <col min="7678" max="7679" width="0" style="71" hidden="1" customWidth="1"/>
    <col min="7680" max="7680" width="4.7109375" style="71" customWidth="1"/>
    <col min="7681" max="7681" width="5.28515625" style="71" customWidth="1"/>
    <col min="7682" max="7686" width="0" style="71" hidden="1" customWidth="1"/>
    <col min="7687" max="7687" width="11.42578125" style="71" customWidth="1"/>
    <col min="7688" max="7688" width="10.140625" style="71" customWidth="1"/>
    <col min="7689" max="7689" width="11.42578125" style="71" customWidth="1"/>
    <col min="7690" max="7929" width="9.140625" style="71"/>
    <col min="7930" max="7931" width="0" style="71" hidden="1" customWidth="1"/>
    <col min="7932" max="7932" width="0.140625" style="71" customWidth="1"/>
    <col min="7933" max="7933" width="78.85546875" style="71" customWidth="1"/>
    <col min="7934" max="7935" width="0" style="71" hidden="1" customWidth="1"/>
    <col min="7936" max="7936" width="4.7109375" style="71" customWidth="1"/>
    <col min="7937" max="7937" width="5.28515625" style="71" customWidth="1"/>
    <col min="7938" max="7942" width="0" style="71" hidden="1" customWidth="1"/>
    <col min="7943" max="7943" width="11.42578125" style="71" customWidth="1"/>
    <col min="7944" max="7944" width="10.140625" style="71" customWidth="1"/>
    <col min="7945" max="7945" width="11.42578125" style="71" customWidth="1"/>
    <col min="7946" max="8185" width="9.140625" style="71"/>
    <col min="8186" max="8187" width="0" style="71" hidden="1" customWidth="1"/>
    <col min="8188" max="8188" width="0.140625" style="71" customWidth="1"/>
    <col min="8189" max="8189" width="78.85546875" style="71" customWidth="1"/>
    <col min="8190" max="8191" width="0" style="71" hidden="1" customWidth="1"/>
    <col min="8192" max="8192" width="4.7109375" style="71" customWidth="1"/>
    <col min="8193" max="8193" width="5.28515625" style="71" customWidth="1"/>
    <col min="8194" max="8198" width="0" style="71" hidden="1" customWidth="1"/>
    <col min="8199" max="8199" width="11.42578125" style="71" customWidth="1"/>
    <col min="8200" max="8200" width="10.140625" style="71" customWidth="1"/>
    <col min="8201" max="8201" width="11.42578125" style="71" customWidth="1"/>
    <col min="8202" max="8441" width="9.140625" style="71"/>
    <col min="8442" max="8443" width="0" style="71" hidden="1" customWidth="1"/>
    <col min="8444" max="8444" width="0.140625" style="71" customWidth="1"/>
    <col min="8445" max="8445" width="78.85546875" style="71" customWidth="1"/>
    <col min="8446" max="8447" width="0" style="71" hidden="1" customWidth="1"/>
    <col min="8448" max="8448" width="4.7109375" style="71" customWidth="1"/>
    <col min="8449" max="8449" width="5.28515625" style="71" customWidth="1"/>
    <col min="8450" max="8454" width="0" style="71" hidden="1" customWidth="1"/>
    <col min="8455" max="8455" width="11.42578125" style="71" customWidth="1"/>
    <col min="8456" max="8456" width="10.140625" style="71" customWidth="1"/>
    <col min="8457" max="8457" width="11.42578125" style="71" customWidth="1"/>
    <col min="8458" max="8697" width="9.140625" style="71"/>
    <col min="8698" max="8699" width="0" style="71" hidden="1" customWidth="1"/>
    <col min="8700" max="8700" width="0.140625" style="71" customWidth="1"/>
    <col min="8701" max="8701" width="78.85546875" style="71" customWidth="1"/>
    <col min="8702" max="8703" width="0" style="71" hidden="1" customWidth="1"/>
    <col min="8704" max="8704" width="4.7109375" style="71" customWidth="1"/>
    <col min="8705" max="8705" width="5.28515625" style="71" customWidth="1"/>
    <col min="8706" max="8710" width="0" style="71" hidden="1" customWidth="1"/>
    <col min="8711" max="8711" width="11.42578125" style="71" customWidth="1"/>
    <col min="8712" max="8712" width="10.140625" style="71" customWidth="1"/>
    <col min="8713" max="8713" width="11.42578125" style="71" customWidth="1"/>
    <col min="8714" max="8953" width="9.140625" style="71"/>
    <col min="8954" max="8955" width="0" style="71" hidden="1" customWidth="1"/>
    <col min="8956" max="8956" width="0.140625" style="71" customWidth="1"/>
    <col min="8957" max="8957" width="78.85546875" style="71" customWidth="1"/>
    <col min="8958" max="8959" width="0" style="71" hidden="1" customWidth="1"/>
    <col min="8960" max="8960" width="4.7109375" style="71" customWidth="1"/>
    <col min="8961" max="8961" width="5.28515625" style="71" customWidth="1"/>
    <col min="8962" max="8966" width="0" style="71" hidden="1" customWidth="1"/>
    <col min="8967" max="8967" width="11.42578125" style="71" customWidth="1"/>
    <col min="8968" max="8968" width="10.140625" style="71" customWidth="1"/>
    <col min="8969" max="8969" width="11.42578125" style="71" customWidth="1"/>
    <col min="8970" max="9209" width="9.140625" style="71"/>
    <col min="9210" max="9211" width="0" style="71" hidden="1" customWidth="1"/>
    <col min="9212" max="9212" width="0.140625" style="71" customWidth="1"/>
    <col min="9213" max="9213" width="78.85546875" style="71" customWidth="1"/>
    <col min="9214" max="9215" width="0" style="71" hidden="1" customWidth="1"/>
    <col min="9216" max="9216" width="4.7109375" style="71" customWidth="1"/>
    <col min="9217" max="9217" width="5.28515625" style="71" customWidth="1"/>
    <col min="9218" max="9222" width="0" style="71" hidden="1" customWidth="1"/>
    <col min="9223" max="9223" width="11.42578125" style="71" customWidth="1"/>
    <col min="9224" max="9224" width="10.140625" style="71" customWidth="1"/>
    <col min="9225" max="9225" width="11.42578125" style="71" customWidth="1"/>
    <col min="9226" max="9465" width="9.140625" style="71"/>
    <col min="9466" max="9467" width="0" style="71" hidden="1" customWidth="1"/>
    <col min="9468" max="9468" width="0.140625" style="71" customWidth="1"/>
    <col min="9469" max="9469" width="78.85546875" style="71" customWidth="1"/>
    <col min="9470" max="9471" width="0" style="71" hidden="1" customWidth="1"/>
    <col min="9472" max="9472" width="4.7109375" style="71" customWidth="1"/>
    <col min="9473" max="9473" width="5.28515625" style="71" customWidth="1"/>
    <col min="9474" max="9478" width="0" style="71" hidden="1" customWidth="1"/>
    <col min="9479" max="9479" width="11.42578125" style="71" customWidth="1"/>
    <col min="9480" max="9480" width="10.140625" style="71" customWidth="1"/>
    <col min="9481" max="9481" width="11.42578125" style="71" customWidth="1"/>
    <col min="9482" max="9721" width="9.140625" style="71"/>
    <col min="9722" max="9723" width="0" style="71" hidden="1" customWidth="1"/>
    <col min="9724" max="9724" width="0.140625" style="71" customWidth="1"/>
    <col min="9725" max="9725" width="78.85546875" style="71" customWidth="1"/>
    <col min="9726" max="9727" width="0" style="71" hidden="1" customWidth="1"/>
    <col min="9728" max="9728" width="4.7109375" style="71" customWidth="1"/>
    <col min="9729" max="9729" width="5.28515625" style="71" customWidth="1"/>
    <col min="9730" max="9734" width="0" style="71" hidden="1" customWidth="1"/>
    <col min="9735" max="9735" width="11.42578125" style="71" customWidth="1"/>
    <col min="9736" max="9736" width="10.140625" style="71" customWidth="1"/>
    <col min="9737" max="9737" width="11.42578125" style="71" customWidth="1"/>
    <col min="9738" max="9977" width="9.140625" style="71"/>
    <col min="9978" max="9979" width="0" style="71" hidden="1" customWidth="1"/>
    <col min="9980" max="9980" width="0.140625" style="71" customWidth="1"/>
    <col min="9981" max="9981" width="78.85546875" style="71" customWidth="1"/>
    <col min="9982" max="9983" width="0" style="71" hidden="1" customWidth="1"/>
    <col min="9984" max="9984" width="4.7109375" style="71" customWidth="1"/>
    <col min="9985" max="9985" width="5.28515625" style="71" customWidth="1"/>
    <col min="9986" max="9990" width="0" style="71" hidden="1" customWidth="1"/>
    <col min="9991" max="9991" width="11.42578125" style="71" customWidth="1"/>
    <col min="9992" max="9992" width="10.140625" style="71" customWidth="1"/>
    <col min="9993" max="9993" width="11.42578125" style="71" customWidth="1"/>
    <col min="9994" max="10233" width="9.140625" style="71"/>
    <col min="10234" max="10235" width="0" style="71" hidden="1" customWidth="1"/>
    <col min="10236" max="10236" width="0.140625" style="71" customWidth="1"/>
    <col min="10237" max="10237" width="78.85546875" style="71" customWidth="1"/>
    <col min="10238" max="10239" width="0" style="71" hidden="1" customWidth="1"/>
    <col min="10240" max="10240" width="4.7109375" style="71" customWidth="1"/>
    <col min="10241" max="10241" width="5.28515625" style="71" customWidth="1"/>
    <col min="10242" max="10246" width="0" style="71" hidden="1" customWidth="1"/>
    <col min="10247" max="10247" width="11.42578125" style="71" customWidth="1"/>
    <col min="10248" max="10248" width="10.140625" style="71" customWidth="1"/>
    <col min="10249" max="10249" width="11.42578125" style="71" customWidth="1"/>
    <col min="10250" max="10489" width="9.140625" style="71"/>
    <col min="10490" max="10491" width="0" style="71" hidden="1" customWidth="1"/>
    <col min="10492" max="10492" width="0.140625" style="71" customWidth="1"/>
    <col min="10493" max="10493" width="78.85546875" style="71" customWidth="1"/>
    <col min="10494" max="10495" width="0" style="71" hidden="1" customWidth="1"/>
    <col min="10496" max="10496" width="4.7109375" style="71" customWidth="1"/>
    <col min="10497" max="10497" width="5.28515625" style="71" customWidth="1"/>
    <col min="10498" max="10502" width="0" style="71" hidden="1" customWidth="1"/>
    <col min="10503" max="10503" width="11.42578125" style="71" customWidth="1"/>
    <col min="10504" max="10504" width="10.140625" style="71" customWidth="1"/>
    <col min="10505" max="10505" width="11.42578125" style="71" customWidth="1"/>
    <col min="10506" max="10745" width="9.140625" style="71"/>
    <col min="10746" max="10747" width="0" style="71" hidden="1" customWidth="1"/>
    <col min="10748" max="10748" width="0.140625" style="71" customWidth="1"/>
    <col min="10749" max="10749" width="78.85546875" style="71" customWidth="1"/>
    <col min="10750" max="10751" width="0" style="71" hidden="1" customWidth="1"/>
    <col min="10752" max="10752" width="4.7109375" style="71" customWidth="1"/>
    <col min="10753" max="10753" width="5.28515625" style="71" customWidth="1"/>
    <col min="10754" max="10758" width="0" style="71" hidden="1" customWidth="1"/>
    <col min="10759" max="10759" width="11.42578125" style="71" customWidth="1"/>
    <col min="10760" max="10760" width="10.140625" style="71" customWidth="1"/>
    <col min="10761" max="10761" width="11.42578125" style="71" customWidth="1"/>
    <col min="10762" max="11001" width="9.140625" style="71"/>
    <col min="11002" max="11003" width="0" style="71" hidden="1" customWidth="1"/>
    <col min="11004" max="11004" width="0.140625" style="71" customWidth="1"/>
    <col min="11005" max="11005" width="78.85546875" style="71" customWidth="1"/>
    <col min="11006" max="11007" width="0" style="71" hidden="1" customWidth="1"/>
    <col min="11008" max="11008" width="4.7109375" style="71" customWidth="1"/>
    <col min="11009" max="11009" width="5.28515625" style="71" customWidth="1"/>
    <col min="11010" max="11014" width="0" style="71" hidden="1" customWidth="1"/>
    <col min="11015" max="11015" width="11.42578125" style="71" customWidth="1"/>
    <col min="11016" max="11016" width="10.140625" style="71" customWidth="1"/>
    <col min="11017" max="11017" width="11.42578125" style="71" customWidth="1"/>
    <col min="11018" max="11257" width="9.140625" style="71"/>
    <col min="11258" max="11259" width="0" style="71" hidden="1" customWidth="1"/>
    <col min="11260" max="11260" width="0.140625" style="71" customWidth="1"/>
    <col min="11261" max="11261" width="78.85546875" style="71" customWidth="1"/>
    <col min="11262" max="11263" width="0" style="71" hidden="1" customWidth="1"/>
    <col min="11264" max="11264" width="4.7109375" style="71" customWidth="1"/>
    <col min="11265" max="11265" width="5.28515625" style="71" customWidth="1"/>
    <col min="11266" max="11270" width="0" style="71" hidden="1" customWidth="1"/>
    <col min="11271" max="11271" width="11.42578125" style="71" customWidth="1"/>
    <col min="11272" max="11272" width="10.140625" style="71" customWidth="1"/>
    <col min="11273" max="11273" width="11.42578125" style="71" customWidth="1"/>
    <col min="11274" max="11513" width="9.140625" style="71"/>
    <col min="11514" max="11515" width="0" style="71" hidden="1" customWidth="1"/>
    <col min="11516" max="11516" width="0.140625" style="71" customWidth="1"/>
    <col min="11517" max="11517" width="78.85546875" style="71" customWidth="1"/>
    <col min="11518" max="11519" width="0" style="71" hidden="1" customWidth="1"/>
    <col min="11520" max="11520" width="4.7109375" style="71" customWidth="1"/>
    <col min="11521" max="11521" width="5.28515625" style="71" customWidth="1"/>
    <col min="11522" max="11526" width="0" style="71" hidden="1" customWidth="1"/>
    <col min="11527" max="11527" width="11.42578125" style="71" customWidth="1"/>
    <col min="11528" max="11528" width="10.140625" style="71" customWidth="1"/>
    <col min="11529" max="11529" width="11.42578125" style="71" customWidth="1"/>
    <col min="11530" max="11769" width="9.140625" style="71"/>
    <col min="11770" max="11771" width="0" style="71" hidden="1" customWidth="1"/>
    <col min="11772" max="11772" width="0.140625" style="71" customWidth="1"/>
    <col min="11773" max="11773" width="78.85546875" style="71" customWidth="1"/>
    <col min="11774" max="11775" width="0" style="71" hidden="1" customWidth="1"/>
    <col min="11776" max="11776" width="4.7109375" style="71" customWidth="1"/>
    <col min="11777" max="11777" width="5.28515625" style="71" customWidth="1"/>
    <col min="11778" max="11782" width="0" style="71" hidden="1" customWidth="1"/>
    <col min="11783" max="11783" width="11.42578125" style="71" customWidth="1"/>
    <col min="11784" max="11784" width="10.140625" style="71" customWidth="1"/>
    <col min="11785" max="11785" width="11.42578125" style="71" customWidth="1"/>
    <col min="11786" max="12025" width="9.140625" style="71"/>
    <col min="12026" max="12027" width="0" style="71" hidden="1" customWidth="1"/>
    <col min="12028" max="12028" width="0.140625" style="71" customWidth="1"/>
    <col min="12029" max="12029" width="78.85546875" style="71" customWidth="1"/>
    <col min="12030" max="12031" width="0" style="71" hidden="1" customWidth="1"/>
    <col min="12032" max="12032" width="4.7109375" style="71" customWidth="1"/>
    <col min="12033" max="12033" width="5.28515625" style="71" customWidth="1"/>
    <col min="12034" max="12038" width="0" style="71" hidden="1" customWidth="1"/>
    <col min="12039" max="12039" width="11.42578125" style="71" customWidth="1"/>
    <col min="12040" max="12040" width="10.140625" style="71" customWidth="1"/>
    <col min="12041" max="12041" width="11.42578125" style="71" customWidth="1"/>
    <col min="12042" max="12281" width="9.140625" style="71"/>
    <col min="12282" max="12283" width="0" style="71" hidden="1" customWidth="1"/>
    <col min="12284" max="12284" width="0.140625" style="71" customWidth="1"/>
    <col min="12285" max="12285" width="78.85546875" style="71" customWidth="1"/>
    <col min="12286" max="12287" width="0" style="71" hidden="1" customWidth="1"/>
    <col min="12288" max="12288" width="4.7109375" style="71" customWidth="1"/>
    <col min="12289" max="12289" width="5.28515625" style="71" customWidth="1"/>
    <col min="12290" max="12294" width="0" style="71" hidden="1" customWidth="1"/>
    <col min="12295" max="12295" width="11.42578125" style="71" customWidth="1"/>
    <col min="12296" max="12296" width="10.140625" style="71" customWidth="1"/>
    <col min="12297" max="12297" width="11.42578125" style="71" customWidth="1"/>
    <col min="12298" max="12537" width="9.140625" style="71"/>
    <col min="12538" max="12539" width="0" style="71" hidden="1" customWidth="1"/>
    <col min="12540" max="12540" width="0.140625" style="71" customWidth="1"/>
    <col min="12541" max="12541" width="78.85546875" style="71" customWidth="1"/>
    <col min="12542" max="12543" width="0" style="71" hidden="1" customWidth="1"/>
    <col min="12544" max="12544" width="4.7109375" style="71" customWidth="1"/>
    <col min="12545" max="12545" width="5.28515625" style="71" customWidth="1"/>
    <col min="12546" max="12550" width="0" style="71" hidden="1" customWidth="1"/>
    <col min="12551" max="12551" width="11.42578125" style="71" customWidth="1"/>
    <col min="12552" max="12552" width="10.140625" style="71" customWidth="1"/>
    <col min="12553" max="12553" width="11.42578125" style="71" customWidth="1"/>
    <col min="12554" max="12793" width="9.140625" style="71"/>
    <col min="12794" max="12795" width="0" style="71" hidden="1" customWidth="1"/>
    <col min="12796" max="12796" width="0.140625" style="71" customWidth="1"/>
    <col min="12797" max="12797" width="78.85546875" style="71" customWidth="1"/>
    <col min="12798" max="12799" width="0" style="71" hidden="1" customWidth="1"/>
    <col min="12800" max="12800" width="4.7109375" style="71" customWidth="1"/>
    <col min="12801" max="12801" width="5.28515625" style="71" customWidth="1"/>
    <col min="12802" max="12806" width="0" style="71" hidden="1" customWidth="1"/>
    <col min="12807" max="12807" width="11.42578125" style="71" customWidth="1"/>
    <col min="12808" max="12808" width="10.140625" style="71" customWidth="1"/>
    <col min="12809" max="12809" width="11.42578125" style="71" customWidth="1"/>
    <col min="12810" max="13049" width="9.140625" style="71"/>
    <col min="13050" max="13051" width="0" style="71" hidden="1" customWidth="1"/>
    <col min="13052" max="13052" width="0.140625" style="71" customWidth="1"/>
    <col min="13053" max="13053" width="78.85546875" style="71" customWidth="1"/>
    <col min="13054" max="13055" width="0" style="71" hidden="1" customWidth="1"/>
    <col min="13056" max="13056" width="4.7109375" style="71" customWidth="1"/>
    <col min="13057" max="13057" width="5.28515625" style="71" customWidth="1"/>
    <col min="13058" max="13062" width="0" style="71" hidden="1" customWidth="1"/>
    <col min="13063" max="13063" width="11.42578125" style="71" customWidth="1"/>
    <col min="13064" max="13064" width="10.140625" style="71" customWidth="1"/>
    <col min="13065" max="13065" width="11.42578125" style="71" customWidth="1"/>
    <col min="13066" max="13305" width="9.140625" style="71"/>
    <col min="13306" max="13307" width="0" style="71" hidden="1" customWidth="1"/>
    <col min="13308" max="13308" width="0.140625" style="71" customWidth="1"/>
    <col min="13309" max="13309" width="78.85546875" style="71" customWidth="1"/>
    <col min="13310" max="13311" width="0" style="71" hidden="1" customWidth="1"/>
    <col min="13312" max="13312" width="4.7109375" style="71" customWidth="1"/>
    <col min="13313" max="13313" width="5.28515625" style="71" customWidth="1"/>
    <col min="13314" max="13318" width="0" style="71" hidden="1" customWidth="1"/>
    <col min="13319" max="13319" width="11.42578125" style="71" customWidth="1"/>
    <col min="13320" max="13320" width="10.140625" style="71" customWidth="1"/>
    <col min="13321" max="13321" width="11.42578125" style="71" customWidth="1"/>
    <col min="13322" max="13561" width="9.140625" style="71"/>
    <col min="13562" max="13563" width="0" style="71" hidden="1" customWidth="1"/>
    <col min="13564" max="13564" width="0.140625" style="71" customWidth="1"/>
    <col min="13565" max="13565" width="78.85546875" style="71" customWidth="1"/>
    <col min="13566" max="13567" width="0" style="71" hidden="1" customWidth="1"/>
    <col min="13568" max="13568" width="4.7109375" style="71" customWidth="1"/>
    <col min="13569" max="13569" width="5.28515625" style="71" customWidth="1"/>
    <col min="13570" max="13574" width="0" style="71" hidden="1" customWidth="1"/>
    <col min="13575" max="13575" width="11.42578125" style="71" customWidth="1"/>
    <col min="13576" max="13576" width="10.140625" style="71" customWidth="1"/>
    <col min="13577" max="13577" width="11.42578125" style="71" customWidth="1"/>
    <col min="13578" max="13817" width="9.140625" style="71"/>
    <col min="13818" max="13819" width="0" style="71" hidden="1" customWidth="1"/>
    <col min="13820" max="13820" width="0.140625" style="71" customWidth="1"/>
    <col min="13821" max="13821" width="78.85546875" style="71" customWidth="1"/>
    <col min="13822" max="13823" width="0" style="71" hidden="1" customWidth="1"/>
    <col min="13824" max="13824" width="4.7109375" style="71" customWidth="1"/>
    <col min="13825" max="13825" width="5.28515625" style="71" customWidth="1"/>
    <col min="13826" max="13830" width="0" style="71" hidden="1" customWidth="1"/>
    <col min="13831" max="13831" width="11.42578125" style="71" customWidth="1"/>
    <col min="13832" max="13832" width="10.140625" style="71" customWidth="1"/>
    <col min="13833" max="13833" width="11.42578125" style="71" customWidth="1"/>
    <col min="13834" max="14073" width="9.140625" style="71"/>
    <col min="14074" max="14075" width="0" style="71" hidden="1" customWidth="1"/>
    <col min="14076" max="14076" width="0.140625" style="71" customWidth="1"/>
    <col min="14077" max="14077" width="78.85546875" style="71" customWidth="1"/>
    <col min="14078" max="14079" width="0" style="71" hidden="1" customWidth="1"/>
    <col min="14080" max="14080" width="4.7109375" style="71" customWidth="1"/>
    <col min="14081" max="14081" width="5.28515625" style="71" customWidth="1"/>
    <col min="14082" max="14086" width="0" style="71" hidden="1" customWidth="1"/>
    <col min="14087" max="14087" width="11.42578125" style="71" customWidth="1"/>
    <col min="14088" max="14088" width="10.140625" style="71" customWidth="1"/>
    <col min="14089" max="14089" width="11.42578125" style="71" customWidth="1"/>
    <col min="14090" max="14329" width="9.140625" style="71"/>
    <col min="14330" max="14331" width="0" style="71" hidden="1" customWidth="1"/>
    <col min="14332" max="14332" width="0.140625" style="71" customWidth="1"/>
    <col min="14333" max="14333" width="78.85546875" style="71" customWidth="1"/>
    <col min="14334" max="14335" width="0" style="71" hidden="1" customWidth="1"/>
    <col min="14336" max="14336" width="4.7109375" style="71" customWidth="1"/>
    <col min="14337" max="14337" width="5.28515625" style="71" customWidth="1"/>
    <col min="14338" max="14342" width="0" style="71" hidden="1" customWidth="1"/>
    <col min="14343" max="14343" width="11.42578125" style="71" customWidth="1"/>
    <col min="14344" max="14344" width="10.140625" style="71" customWidth="1"/>
    <col min="14345" max="14345" width="11.42578125" style="71" customWidth="1"/>
    <col min="14346" max="14585" width="9.140625" style="71"/>
    <col min="14586" max="14587" width="0" style="71" hidden="1" customWidth="1"/>
    <col min="14588" max="14588" width="0.140625" style="71" customWidth="1"/>
    <col min="14589" max="14589" width="78.85546875" style="71" customWidth="1"/>
    <col min="14590" max="14591" width="0" style="71" hidden="1" customWidth="1"/>
    <col min="14592" max="14592" width="4.7109375" style="71" customWidth="1"/>
    <col min="14593" max="14593" width="5.28515625" style="71" customWidth="1"/>
    <col min="14594" max="14598" width="0" style="71" hidden="1" customWidth="1"/>
    <col min="14599" max="14599" width="11.42578125" style="71" customWidth="1"/>
    <col min="14600" max="14600" width="10.140625" style="71" customWidth="1"/>
    <col min="14601" max="14601" width="11.42578125" style="71" customWidth="1"/>
    <col min="14602" max="14841" width="9.140625" style="71"/>
    <col min="14842" max="14843" width="0" style="71" hidden="1" customWidth="1"/>
    <col min="14844" max="14844" width="0.140625" style="71" customWidth="1"/>
    <col min="14845" max="14845" width="78.85546875" style="71" customWidth="1"/>
    <col min="14846" max="14847" width="0" style="71" hidden="1" customWidth="1"/>
    <col min="14848" max="14848" width="4.7109375" style="71" customWidth="1"/>
    <col min="14849" max="14849" width="5.28515625" style="71" customWidth="1"/>
    <col min="14850" max="14854" width="0" style="71" hidden="1" customWidth="1"/>
    <col min="14855" max="14855" width="11.42578125" style="71" customWidth="1"/>
    <col min="14856" max="14856" width="10.140625" style="71" customWidth="1"/>
    <col min="14857" max="14857" width="11.42578125" style="71" customWidth="1"/>
    <col min="14858" max="15097" width="9.140625" style="71"/>
    <col min="15098" max="15099" width="0" style="71" hidden="1" customWidth="1"/>
    <col min="15100" max="15100" width="0.140625" style="71" customWidth="1"/>
    <col min="15101" max="15101" width="78.85546875" style="71" customWidth="1"/>
    <col min="15102" max="15103" width="0" style="71" hidden="1" customWidth="1"/>
    <col min="15104" max="15104" width="4.7109375" style="71" customWidth="1"/>
    <col min="15105" max="15105" width="5.28515625" style="71" customWidth="1"/>
    <col min="15106" max="15110" width="0" style="71" hidden="1" customWidth="1"/>
    <col min="15111" max="15111" width="11.42578125" style="71" customWidth="1"/>
    <col min="15112" max="15112" width="10.140625" style="71" customWidth="1"/>
    <col min="15113" max="15113" width="11.42578125" style="71" customWidth="1"/>
    <col min="15114" max="15353" width="9.140625" style="71"/>
    <col min="15354" max="15355" width="0" style="71" hidden="1" customWidth="1"/>
    <col min="15356" max="15356" width="0.140625" style="71" customWidth="1"/>
    <col min="15357" max="15357" width="78.85546875" style="71" customWidth="1"/>
    <col min="15358" max="15359" width="0" style="71" hidden="1" customWidth="1"/>
    <col min="15360" max="15360" width="4.7109375" style="71" customWidth="1"/>
    <col min="15361" max="15361" width="5.28515625" style="71" customWidth="1"/>
    <col min="15362" max="15366" width="0" style="71" hidden="1" customWidth="1"/>
    <col min="15367" max="15367" width="11.42578125" style="71" customWidth="1"/>
    <col min="15368" max="15368" width="10.140625" style="71" customWidth="1"/>
    <col min="15369" max="15369" width="11.42578125" style="71" customWidth="1"/>
    <col min="15370" max="15609" width="9.140625" style="71"/>
    <col min="15610" max="15611" width="0" style="71" hidden="1" customWidth="1"/>
    <col min="15612" max="15612" width="0.140625" style="71" customWidth="1"/>
    <col min="15613" max="15613" width="78.85546875" style="71" customWidth="1"/>
    <col min="15614" max="15615" width="0" style="71" hidden="1" customWidth="1"/>
    <col min="15616" max="15616" width="4.7109375" style="71" customWidth="1"/>
    <col min="15617" max="15617" width="5.28515625" style="71" customWidth="1"/>
    <col min="15618" max="15622" width="0" style="71" hidden="1" customWidth="1"/>
    <col min="15623" max="15623" width="11.42578125" style="71" customWidth="1"/>
    <col min="15624" max="15624" width="10.140625" style="71" customWidth="1"/>
    <col min="15625" max="15625" width="11.42578125" style="71" customWidth="1"/>
    <col min="15626" max="15865" width="9.140625" style="71"/>
    <col min="15866" max="15867" width="0" style="71" hidden="1" customWidth="1"/>
    <col min="15868" max="15868" width="0.140625" style="71" customWidth="1"/>
    <col min="15869" max="15869" width="78.85546875" style="71" customWidth="1"/>
    <col min="15870" max="15871" width="0" style="71" hidden="1" customWidth="1"/>
    <col min="15872" max="15872" width="4.7109375" style="71" customWidth="1"/>
    <col min="15873" max="15873" width="5.28515625" style="71" customWidth="1"/>
    <col min="15874" max="15878" width="0" style="71" hidden="1" customWidth="1"/>
    <col min="15879" max="15879" width="11.42578125" style="71" customWidth="1"/>
    <col min="15880" max="15880" width="10.140625" style="71" customWidth="1"/>
    <col min="15881" max="15881" width="11.42578125" style="71" customWidth="1"/>
    <col min="15882" max="16121" width="9.140625" style="71"/>
    <col min="16122" max="16123" width="0" style="71" hidden="1" customWidth="1"/>
    <col min="16124" max="16124" width="0.140625" style="71" customWidth="1"/>
    <col min="16125" max="16125" width="78.85546875" style="71" customWidth="1"/>
    <col min="16126" max="16127" width="0" style="71" hidden="1" customWidth="1"/>
    <col min="16128" max="16128" width="4.7109375" style="71" customWidth="1"/>
    <col min="16129" max="16129" width="5.28515625" style="71" customWidth="1"/>
    <col min="16130" max="16134" width="0" style="71" hidden="1" customWidth="1"/>
    <col min="16135" max="16135" width="11.42578125" style="71" customWidth="1"/>
    <col min="16136" max="16136" width="10.140625" style="71" customWidth="1"/>
    <col min="16137" max="16137" width="11.42578125" style="71" customWidth="1"/>
    <col min="16138" max="16384" width="9.140625" style="71"/>
  </cols>
  <sheetData>
    <row r="1" spans="1:9" ht="39.75" hidden="1" customHeight="1" x14ac:dyDescent="0.2">
      <c r="D1" s="248"/>
      <c r="E1" s="248"/>
      <c r="F1" s="248"/>
      <c r="G1" s="248"/>
    </row>
    <row r="2" spans="1:9" ht="11.25" customHeight="1" x14ac:dyDescent="0.2">
      <c r="D2" s="72"/>
      <c r="E2" s="249" t="s">
        <v>147</v>
      </c>
      <c r="F2" s="249"/>
      <c r="G2" s="249"/>
      <c r="H2" s="249"/>
      <c r="I2" s="249"/>
    </row>
    <row r="3" spans="1:9" ht="15" customHeight="1" x14ac:dyDescent="0.2">
      <c r="D3" s="72"/>
      <c r="E3" s="249" t="s">
        <v>236</v>
      </c>
      <c r="F3" s="249"/>
      <c r="G3" s="249"/>
      <c r="H3" s="249"/>
      <c r="I3" s="249"/>
    </row>
    <row r="4" spans="1:9" ht="14.25" customHeight="1" x14ac:dyDescent="0.2">
      <c r="D4" s="72"/>
      <c r="E4" s="192"/>
      <c r="F4" s="192"/>
      <c r="G4" s="249" t="s">
        <v>149</v>
      </c>
      <c r="H4" s="249"/>
      <c r="I4" s="249"/>
    </row>
    <row r="5" spans="1:9" ht="15" customHeight="1" x14ac:dyDescent="0.2">
      <c r="D5" s="72"/>
      <c r="E5" s="249" t="s">
        <v>150</v>
      </c>
      <c r="F5" s="247"/>
      <c r="G5" s="247"/>
      <c r="H5" s="247"/>
      <c r="I5" s="247"/>
    </row>
    <row r="6" spans="1:9" ht="15" customHeight="1" x14ac:dyDescent="0.25">
      <c r="D6" s="199"/>
      <c r="E6" s="249" t="s">
        <v>270</v>
      </c>
      <c r="F6" s="262"/>
      <c r="G6" s="262"/>
      <c r="H6" s="262"/>
      <c r="I6" s="262"/>
    </row>
    <row r="7" spans="1:9" ht="14.25" customHeight="1" x14ac:dyDescent="0.2">
      <c r="D7" s="250" t="s">
        <v>288</v>
      </c>
      <c r="E7" s="250"/>
      <c r="F7" s="250"/>
      <c r="G7" s="250"/>
      <c r="H7" s="250"/>
      <c r="I7" s="250"/>
    </row>
    <row r="8" spans="1:9" ht="14.25" customHeight="1" x14ac:dyDescent="0.2">
      <c r="D8" s="76"/>
      <c r="E8" s="76"/>
      <c r="F8" s="76"/>
      <c r="G8" s="76"/>
      <c r="H8" s="76"/>
      <c r="I8" s="76"/>
    </row>
    <row r="9" spans="1:9" ht="44.25" customHeight="1" x14ac:dyDescent="0.2">
      <c r="D9" s="255" t="s">
        <v>272</v>
      </c>
      <c r="E9" s="255"/>
      <c r="F9" s="255"/>
      <c r="G9" s="255"/>
      <c r="H9" s="255"/>
      <c r="I9" s="255"/>
    </row>
    <row r="10" spans="1:9" ht="18" customHeight="1" thickBot="1" x14ac:dyDescent="0.25">
      <c r="D10" s="201"/>
      <c r="E10" s="201"/>
      <c r="F10" s="201"/>
      <c r="G10" s="203"/>
      <c r="H10" s="204"/>
      <c r="I10" s="205" t="s">
        <v>118</v>
      </c>
    </row>
    <row r="11" spans="1:9" ht="20.25" customHeight="1" x14ac:dyDescent="0.2">
      <c r="B11" s="79"/>
      <c r="C11" s="79"/>
      <c r="D11" s="256" t="s">
        <v>151</v>
      </c>
      <c r="E11" s="258" t="s">
        <v>153</v>
      </c>
      <c r="F11" s="258" t="s">
        <v>154</v>
      </c>
      <c r="G11" s="260" t="s">
        <v>121</v>
      </c>
      <c r="H11" s="251" t="s">
        <v>0</v>
      </c>
      <c r="I11" s="253" t="s">
        <v>122</v>
      </c>
    </row>
    <row r="12" spans="1:9" ht="19.899999999999999" customHeight="1" thickBot="1" x14ac:dyDescent="0.25">
      <c r="A12" s="80" t="s">
        <v>157</v>
      </c>
      <c r="B12" s="81"/>
      <c r="C12" s="81"/>
      <c r="D12" s="257"/>
      <c r="E12" s="259"/>
      <c r="F12" s="259"/>
      <c r="G12" s="261"/>
      <c r="H12" s="252"/>
      <c r="I12" s="254"/>
    </row>
    <row r="13" spans="1:9" ht="14.25" customHeight="1" thickBot="1" x14ac:dyDescent="0.25">
      <c r="A13" s="80"/>
      <c r="B13" s="81"/>
      <c r="C13" s="81"/>
      <c r="D13" s="82">
        <v>1</v>
      </c>
      <c r="E13" s="84">
        <v>2</v>
      </c>
      <c r="F13" s="85">
        <v>3</v>
      </c>
      <c r="G13" s="86">
        <v>4</v>
      </c>
      <c r="H13" s="85">
        <v>5</v>
      </c>
      <c r="I13" s="86">
        <v>6</v>
      </c>
    </row>
    <row r="14" spans="1:9" s="87" customFormat="1" ht="16.5" customHeight="1" x14ac:dyDescent="0.2">
      <c r="A14" s="87">
        <v>3</v>
      </c>
      <c r="B14" s="88"/>
      <c r="C14" s="89"/>
      <c r="D14" s="90" t="s">
        <v>158</v>
      </c>
      <c r="E14" s="92"/>
      <c r="F14" s="92"/>
      <c r="G14" s="93">
        <f>G15</f>
        <v>3484.7739999999999</v>
      </c>
      <c r="H14" s="94">
        <f>H15</f>
        <v>3169.3530000000001</v>
      </c>
      <c r="I14" s="95">
        <f>H14/G14*100</f>
        <v>90.948595231713739</v>
      </c>
    </row>
    <row r="15" spans="1:9" s="87" customFormat="1" ht="30.75" customHeight="1" x14ac:dyDescent="0.25">
      <c r="B15" s="88"/>
      <c r="C15" s="89"/>
      <c r="D15" s="96" t="s">
        <v>159</v>
      </c>
      <c r="E15" s="98"/>
      <c r="F15" s="98"/>
      <c r="G15" s="99">
        <f>G16+G33+G35+G37+G40+G43+G45</f>
        <v>3484.7739999999999</v>
      </c>
      <c r="H15" s="100">
        <f>H16+H33+H35+H37+H40+H43+H45</f>
        <v>3169.3530000000001</v>
      </c>
      <c r="I15" s="101">
        <f t="shared" ref="I15:I42" si="0">H15/G15*100</f>
        <v>90.948595231713739</v>
      </c>
    </row>
    <row r="16" spans="1:9" s="87" customFormat="1" ht="16.5" customHeight="1" x14ac:dyDescent="0.25">
      <c r="A16" s="87">
        <v>4</v>
      </c>
      <c r="B16" s="88"/>
      <c r="C16" s="89"/>
      <c r="D16" s="102" t="s">
        <v>160</v>
      </c>
      <c r="E16" s="97" t="s">
        <v>161</v>
      </c>
      <c r="F16" s="98"/>
      <c r="G16" s="103">
        <f>G17+G30+G31+G32</f>
        <v>1623.2</v>
      </c>
      <c r="H16" s="104">
        <f>H17+H30+H31+H32</f>
        <v>1546.34</v>
      </c>
      <c r="I16" s="101">
        <f t="shared" si="0"/>
        <v>95.264908822079832</v>
      </c>
    </row>
    <row r="17" spans="1:10" s="87" customFormat="1" ht="15.75" hidden="1" customHeight="1" x14ac:dyDescent="0.25">
      <c r="A17" s="87">
        <v>5</v>
      </c>
      <c r="B17" s="88"/>
      <c r="C17" s="89"/>
      <c r="D17" s="102" t="s">
        <v>162</v>
      </c>
      <c r="E17" s="97" t="s">
        <v>161</v>
      </c>
      <c r="F17" s="105" t="s">
        <v>163</v>
      </c>
      <c r="G17" s="103">
        <f>G18+G25</f>
        <v>0</v>
      </c>
      <c r="H17" s="104">
        <f>H18+H25</f>
        <v>0</v>
      </c>
      <c r="I17" s="101" t="e">
        <f t="shared" si="0"/>
        <v>#DIV/0!</v>
      </c>
      <c r="J17" s="106"/>
    </row>
    <row r="18" spans="1:10" s="87" customFormat="1" ht="30" hidden="1" customHeight="1" x14ac:dyDescent="0.25">
      <c r="B18" s="88"/>
      <c r="C18" s="89"/>
      <c r="D18" s="102" t="s">
        <v>164</v>
      </c>
      <c r="E18" s="97" t="s">
        <v>161</v>
      </c>
      <c r="F18" s="105" t="s">
        <v>163</v>
      </c>
      <c r="G18" s="103">
        <f t="shared" ref="G18:H21" si="1">G19</f>
        <v>0</v>
      </c>
      <c r="H18" s="104">
        <f t="shared" si="1"/>
        <v>0</v>
      </c>
      <c r="I18" s="101" t="e">
        <f t="shared" si="0"/>
        <v>#DIV/0!</v>
      </c>
      <c r="J18" s="106"/>
    </row>
    <row r="19" spans="1:10" s="87" customFormat="1" ht="18" hidden="1" customHeight="1" x14ac:dyDescent="0.25">
      <c r="B19" s="88"/>
      <c r="C19" s="89"/>
      <c r="D19" s="102" t="s">
        <v>166</v>
      </c>
      <c r="E19" s="97" t="s">
        <v>161</v>
      </c>
      <c r="F19" s="105" t="s">
        <v>163</v>
      </c>
      <c r="G19" s="103">
        <f t="shared" si="1"/>
        <v>0</v>
      </c>
      <c r="H19" s="104">
        <f t="shared" si="1"/>
        <v>0</v>
      </c>
      <c r="I19" s="101" t="e">
        <f t="shared" si="0"/>
        <v>#DIV/0!</v>
      </c>
      <c r="J19" s="106"/>
    </row>
    <row r="20" spans="1:10" s="87" customFormat="1" ht="15.75" hidden="1" customHeight="1" x14ac:dyDescent="0.25">
      <c r="B20" s="88"/>
      <c r="C20" s="89"/>
      <c r="D20" s="102" t="s">
        <v>169</v>
      </c>
      <c r="E20" s="97" t="s">
        <v>161</v>
      </c>
      <c r="F20" s="105" t="s">
        <v>163</v>
      </c>
      <c r="G20" s="103">
        <f t="shared" si="1"/>
        <v>0</v>
      </c>
      <c r="H20" s="104">
        <f t="shared" si="1"/>
        <v>0</v>
      </c>
      <c r="I20" s="101" t="e">
        <f t="shared" si="0"/>
        <v>#DIV/0!</v>
      </c>
      <c r="J20" s="106"/>
    </row>
    <row r="21" spans="1:10" s="87" customFormat="1" ht="15.75" hidden="1" customHeight="1" x14ac:dyDescent="0.25">
      <c r="B21" s="88"/>
      <c r="C21" s="89"/>
      <c r="D21" s="102" t="s">
        <v>170</v>
      </c>
      <c r="E21" s="97" t="s">
        <v>161</v>
      </c>
      <c r="F21" s="105" t="s">
        <v>163</v>
      </c>
      <c r="G21" s="103">
        <f t="shared" si="1"/>
        <v>0</v>
      </c>
      <c r="H21" s="104">
        <f t="shared" si="1"/>
        <v>0</v>
      </c>
      <c r="I21" s="101" t="e">
        <f t="shared" si="0"/>
        <v>#DIV/0!</v>
      </c>
      <c r="J21" s="106"/>
    </row>
    <row r="22" spans="1:10" s="87" customFormat="1" ht="17.25" hidden="1" customHeight="1" x14ac:dyDescent="0.25">
      <c r="B22" s="88"/>
      <c r="C22" s="89"/>
      <c r="D22" s="102" t="s">
        <v>93</v>
      </c>
      <c r="E22" s="97" t="s">
        <v>161</v>
      </c>
      <c r="F22" s="105" t="s">
        <v>163</v>
      </c>
      <c r="G22" s="103">
        <f>G23+G24</f>
        <v>0</v>
      </c>
      <c r="H22" s="104">
        <f>H23+H24</f>
        <v>0</v>
      </c>
      <c r="I22" s="101" t="e">
        <f t="shared" si="0"/>
        <v>#DIV/0!</v>
      </c>
      <c r="J22" s="106"/>
    </row>
    <row r="23" spans="1:10" s="87" customFormat="1" ht="15.75" hidden="1" customHeight="1" x14ac:dyDescent="0.25">
      <c r="B23" s="88"/>
      <c r="C23" s="89"/>
      <c r="D23" s="102" t="s">
        <v>172</v>
      </c>
      <c r="E23" s="97" t="s">
        <v>161</v>
      </c>
      <c r="F23" s="105" t="s">
        <v>163</v>
      </c>
      <c r="G23" s="103"/>
      <c r="H23" s="104"/>
      <c r="I23" s="101" t="e">
        <f t="shared" si="0"/>
        <v>#DIV/0!</v>
      </c>
      <c r="J23" s="106"/>
    </row>
    <row r="24" spans="1:10" s="87" customFormat="1" ht="15.75" hidden="1" customHeight="1" x14ac:dyDescent="0.25">
      <c r="B24" s="88"/>
      <c r="C24" s="89"/>
      <c r="D24" s="102" t="s">
        <v>94</v>
      </c>
      <c r="E24" s="97" t="s">
        <v>161</v>
      </c>
      <c r="F24" s="105" t="s">
        <v>163</v>
      </c>
      <c r="G24" s="103"/>
      <c r="H24" s="104"/>
      <c r="I24" s="101" t="e">
        <f t="shared" si="0"/>
        <v>#DIV/0!</v>
      </c>
      <c r="J24" s="106"/>
    </row>
    <row r="25" spans="1:10" s="87" customFormat="1" ht="17.25" hidden="1" customHeight="1" x14ac:dyDescent="0.25">
      <c r="B25" s="88"/>
      <c r="C25" s="89"/>
      <c r="D25" s="96" t="s">
        <v>173</v>
      </c>
      <c r="E25" s="97" t="s">
        <v>161</v>
      </c>
      <c r="F25" s="105" t="s">
        <v>163</v>
      </c>
      <c r="G25" s="99">
        <f>G26</f>
        <v>0</v>
      </c>
      <c r="H25" s="100">
        <f>H26</f>
        <v>0</v>
      </c>
      <c r="I25" s="101" t="e">
        <f t="shared" si="0"/>
        <v>#DIV/0!</v>
      </c>
      <c r="J25" s="106"/>
    </row>
    <row r="26" spans="1:10" ht="30.75" hidden="1" customHeight="1" x14ac:dyDescent="0.25">
      <c r="A26" s="71">
        <v>6</v>
      </c>
      <c r="B26" s="79"/>
      <c r="C26" s="108"/>
      <c r="D26" s="96" t="s">
        <v>174</v>
      </c>
      <c r="E26" s="97" t="s">
        <v>161</v>
      </c>
      <c r="F26" s="105" t="s">
        <v>163</v>
      </c>
      <c r="G26" s="99">
        <f>G27</f>
        <v>0</v>
      </c>
      <c r="H26" s="100">
        <f>H27</f>
        <v>0</v>
      </c>
      <c r="I26" s="101" t="e">
        <f t="shared" si="0"/>
        <v>#DIV/0!</v>
      </c>
    </row>
    <row r="27" spans="1:10" ht="17.25" hidden="1" customHeight="1" x14ac:dyDescent="0.25">
      <c r="B27" s="79"/>
      <c r="C27" s="108"/>
      <c r="D27" s="102" t="s">
        <v>93</v>
      </c>
      <c r="E27" s="97" t="s">
        <v>161</v>
      </c>
      <c r="F27" s="105" t="s">
        <v>163</v>
      </c>
      <c r="G27" s="103"/>
      <c r="H27" s="104"/>
      <c r="I27" s="101" t="e">
        <f t="shared" si="0"/>
        <v>#DIV/0!</v>
      </c>
    </row>
    <row r="28" spans="1:10" ht="16.5" hidden="1" customHeight="1" x14ac:dyDescent="0.25">
      <c r="B28" s="79"/>
      <c r="C28" s="108"/>
      <c r="D28" s="102" t="s">
        <v>172</v>
      </c>
      <c r="E28" s="97" t="s">
        <v>161</v>
      </c>
      <c r="F28" s="105" t="s">
        <v>163</v>
      </c>
      <c r="G28" s="103"/>
      <c r="H28" s="104"/>
      <c r="I28" s="101" t="e">
        <f t="shared" si="0"/>
        <v>#DIV/0!</v>
      </c>
    </row>
    <row r="29" spans="1:10" ht="31.5" hidden="1" customHeight="1" x14ac:dyDescent="0.25">
      <c r="B29" s="79"/>
      <c r="C29" s="108"/>
      <c r="D29" s="102" t="s">
        <v>94</v>
      </c>
      <c r="E29" s="97" t="s">
        <v>161</v>
      </c>
      <c r="F29" s="105" t="s">
        <v>163</v>
      </c>
      <c r="G29" s="103"/>
      <c r="H29" s="104"/>
      <c r="I29" s="101" t="e">
        <f t="shared" si="0"/>
        <v>#DIV/0!</v>
      </c>
    </row>
    <row r="30" spans="1:10" ht="45.75" customHeight="1" x14ac:dyDescent="0.25">
      <c r="B30" s="79"/>
      <c r="C30" s="108"/>
      <c r="D30" s="96" t="s">
        <v>175</v>
      </c>
      <c r="E30" s="97" t="s">
        <v>161</v>
      </c>
      <c r="F30" s="105" t="s">
        <v>176</v>
      </c>
      <c r="G30" s="99">
        <v>1531.4</v>
      </c>
      <c r="H30" s="100">
        <v>1459.34</v>
      </c>
      <c r="I30" s="101">
        <f t="shared" si="0"/>
        <v>95.294501763092583</v>
      </c>
    </row>
    <row r="31" spans="1:10" ht="15.75" customHeight="1" x14ac:dyDescent="0.25">
      <c r="B31" s="79"/>
      <c r="C31" s="108"/>
      <c r="D31" s="102" t="s">
        <v>101</v>
      </c>
      <c r="E31" s="109" t="s">
        <v>161</v>
      </c>
      <c r="F31" s="110">
        <v>11</v>
      </c>
      <c r="G31" s="103">
        <v>4.7</v>
      </c>
      <c r="H31" s="104">
        <v>0</v>
      </c>
      <c r="I31" s="101">
        <f t="shared" si="0"/>
        <v>0</v>
      </c>
    </row>
    <row r="32" spans="1:10" ht="17.25" customHeight="1" x14ac:dyDescent="0.25">
      <c r="B32" s="79"/>
      <c r="C32" s="108"/>
      <c r="D32" s="96" t="s">
        <v>177</v>
      </c>
      <c r="E32" s="97" t="s">
        <v>161</v>
      </c>
      <c r="F32" s="97" t="s">
        <v>178</v>
      </c>
      <c r="G32" s="99">
        <v>87.1</v>
      </c>
      <c r="H32" s="100">
        <v>87</v>
      </c>
      <c r="I32" s="101">
        <f t="shared" si="0"/>
        <v>99.885189437428252</v>
      </c>
    </row>
    <row r="33" spans="2:9" ht="16.5" customHeight="1" x14ac:dyDescent="0.25">
      <c r="B33" s="79"/>
      <c r="C33" s="108"/>
      <c r="D33" s="96" t="s">
        <v>179</v>
      </c>
      <c r="E33" s="97" t="s">
        <v>163</v>
      </c>
      <c r="F33" s="97"/>
      <c r="G33" s="99">
        <f>G34</f>
        <v>86.8</v>
      </c>
      <c r="H33" s="100">
        <f>H34</f>
        <v>86.8</v>
      </c>
      <c r="I33" s="101">
        <f t="shared" si="0"/>
        <v>100</v>
      </c>
    </row>
    <row r="34" spans="2:9" ht="15.75" customHeight="1" x14ac:dyDescent="0.25">
      <c r="B34" s="79"/>
      <c r="C34" s="108"/>
      <c r="D34" s="96" t="s">
        <v>180</v>
      </c>
      <c r="E34" s="97" t="s">
        <v>163</v>
      </c>
      <c r="F34" s="97" t="s">
        <v>181</v>
      </c>
      <c r="G34" s="99">
        <v>86.8</v>
      </c>
      <c r="H34" s="100">
        <v>86.8</v>
      </c>
      <c r="I34" s="101">
        <f t="shared" si="0"/>
        <v>100</v>
      </c>
    </row>
    <row r="35" spans="2:9" ht="17.25" customHeight="1" x14ac:dyDescent="0.25">
      <c r="B35" s="79"/>
      <c r="C35" s="108"/>
      <c r="D35" s="96" t="s">
        <v>182</v>
      </c>
      <c r="E35" s="97" t="s">
        <v>181</v>
      </c>
      <c r="F35" s="97"/>
      <c r="G35" s="99">
        <f>G36</f>
        <v>28.3</v>
      </c>
      <c r="H35" s="100">
        <f>H36</f>
        <v>28.31</v>
      </c>
      <c r="I35" s="101">
        <f t="shared" si="0"/>
        <v>100.03533568904592</v>
      </c>
    </row>
    <row r="36" spans="2:9" ht="31.5" customHeight="1" x14ac:dyDescent="0.25">
      <c r="B36" s="79"/>
      <c r="C36" s="108"/>
      <c r="D36" s="152" t="s">
        <v>275</v>
      </c>
      <c r="E36" s="97" t="s">
        <v>181</v>
      </c>
      <c r="F36" s="97">
        <v>10</v>
      </c>
      <c r="G36" s="100">
        <v>28.3</v>
      </c>
      <c r="H36" s="111">
        <v>28.31</v>
      </c>
      <c r="I36" s="101">
        <f t="shared" si="0"/>
        <v>100.03533568904592</v>
      </c>
    </row>
    <row r="37" spans="2:9" ht="16.5" customHeight="1" x14ac:dyDescent="0.25">
      <c r="B37" s="79"/>
      <c r="C37" s="108"/>
      <c r="D37" s="102" t="s">
        <v>184</v>
      </c>
      <c r="E37" s="105" t="s">
        <v>176</v>
      </c>
      <c r="F37" s="98"/>
      <c r="G37" s="104">
        <f>G38+G39</f>
        <v>408.37400000000002</v>
      </c>
      <c r="H37" s="104">
        <f>H38+H39</f>
        <v>239.458</v>
      </c>
      <c r="I37" s="101">
        <f t="shared" si="0"/>
        <v>58.63693575007224</v>
      </c>
    </row>
    <row r="38" spans="2:9" ht="15.75" customHeight="1" x14ac:dyDescent="0.25">
      <c r="B38" s="79"/>
      <c r="C38" s="108"/>
      <c r="D38" s="96" t="s">
        <v>185</v>
      </c>
      <c r="E38" s="97" t="s">
        <v>176</v>
      </c>
      <c r="F38" s="97" t="s">
        <v>183</v>
      </c>
      <c r="G38" s="100">
        <v>408.37400000000002</v>
      </c>
      <c r="H38" s="100">
        <v>239.458</v>
      </c>
      <c r="I38" s="101">
        <f t="shared" si="0"/>
        <v>58.63693575007224</v>
      </c>
    </row>
    <row r="39" spans="2:9" ht="17.25" hidden="1" customHeight="1" x14ac:dyDescent="0.25">
      <c r="B39" s="79"/>
      <c r="C39" s="108"/>
      <c r="D39" s="102" t="s">
        <v>186</v>
      </c>
      <c r="E39" s="97" t="s">
        <v>176</v>
      </c>
      <c r="F39" s="97">
        <v>12</v>
      </c>
      <c r="G39" s="112">
        <v>0</v>
      </c>
      <c r="H39" s="113">
        <v>0</v>
      </c>
      <c r="I39" s="101">
        <v>0</v>
      </c>
    </row>
    <row r="40" spans="2:9" ht="15.75" customHeight="1" x14ac:dyDescent="0.25">
      <c r="B40" s="79"/>
      <c r="C40" s="108"/>
      <c r="D40" s="96" t="s">
        <v>187</v>
      </c>
      <c r="E40" s="97" t="s">
        <v>188</v>
      </c>
      <c r="F40" s="97"/>
      <c r="G40" s="100">
        <f>G41+G42</f>
        <v>1257.5999999999999</v>
      </c>
      <c r="H40" s="100">
        <f>H41+H42</f>
        <v>1188.0450000000001</v>
      </c>
      <c r="I40" s="101">
        <f t="shared" si="0"/>
        <v>94.469227099236647</v>
      </c>
    </row>
    <row r="41" spans="2:9" ht="16.5" customHeight="1" x14ac:dyDescent="0.25">
      <c r="B41" s="79"/>
      <c r="C41" s="108"/>
      <c r="D41" s="96" t="s">
        <v>189</v>
      </c>
      <c r="E41" s="97" t="s">
        <v>188</v>
      </c>
      <c r="F41" s="97" t="s">
        <v>163</v>
      </c>
      <c r="G41" s="99">
        <v>2</v>
      </c>
      <c r="H41" s="100">
        <v>0</v>
      </c>
      <c r="I41" s="101">
        <f t="shared" si="0"/>
        <v>0</v>
      </c>
    </row>
    <row r="42" spans="2:9" ht="15.75" customHeight="1" x14ac:dyDescent="0.25">
      <c r="B42" s="79"/>
      <c r="C42" s="108"/>
      <c r="D42" s="96" t="s">
        <v>190</v>
      </c>
      <c r="E42" s="105" t="s">
        <v>188</v>
      </c>
      <c r="F42" s="107" t="s">
        <v>181</v>
      </c>
      <c r="G42" s="114">
        <v>1255.5999999999999</v>
      </c>
      <c r="H42" s="113">
        <v>1188.0450000000001</v>
      </c>
      <c r="I42" s="101">
        <f t="shared" si="0"/>
        <v>94.619703727301697</v>
      </c>
    </row>
    <row r="43" spans="2:9" ht="16.5" customHeight="1" x14ac:dyDescent="0.25">
      <c r="B43" s="79"/>
      <c r="C43" s="108"/>
      <c r="D43" s="96" t="s">
        <v>191</v>
      </c>
      <c r="E43" s="97" t="s">
        <v>91</v>
      </c>
      <c r="F43" s="97"/>
      <c r="G43" s="99">
        <f>G44</f>
        <v>77.5</v>
      </c>
      <c r="H43" s="100">
        <f>H44</f>
        <v>77.5</v>
      </c>
      <c r="I43" s="101">
        <f>H43/G43*100</f>
        <v>100</v>
      </c>
    </row>
    <row r="44" spans="2:9" ht="15.75" customHeight="1" x14ac:dyDescent="0.25">
      <c r="B44" s="79"/>
      <c r="C44" s="108"/>
      <c r="D44" s="96" t="s">
        <v>106</v>
      </c>
      <c r="E44" s="97">
        <v>10</v>
      </c>
      <c r="F44" s="97" t="s">
        <v>161</v>
      </c>
      <c r="G44" s="99">
        <v>77.5</v>
      </c>
      <c r="H44" s="100">
        <v>77.5</v>
      </c>
      <c r="I44" s="101">
        <f>H44/G44*100</f>
        <v>100</v>
      </c>
    </row>
    <row r="45" spans="2:9" ht="15" x14ac:dyDescent="0.25">
      <c r="B45" s="79"/>
      <c r="C45" s="108"/>
      <c r="D45" s="102" t="s">
        <v>273</v>
      </c>
      <c r="E45" s="97" t="s">
        <v>178</v>
      </c>
      <c r="F45" s="97"/>
      <c r="G45" s="115">
        <f>G46</f>
        <v>3</v>
      </c>
      <c r="H45" s="116">
        <f>H46</f>
        <v>2.9</v>
      </c>
      <c r="I45" s="101">
        <f>H45/G45*100</f>
        <v>96.666666666666671</v>
      </c>
    </row>
    <row r="46" spans="2:9" ht="30" customHeight="1" thickBot="1" x14ac:dyDescent="0.3">
      <c r="B46" s="79"/>
      <c r="C46" s="108"/>
      <c r="D46" s="165" t="s">
        <v>274</v>
      </c>
      <c r="E46" s="117" t="s">
        <v>178</v>
      </c>
      <c r="F46" s="117" t="s">
        <v>161</v>
      </c>
      <c r="G46" s="118">
        <v>3</v>
      </c>
      <c r="H46" s="119">
        <v>2.9</v>
      </c>
      <c r="I46" s="120">
        <f>H46/G46*100</f>
        <v>96.666666666666671</v>
      </c>
    </row>
    <row r="47" spans="2:9" ht="18.75" customHeight="1" x14ac:dyDescent="0.2">
      <c r="D47" s="206"/>
      <c r="E47" s="121"/>
      <c r="F47" s="121"/>
      <c r="G47" s="122"/>
    </row>
  </sheetData>
  <mergeCells count="14">
    <mergeCell ref="D1:G1"/>
    <mergeCell ref="E3:I3"/>
    <mergeCell ref="G4:I4"/>
    <mergeCell ref="D7:I7"/>
    <mergeCell ref="H11:H12"/>
    <mergeCell ref="I11:I12"/>
    <mergeCell ref="E2:I2"/>
    <mergeCell ref="E5:I5"/>
    <mergeCell ref="D9:I9"/>
    <mergeCell ref="D11:D12"/>
    <mergeCell ref="E11:E12"/>
    <mergeCell ref="F11:F12"/>
    <mergeCell ref="G11:G12"/>
    <mergeCell ref="E6:I6"/>
  </mergeCells>
  <conditionalFormatting sqref="G23:H25 E22:E24 G27:H29 D22:D25 D27:E29">
    <cfRule type="expression" dxfId="31" priority="11" stopIfTrue="1">
      <formula>#REF!=""</formula>
    </cfRule>
    <cfRule type="expression" dxfId="30" priority="12" stopIfTrue="1">
      <formula>AND(#REF!="",#REF!&lt;&gt;"")</formula>
    </cfRule>
  </conditionalFormatting>
  <conditionalFormatting sqref="E14:F14">
    <cfRule type="expression" dxfId="29" priority="17" stopIfTrue="1">
      <formula>$E14=""</formula>
    </cfRule>
    <cfRule type="expression" dxfId="28" priority="18" stopIfTrue="1">
      <formula>$F14&lt;&gt;""</formula>
    </cfRule>
  </conditionalFormatting>
  <conditionalFormatting sqref="F37">
    <cfRule type="expression" dxfId="27" priority="29" stopIfTrue="1">
      <formula>#REF!=""</formula>
    </cfRule>
    <cfRule type="expression" dxfId="26" priority="30" stopIfTrue="1">
      <formula>AND(#REF!="",#REF!&lt;&gt;"")</formula>
    </cfRule>
  </conditionalFormatting>
  <conditionalFormatting sqref="F37">
    <cfRule type="expression" dxfId="25" priority="37" stopIfTrue="1">
      <formula>#REF!=""</formula>
    </cfRule>
    <cfRule type="expression" dxfId="24" priority="38" stopIfTrue="1">
      <formula>AND(#REF!="",#REF!&lt;&gt;"")</formula>
    </cfRule>
  </conditionalFormatting>
  <conditionalFormatting sqref="F40 G22:H23 G26:H28">
    <cfRule type="expression" dxfId="23" priority="39" stopIfTrue="1">
      <formula>#REF!=""</formula>
    </cfRule>
    <cfRule type="expression" dxfId="22" priority="40" stopIfTrue="1">
      <formula>AND(#REF!="",#REF!&lt;&gt;"")</formula>
    </cfRule>
  </conditionalFormatting>
  <conditionalFormatting sqref="F14:F16 E14:E15">
    <cfRule type="expression" dxfId="21" priority="59" stopIfTrue="1">
      <formula>$F14=""</formula>
    </cfRule>
    <cfRule type="expression" dxfId="20" priority="60" stopIfTrue="1">
      <formula>#REF!&lt;&gt;""</formula>
    </cfRule>
  </conditionalFormatting>
  <pageMargins left="0.70866141732283472" right="0.19685039370078741" top="0.74803149606299213" bottom="0.74803149606299213" header="0.31496062992125984" footer="0.31496062992125984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5"/>
  <sheetViews>
    <sheetView topLeftCell="C47" zoomScaleNormal="100" zoomScaleSheetLayoutView="100" workbookViewId="0">
      <selection activeCell="G5" sqref="G5"/>
    </sheetView>
  </sheetViews>
  <sheetFormatPr defaultRowHeight="12.75" x14ac:dyDescent="0.2"/>
  <cols>
    <col min="1" max="1" width="0.5703125" style="71" hidden="1" customWidth="1"/>
    <col min="2" max="2" width="2.5703125" style="71" hidden="1" customWidth="1"/>
    <col min="3" max="3" width="0.140625" style="71" customWidth="1"/>
    <col min="4" max="4" width="0.42578125" style="71" customWidth="1"/>
    <col min="5" max="5" width="56.42578125" style="123" customWidth="1"/>
    <col min="6" max="6" width="0.140625" style="124" hidden="1" customWidth="1"/>
    <col min="7" max="7" width="4.85546875" style="124" customWidth="1"/>
    <col min="8" max="8" width="4" style="124" customWidth="1"/>
    <col min="9" max="9" width="4.5703125" style="124" customWidth="1"/>
    <col min="10" max="10" width="3.5703125" style="124" customWidth="1"/>
    <col min="11" max="11" width="3.85546875" style="124" customWidth="1"/>
    <col min="12" max="12" width="4.7109375" style="124" customWidth="1"/>
    <col min="13" max="13" width="6.7109375" style="124" customWidth="1"/>
    <col min="14" max="14" width="5" style="124" customWidth="1"/>
    <col min="15" max="15" width="11.28515625" style="125" customWidth="1"/>
    <col min="16" max="16" width="11.28515625" style="71" customWidth="1"/>
    <col min="17" max="17" width="10.85546875" style="71" customWidth="1"/>
    <col min="18" max="256" width="9.140625" style="71"/>
    <col min="257" max="258" width="0" style="71" hidden="1" customWidth="1"/>
    <col min="259" max="259" width="0.140625" style="71" customWidth="1"/>
    <col min="260" max="260" width="0.42578125" style="71" customWidth="1"/>
    <col min="261" max="261" width="57.7109375" style="71" customWidth="1"/>
    <col min="262" max="262" width="0" style="71" hidden="1" customWidth="1"/>
    <col min="263" max="263" width="5.28515625" style="71" customWidth="1"/>
    <col min="264" max="264" width="4" style="71" customWidth="1"/>
    <col min="265" max="265" width="4.5703125" style="71" customWidth="1"/>
    <col min="266" max="266" width="3.5703125" style="71" customWidth="1"/>
    <col min="267" max="267" width="3.85546875" style="71" customWidth="1"/>
    <col min="268" max="268" width="4.7109375" style="71" customWidth="1"/>
    <col min="269" max="269" width="8.140625" style="71" customWidth="1"/>
    <col min="270" max="270" width="5" style="71" customWidth="1"/>
    <col min="271" max="271" width="11.28515625" style="71" customWidth="1"/>
    <col min="272" max="272" width="10.140625" style="71" customWidth="1"/>
    <col min="273" max="273" width="10.85546875" style="71" customWidth="1"/>
    <col min="274" max="512" width="9.140625" style="71"/>
    <col min="513" max="514" width="0" style="71" hidden="1" customWidth="1"/>
    <col min="515" max="515" width="0.140625" style="71" customWidth="1"/>
    <col min="516" max="516" width="0.42578125" style="71" customWidth="1"/>
    <col min="517" max="517" width="57.7109375" style="71" customWidth="1"/>
    <col min="518" max="518" width="0" style="71" hidden="1" customWidth="1"/>
    <col min="519" max="519" width="5.28515625" style="71" customWidth="1"/>
    <col min="520" max="520" width="4" style="71" customWidth="1"/>
    <col min="521" max="521" width="4.5703125" style="71" customWidth="1"/>
    <col min="522" max="522" width="3.5703125" style="71" customWidth="1"/>
    <col min="523" max="523" width="3.85546875" style="71" customWidth="1"/>
    <col min="524" max="524" width="4.7109375" style="71" customWidth="1"/>
    <col min="525" max="525" width="8.140625" style="71" customWidth="1"/>
    <col min="526" max="526" width="5" style="71" customWidth="1"/>
    <col min="527" max="527" width="11.28515625" style="71" customWidth="1"/>
    <col min="528" max="528" width="10.140625" style="71" customWidth="1"/>
    <col min="529" max="529" width="10.85546875" style="71" customWidth="1"/>
    <col min="530" max="768" width="9.140625" style="71"/>
    <col min="769" max="770" width="0" style="71" hidden="1" customWidth="1"/>
    <col min="771" max="771" width="0.140625" style="71" customWidth="1"/>
    <col min="772" max="772" width="0.42578125" style="71" customWidth="1"/>
    <col min="773" max="773" width="57.7109375" style="71" customWidth="1"/>
    <col min="774" max="774" width="0" style="71" hidden="1" customWidth="1"/>
    <col min="775" max="775" width="5.28515625" style="71" customWidth="1"/>
    <col min="776" max="776" width="4" style="71" customWidth="1"/>
    <col min="777" max="777" width="4.5703125" style="71" customWidth="1"/>
    <col min="778" max="778" width="3.5703125" style="71" customWidth="1"/>
    <col min="779" max="779" width="3.85546875" style="71" customWidth="1"/>
    <col min="780" max="780" width="4.7109375" style="71" customWidth="1"/>
    <col min="781" max="781" width="8.140625" style="71" customWidth="1"/>
    <col min="782" max="782" width="5" style="71" customWidth="1"/>
    <col min="783" max="783" width="11.28515625" style="71" customWidth="1"/>
    <col min="784" max="784" width="10.140625" style="71" customWidth="1"/>
    <col min="785" max="785" width="10.85546875" style="71" customWidth="1"/>
    <col min="786" max="1024" width="9.140625" style="71"/>
    <col min="1025" max="1026" width="0" style="71" hidden="1" customWidth="1"/>
    <col min="1027" max="1027" width="0.140625" style="71" customWidth="1"/>
    <col min="1028" max="1028" width="0.42578125" style="71" customWidth="1"/>
    <col min="1029" max="1029" width="57.7109375" style="71" customWidth="1"/>
    <col min="1030" max="1030" width="0" style="71" hidden="1" customWidth="1"/>
    <col min="1031" max="1031" width="5.28515625" style="71" customWidth="1"/>
    <col min="1032" max="1032" width="4" style="71" customWidth="1"/>
    <col min="1033" max="1033" width="4.5703125" style="71" customWidth="1"/>
    <col min="1034" max="1034" width="3.5703125" style="71" customWidth="1"/>
    <col min="1035" max="1035" width="3.85546875" style="71" customWidth="1"/>
    <col min="1036" max="1036" width="4.7109375" style="71" customWidth="1"/>
    <col min="1037" max="1037" width="8.140625" style="71" customWidth="1"/>
    <col min="1038" max="1038" width="5" style="71" customWidth="1"/>
    <col min="1039" max="1039" width="11.28515625" style="71" customWidth="1"/>
    <col min="1040" max="1040" width="10.140625" style="71" customWidth="1"/>
    <col min="1041" max="1041" width="10.85546875" style="71" customWidth="1"/>
    <col min="1042" max="1280" width="9.140625" style="71"/>
    <col min="1281" max="1282" width="0" style="71" hidden="1" customWidth="1"/>
    <col min="1283" max="1283" width="0.140625" style="71" customWidth="1"/>
    <col min="1284" max="1284" width="0.42578125" style="71" customWidth="1"/>
    <col min="1285" max="1285" width="57.7109375" style="71" customWidth="1"/>
    <col min="1286" max="1286" width="0" style="71" hidden="1" customWidth="1"/>
    <col min="1287" max="1287" width="5.28515625" style="71" customWidth="1"/>
    <col min="1288" max="1288" width="4" style="71" customWidth="1"/>
    <col min="1289" max="1289" width="4.5703125" style="71" customWidth="1"/>
    <col min="1290" max="1290" width="3.5703125" style="71" customWidth="1"/>
    <col min="1291" max="1291" width="3.85546875" style="71" customWidth="1"/>
    <col min="1292" max="1292" width="4.7109375" style="71" customWidth="1"/>
    <col min="1293" max="1293" width="8.140625" style="71" customWidth="1"/>
    <col min="1294" max="1294" width="5" style="71" customWidth="1"/>
    <col min="1295" max="1295" width="11.28515625" style="71" customWidth="1"/>
    <col min="1296" max="1296" width="10.140625" style="71" customWidth="1"/>
    <col min="1297" max="1297" width="10.85546875" style="71" customWidth="1"/>
    <col min="1298" max="1536" width="9.140625" style="71"/>
    <col min="1537" max="1538" width="0" style="71" hidden="1" customWidth="1"/>
    <col min="1539" max="1539" width="0.140625" style="71" customWidth="1"/>
    <col min="1540" max="1540" width="0.42578125" style="71" customWidth="1"/>
    <col min="1541" max="1541" width="57.7109375" style="71" customWidth="1"/>
    <col min="1542" max="1542" width="0" style="71" hidden="1" customWidth="1"/>
    <col min="1543" max="1543" width="5.28515625" style="71" customWidth="1"/>
    <col min="1544" max="1544" width="4" style="71" customWidth="1"/>
    <col min="1545" max="1545" width="4.5703125" style="71" customWidth="1"/>
    <col min="1546" max="1546" width="3.5703125" style="71" customWidth="1"/>
    <col min="1547" max="1547" width="3.85546875" style="71" customWidth="1"/>
    <col min="1548" max="1548" width="4.7109375" style="71" customWidth="1"/>
    <col min="1549" max="1549" width="8.140625" style="71" customWidth="1"/>
    <col min="1550" max="1550" width="5" style="71" customWidth="1"/>
    <col min="1551" max="1551" width="11.28515625" style="71" customWidth="1"/>
    <col min="1552" max="1552" width="10.140625" style="71" customWidth="1"/>
    <col min="1553" max="1553" width="10.85546875" style="71" customWidth="1"/>
    <col min="1554" max="1792" width="9.140625" style="71"/>
    <col min="1793" max="1794" width="0" style="71" hidden="1" customWidth="1"/>
    <col min="1795" max="1795" width="0.140625" style="71" customWidth="1"/>
    <col min="1796" max="1796" width="0.42578125" style="71" customWidth="1"/>
    <col min="1797" max="1797" width="57.7109375" style="71" customWidth="1"/>
    <col min="1798" max="1798" width="0" style="71" hidden="1" customWidth="1"/>
    <col min="1799" max="1799" width="5.28515625" style="71" customWidth="1"/>
    <col min="1800" max="1800" width="4" style="71" customWidth="1"/>
    <col min="1801" max="1801" width="4.5703125" style="71" customWidth="1"/>
    <col min="1802" max="1802" width="3.5703125" style="71" customWidth="1"/>
    <col min="1803" max="1803" width="3.85546875" style="71" customWidth="1"/>
    <col min="1804" max="1804" width="4.7109375" style="71" customWidth="1"/>
    <col min="1805" max="1805" width="8.140625" style="71" customWidth="1"/>
    <col min="1806" max="1806" width="5" style="71" customWidth="1"/>
    <col min="1807" max="1807" width="11.28515625" style="71" customWidth="1"/>
    <col min="1808" max="1808" width="10.140625" style="71" customWidth="1"/>
    <col min="1809" max="1809" width="10.85546875" style="71" customWidth="1"/>
    <col min="1810" max="2048" width="9.140625" style="71"/>
    <col min="2049" max="2050" width="0" style="71" hidden="1" customWidth="1"/>
    <col min="2051" max="2051" width="0.140625" style="71" customWidth="1"/>
    <col min="2052" max="2052" width="0.42578125" style="71" customWidth="1"/>
    <col min="2053" max="2053" width="57.7109375" style="71" customWidth="1"/>
    <col min="2054" max="2054" width="0" style="71" hidden="1" customWidth="1"/>
    <col min="2055" max="2055" width="5.28515625" style="71" customWidth="1"/>
    <col min="2056" max="2056" width="4" style="71" customWidth="1"/>
    <col min="2057" max="2057" width="4.5703125" style="71" customWidth="1"/>
    <col min="2058" max="2058" width="3.5703125" style="71" customWidth="1"/>
    <col min="2059" max="2059" width="3.85546875" style="71" customWidth="1"/>
    <col min="2060" max="2060" width="4.7109375" style="71" customWidth="1"/>
    <col min="2061" max="2061" width="8.140625" style="71" customWidth="1"/>
    <col min="2062" max="2062" width="5" style="71" customWidth="1"/>
    <col min="2063" max="2063" width="11.28515625" style="71" customWidth="1"/>
    <col min="2064" max="2064" width="10.140625" style="71" customWidth="1"/>
    <col min="2065" max="2065" width="10.85546875" style="71" customWidth="1"/>
    <col min="2066" max="2304" width="9.140625" style="71"/>
    <col min="2305" max="2306" width="0" style="71" hidden="1" customWidth="1"/>
    <col min="2307" max="2307" width="0.140625" style="71" customWidth="1"/>
    <col min="2308" max="2308" width="0.42578125" style="71" customWidth="1"/>
    <col min="2309" max="2309" width="57.7109375" style="71" customWidth="1"/>
    <col min="2310" max="2310" width="0" style="71" hidden="1" customWidth="1"/>
    <col min="2311" max="2311" width="5.28515625" style="71" customWidth="1"/>
    <col min="2312" max="2312" width="4" style="71" customWidth="1"/>
    <col min="2313" max="2313" width="4.5703125" style="71" customWidth="1"/>
    <col min="2314" max="2314" width="3.5703125" style="71" customWidth="1"/>
    <col min="2315" max="2315" width="3.85546875" style="71" customWidth="1"/>
    <col min="2316" max="2316" width="4.7109375" style="71" customWidth="1"/>
    <col min="2317" max="2317" width="8.140625" style="71" customWidth="1"/>
    <col min="2318" max="2318" width="5" style="71" customWidth="1"/>
    <col min="2319" max="2319" width="11.28515625" style="71" customWidth="1"/>
    <col min="2320" max="2320" width="10.140625" style="71" customWidth="1"/>
    <col min="2321" max="2321" width="10.85546875" style="71" customWidth="1"/>
    <col min="2322" max="2560" width="9.140625" style="71"/>
    <col min="2561" max="2562" width="0" style="71" hidden="1" customWidth="1"/>
    <col min="2563" max="2563" width="0.140625" style="71" customWidth="1"/>
    <col min="2564" max="2564" width="0.42578125" style="71" customWidth="1"/>
    <col min="2565" max="2565" width="57.7109375" style="71" customWidth="1"/>
    <col min="2566" max="2566" width="0" style="71" hidden="1" customWidth="1"/>
    <col min="2567" max="2567" width="5.28515625" style="71" customWidth="1"/>
    <col min="2568" max="2568" width="4" style="71" customWidth="1"/>
    <col min="2569" max="2569" width="4.5703125" style="71" customWidth="1"/>
    <col min="2570" max="2570" width="3.5703125" style="71" customWidth="1"/>
    <col min="2571" max="2571" width="3.85546875" style="71" customWidth="1"/>
    <col min="2572" max="2572" width="4.7109375" style="71" customWidth="1"/>
    <col min="2573" max="2573" width="8.140625" style="71" customWidth="1"/>
    <col min="2574" max="2574" width="5" style="71" customWidth="1"/>
    <col min="2575" max="2575" width="11.28515625" style="71" customWidth="1"/>
    <col min="2576" max="2576" width="10.140625" style="71" customWidth="1"/>
    <col min="2577" max="2577" width="10.85546875" style="71" customWidth="1"/>
    <col min="2578" max="2816" width="9.140625" style="71"/>
    <col min="2817" max="2818" width="0" style="71" hidden="1" customWidth="1"/>
    <col min="2819" max="2819" width="0.140625" style="71" customWidth="1"/>
    <col min="2820" max="2820" width="0.42578125" style="71" customWidth="1"/>
    <col min="2821" max="2821" width="57.7109375" style="71" customWidth="1"/>
    <col min="2822" max="2822" width="0" style="71" hidden="1" customWidth="1"/>
    <col min="2823" max="2823" width="5.28515625" style="71" customWidth="1"/>
    <col min="2824" max="2824" width="4" style="71" customWidth="1"/>
    <col min="2825" max="2825" width="4.5703125" style="71" customWidth="1"/>
    <col min="2826" max="2826" width="3.5703125" style="71" customWidth="1"/>
    <col min="2827" max="2827" width="3.85546875" style="71" customWidth="1"/>
    <col min="2828" max="2828" width="4.7109375" style="71" customWidth="1"/>
    <col min="2829" max="2829" width="8.140625" style="71" customWidth="1"/>
    <col min="2830" max="2830" width="5" style="71" customWidth="1"/>
    <col min="2831" max="2831" width="11.28515625" style="71" customWidth="1"/>
    <col min="2832" max="2832" width="10.140625" style="71" customWidth="1"/>
    <col min="2833" max="2833" width="10.85546875" style="71" customWidth="1"/>
    <col min="2834" max="3072" width="9.140625" style="71"/>
    <col min="3073" max="3074" width="0" style="71" hidden="1" customWidth="1"/>
    <col min="3075" max="3075" width="0.140625" style="71" customWidth="1"/>
    <col min="3076" max="3076" width="0.42578125" style="71" customWidth="1"/>
    <col min="3077" max="3077" width="57.7109375" style="71" customWidth="1"/>
    <col min="3078" max="3078" width="0" style="71" hidden="1" customWidth="1"/>
    <col min="3079" max="3079" width="5.28515625" style="71" customWidth="1"/>
    <col min="3080" max="3080" width="4" style="71" customWidth="1"/>
    <col min="3081" max="3081" width="4.5703125" style="71" customWidth="1"/>
    <col min="3082" max="3082" width="3.5703125" style="71" customWidth="1"/>
    <col min="3083" max="3083" width="3.85546875" style="71" customWidth="1"/>
    <col min="3084" max="3084" width="4.7109375" style="71" customWidth="1"/>
    <col min="3085" max="3085" width="8.140625" style="71" customWidth="1"/>
    <col min="3086" max="3086" width="5" style="71" customWidth="1"/>
    <col min="3087" max="3087" width="11.28515625" style="71" customWidth="1"/>
    <col min="3088" max="3088" width="10.140625" style="71" customWidth="1"/>
    <col min="3089" max="3089" width="10.85546875" style="71" customWidth="1"/>
    <col min="3090" max="3328" width="9.140625" style="71"/>
    <col min="3329" max="3330" width="0" style="71" hidden="1" customWidth="1"/>
    <col min="3331" max="3331" width="0.140625" style="71" customWidth="1"/>
    <col min="3332" max="3332" width="0.42578125" style="71" customWidth="1"/>
    <col min="3333" max="3333" width="57.7109375" style="71" customWidth="1"/>
    <col min="3334" max="3334" width="0" style="71" hidden="1" customWidth="1"/>
    <col min="3335" max="3335" width="5.28515625" style="71" customWidth="1"/>
    <col min="3336" max="3336" width="4" style="71" customWidth="1"/>
    <col min="3337" max="3337" width="4.5703125" style="71" customWidth="1"/>
    <col min="3338" max="3338" width="3.5703125" style="71" customWidth="1"/>
    <col min="3339" max="3339" width="3.85546875" style="71" customWidth="1"/>
    <col min="3340" max="3340" width="4.7109375" style="71" customWidth="1"/>
    <col min="3341" max="3341" width="8.140625" style="71" customWidth="1"/>
    <col min="3342" max="3342" width="5" style="71" customWidth="1"/>
    <col min="3343" max="3343" width="11.28515625" style="71" customWidth="1"/>
    <col min="3344" max="3344" width="10.140625" style="71" customWidth="1"/>
    <col min="3345" max="3345" width="10.85546875" style="71" customWidth="1"/>
    <col min="3346" max="3584" width="9.140625" style="71"/>
    <col min="3585" max="3586" width="0" style="71" hidden="1" customWidth="1"/>
    <col min="3587" max="3587" width="0.140625" style="71" customWidth="1"/>
    <col min="3588" max="3588" width="0.42578125" style="71" customWidth="1"/>
    <col min="3589" max="3589" width="57.7109375" style="71" customWidth="1"/>
    <col min="3590" max="3590" width="0" style="71" hidden="1" customWidth="1"/>
    <col min="3591" max="3591" width="5.28515625" style="71" customWidth="1"/>
    <col min="3592" max="3592" width="4" style="71" customWidth="1"/>
    <col min="3593" max="3593" width="4.5703125" style="71" customWidth="1"/>
    <col min="3594" max="3594" width="3.5703125" style="71" customWidth="1"/>
    <col min="3595" max="3595" width="3.85546875" style="71" customWidth="1"/>
    <col min="3596" max="3596" width="4.7109375" style="71" customWidth="1"/>
    <col min="3597" max="3597" width="8.140625" style="71" customWidth="1"/>
    <col min="3598" max="3598" width="5" style="71" customWidth="1"/>
    <col min="3599" max="3599" width="11.28515625" style="71" customWidth="1"/>
    <col min="3600" max="3600" width="10.140625" style="71" customWidth="1"/>
    <col min="3601" max="3601" width="10.85546875" style="71" customWidth="1"/>
    <col min="3602" max="3840" width="9.140625" style="71"/>
    <col min="3841" max="3842" width="0" style="71" hidden="1" customWidth="1"/>
    <col min="3843" max="3843" width="0.140625" style="71" customWidth="1"/>
    <col min="3844" max="3844" width="0.42578125" style="71" customWidth="1"/>
    <col min="3845" max="3845" width="57.7109375" style="71" customWidth="1"/>
    <col min="3846" max="3846" width="0" style="71" hidden="1" customWidth="1"/>
    <col min="3847" max="3847" width="5.28515625" style="71" customWidth="1"/>
    <col min="3848" max="3848" width="4" style="71" customWidth="1"/>
    <col min="3849" max="3849" width="4.5703125" style="71" customWidth="1"/>
    <col min="3850" max="3850" width="3.5703125" style="71" customWidth="1"/>
    <col min="3851" max="3851" width="3.85546875" style="71" customWidth="1"/>
    <col min="3852" max="3852" width="4.7109375" style="71" customWidth="1"/>
    <col min="3853" max="3853" width="8.140625" style="71" customWidth="1"/>
    <col min="3854" max="3854" width="5" style="71" customWidth="1"/>
    <col min="3855" max="3855" width="11.28515625" style="71" customWidth="1"/>
    <col min="3856" max="3856" width="10.140625" style="71" customWidth="1"/>
    <col min="3857" max="3857" width="10.85546875" style="71" customWidth="1"/>
    <col min="3858" max="4096" width="9.140625" style="71"/>
    <col min="4097" max="4098" width="0" style="71" hidden="1" customWidth="1"/>
    <col min="4099" max="4099" width="0.140625" style="71" customWidth="1"/>
    <col min="4100" max="4100" width="0.42578125" style="71" customWidth="1"/>
    <col min="4101" max="4101" width="57.7109375" style="71" customWidth="1"/>
    <col min="4102" max="4102" width="0" style="71" hidden="1" customWidth="1"/>
    <col min="4103" max="4103" width="5.28515625" style="71" customWidth="1"/>
    <col min="4104" max="4104" width="4" style="71" customWidth="1"/>
    <col min="4105" max="4105" width="4.5703125" style="71" customWidth="1"/>
    <col min="4106" max="4106" width="3.5703125" style="71" customWidth="1"/>
    <col min="4107" max="4107" width="3.85546875" style="71" customWidth="1"/>
    <col min="4108" max="4108" width="4.7109375" style="71" customWidth="1"/>
    <col min="4109" max="4109" width="8.140625" style="71" customWidth="1"/>
    <col min="4110" max="4110" width="5" style="71" customWidth="1"/>
    <col min="4111" max="4111" width="11.28515625" style="71" customWidth="1"/>
    <col min="4112" max="4112" width="10.140625" style="71" customWidth="1"/>
    <col min="4113" max="4113" width="10.85546875" style="71" customWidth="1"/>
    <col min="4114" max="4352" width="9.140625" style="71"/>
    <col min="4353" max="4354" width="0" style="71" hidden="1" customWidth="1"/>
    <col min="4355" max="4355" width="0.140625" style="71" customWidth="1"/>
    <col min="4356" max="4356" width="0.42578125" style="71" customWidth="1"/>
    <col min="4357" max="4357" width="57.7109375" style="71" customWidth="1"/>
    <col min="4358" max="4358" width="0" style="71" hidden="1" customWidth="1"/>
    <col min="4359" max="4359" width="5.28515625" style="71" customWidth="1"/>
    <col min="4360" max="4360" width="4" style="71" customWidth="1"/>
    <col min="4361" max="4361" width="4.5703125" style="71" customWidth="1"/>
    <col min="4362" max="4362" width="3.5703125" style="71" customWidth="1"/>
    <col min="4363" max="4363" width="3.85546875" style="71" customWidth="1"/>
    <col min="4364" max="4364" width="4.7109375" style="71" customWidth="1"/>
    <col min="4365" max="4365" width="8.140625" style="71" customWidth="1"/>
    <col min="4366" max="4366" width="5" style="71" customWidth="1"/>
    <col min="4367" max="4367" width="11.28515625" style="71" customWidth="1"/>
    <col min="4368" max="4368" width="10.140625" style="71" customWidth="1"/>
    <col min="4369" max="4369" width="10.85546875" style="71" customWidth="1"/>
    <col min="4370" max="4608" width="9.140625" style="71"/>
    <col min="4609" max="4610" width="0" style="71" hidden="1" customWidth="1"/>
    <col min="4611" max="4611" width="0.140625" style="71" customWidth="1"/>
    <col min="4612" max="4612" width="0.42578125" style="71" customWidth="1"/>
    <col min="4613" max="4613" width="57.7109375" style="71" customWidth="1"/>
    <col min="4614" max="4614" width="0" style="71" hidden="1" customWidth="1"/>
    <col min="4615" max="4615" width="5.28515625" style="71" customWidth="1"/>
    <col min="4616" max="4616" width="4" style="71" customWidth="1"/>
    <col min="4617" max="4617" width="4.5703125" style="71" customWidth="1"/>
    <col min="4618" max="4618" width="3.5703125" style="71" customWidth="1"/>
    <col min="4619" max="4619" width="3.85546875" style="71" customWidth="1"/>
    <col min="4620" max="4620" width="4.7109375" style="71" customWidth="1"/>
    <col min="4621" max="4621" width="8.140625" style="71" customWidth="1"/>
    <col min="4622" max="4622" width="5" style="71" customWidth="1"/>
    <col min="4623" max="4623" width="11.28515625" style="71" customWidth="1"/>
    <col min="4624" max="4624" width="10.140625" style="71" customWidth="1"/>
    <col min="4625" max="4625" width="10.85546875" style="71" customWidth="1"/>
    <col min="4626" max="4864" width="9.140625" style="71"/>
    <col min="4865" max="4866" width="0" style="71" hidden="1" customWidth="1"/>
    <col min="4867" max="4867" width="0.140625" style="71" customWidth="1"/>
    <col min="4868" max="4868" width="0.42578125" style="71" customWidth="1"/>
    <col min="4869" max="4869" width="57.7109375" style="71" customWidth="1"/>
    <col min="4870" max="4870" width="0" style="71" hidden="1" customWidth="1"/>
    <col min="4871" max="4871" width="5.28515625" style="71" customWidth="1"/>
    <col min="4872" max="4872" width="4" style="71" customWidth="1"/>
    <col min="4873" max="4873" width="4.5703125" style="71" customWidth="1"/>
    <col min="4874" max="4874" width="3.5703125" style="71" customWidth="1"/>
    <col min="4875" max="4875" width="3.85546875" style="71" customWidth="1"/>
    <col min="4876" max="4876" width="4.7109375" style="71" customWidth="1"/>
    <col min="4877" max="4877" width="8.140625" style="71" customWidth="1"/>
    <col min="4878" max="4878" width="5" style="71" customWidth="1"/>
    <col min="4879" max="4879" width="11.28515625" style="71" customWidth="1"/>
    <col min="4880" max="4880" width="10.140625" style="71" customWidth="1"/>
    <col min="4881" max="4881" width="10.85546875" style="71" customWidth="1"/>
    <col min="4882" max="5120" width="9.140625" style="71"/>
    <col min="5121" max="5122" width="0" style="71" hidden="1" customWidth="1"/>
    <col min="5123" max="5123" width="0.140625" style="71" customWidth="1"/>
    <col min="5124" max="5124" width="0.42578125" style="71" customWidth="1"/>
    <col min="5125" max="5125" width="57.7109375" style="71" customWidth="1"/>
    <col min="5126" max="5126" width="0" style="71" hidden="1" customWidth="1"/>
    <col min="5127" max="5127" width="5.28515625" style="71" customWidth="1"/>
    <col min="5128" max="5128" width="4" style="71" customWidth="1"/>
    <col min="5129" max="5129" width="4.5703125" style="71" customWidth="1"/>
    <col min="5130" max="5130" width="3.5703125" style="71" customWidth="1"/>
    <col min="5131" max="5131" width="3.85546875" style="71" customWidth="1"/>
    <col min="5132" max="5132" width="4.7109375" style="71" customWidth="1"/>
    <col min="5133" max="5133" width="8.140625" style="71" customWidth="1"/>
    <col min="5134" max="5134" width="5" style="71" customWidth="1"/>
    <col min="5135" max="5135" width="11.28515625" style="71" customWidth="1"/>
    <col min="5136" max="5136" width="10.140625" style="71" customWidth="1"/>
    <col min="5137" max="5137" width="10.85546875" style="71" customWidth="1"/>
    <col min="5138" max="5376" width="9.140625" style="71"/>
    <col min="5377" max="5378" width="0" style="71" hidden="1" customWidth="1"/>
    <col min="5379" max="5379" width="0.140625" style="71" customWidth="1"/>
    <col min="5380" max="5380" width="0.42578125" style="71" customWidth="1"/>
    <col min="5381" max="5381" width="57.7109375" style="71" customWidth="1"/>
    <col min="5382" max="5382" width="0" style="71" hidden="1" customWidth="1"/>
    <col min="5383" max="5383" width="5.28515625" style="71" customWidth="1"/>
    <col min="5384" max="5384" width="4" style="71" customWidth="1"/>
    <col min="5385" max="5385" width="4.5703125" style="71" customWidth="1"/>
    <col min="5386" max="5386" width="3.5703125" style="71" customWidth="1"/>
    <col min="5387" max="5387" width="3.85546875" style="71" customWidth="1"/>
    <col min="5388" max="5388" width="4.7109375" style="71" customWidth="1"/>
    <col min="5389" max="5389" width="8.140625" style="71" customWidth="1"/>
    <col min="5390" max="5390" width="5" style="71" customWidth="1"/>
    <col min="5391" max="5391" width="11.28515625" style="71" customWidth="1"/>
    <col min="5392" max="5392" width="10.140625" style="71" customWidth="1"/>
    <col min="5393" max="5393" width="10.85546875" style="71" customWidth="1"/>
    <col min="5394" max="5632" width="9.140625" style="71"/>
    <col min="5633" max="5634" width="0" style="71" hidden="1" customWidth="1"/>
    <col min="5635" max="5635" width="0.140625" style="71" customWidth="1"/>
    <col min="5636" max="5636" width="0.42578125" style="71" customWidth="1"/>
    <col min="5637" max="5637" width="57.7109375" style="71" customWidth="1"/>
    <col min="5638" max="5638" width="0" style="71" hidden="1" customWidth="1"/>
    <col min="5639" max="5639" width="5.28515625" style="71" customWidth="1"/>
    <col min="5640" max="5640" width="4" style="71" customWidth="1"/>
    <col min="5641" max="5641" width="4.5703125" style="71" customWidth="1"/>
    <col min="5642" max="5642" width="3.5703125" style="71" customWidth="1"/>
    <col min="5643" max="5643" width="3.85546875" style="71" customWidth="1"/>
    <col min="5644" max="5644" width="4.7109375" style="71" customWidth="1"/>
    <col min="5645" max="5645" width="8.140625" style="71" customWidth="1"/>
    <col min="5646" max="5646" width="5" style="71" customWidth="1"/>
    <col min="5647" max="5647" width="11.28515625" style="71" customWidth="1"/>
    <col min="5648" max="5648" width="10.140625" style="71" customWidth="1"/>
    <col min="5649" max="5649" width="10.85546875" style="71" customWidth="1"/>
    <col min="5650" max="5888" width="9.140625" style="71"/>
    <col min="5889" max="5890" width="0" style="71" hidden="1" customWidth="1"/>
    <col min="5891" max="5891" width="0.140625" style="71" customWidth="1"/>
    <col min="5892" max="5892" width="0.42578125" style="71" customWidth="1"/>
    <col min="5893" max="5893" width="57.7109375" style="71" customWidth="1"/>
    <col min="5894" max="5894" width="0" style="71" hidden="1" customWidth="1"/>
    <col min="5895" max="5895" width="5.28515625" style="71" customWidth="1"/>
    <col min="5896" max="5896" width="4" style="71" customWidth="1"/>
    <col min="5897" max="5897" width="4.5703125" style="71" customWidth="1"/>
    <col min="5898" max="5898" width="3.5703125" style="71" customWidth="1"/>
    <col min="5899" max="5899" width="3.85546875" style="71" customWidth="1"/>
    <col min="5900" max="5900" width="4.7109375" style="71" customWidth="1"/>
    <col min="5901" max="5901" width="8.140625" style="71" customWidth="1"/>
    <col min="5902" max="5902" width="5" style="71" customWidth="1"/>
    <col min="5903" max="5903" width="11.28515625" style="71" customWidth="1"/>
    <col min="5904" max="5904" width="10.140625" style="71" customWidth="1"/>
    <col min="5905" max="5905" width="10.85546875" style="71" customWidth="1"/>
    <col min="5906" max="6144" width="9.140625" style="71"/>
    <col min="6145" max="6146" width="0" style="71" hidden="1" customWidth="1"/>
    <col min="6147" max="6147" width="0.140625" style="71" customWidth="1"/>
    <col min="6148" max="6148" width="0.42578125" style="71" customWidth="1"/>
    <col min="6149" max="6149" width="57.7109375" style="71" customWidth="1"/>
    <col min="6150" max="6150" width="0" style="71" hidden="1" customWidth="1"/>
    <col min="6151" max="6151" width="5.28515625" style="71" customWidth="1"/>
    <col min="6152" max="6152" width="4" style="71" customWidth="1"/>
    <col min="6153" max="6153" width="4.5703125" style="71" customWidth="1"/>
    <col min="6154" max="6154" width="3.5703125" style="71" customWidth="1"/>
    <col min="6155" max="6155" width="3.85546875" style="71" customWidth="1"/>
    <col min="6156" max="6156" width="4.7109375" style="71" customWidth="1"/>
    <col min="6157" max="6157" width="8.140625" style="71" customWidth="1"/>
    <col min="6158" max="6158" width="5" style="71" customWidth="1"/>
    <col min="6159" max="6159" width="11.28515625" style="71" customWidth="1"/>
    <col min="6160" max="6160" width="10.140625" style="71" customWidth="1"/>
    <col min="6161" max="6161" width="10.85546875" style="71" customWidth="1"/>
    <col min="6162" max="6400" width="9.140625" style="71"/>
    <col min="6401" max="6402" width="0" style="71" hidden="1" customWidth="1"/>
    <col min="6403" max="6403" width="0.140625" style="71" customWidth="1"/>
    <col min="6404" max="6404" width="0.42578125" style="71" customWidth="1"/>
    <col min="6405" max="6405" width="57.7109375" style="71" customWidth="1"/>
    <col min="6406" max="6406" width="0" style="71" hidden="1" customWidth="1"/>
    <col min="6407" max="6407" width="5.28515625" style="71" customWidth="1"/>
    <col min="6408" max="6408" width="4" style="71" customWidth="1"/>
    <col min="6409" max="6409" width="4.5703125" style="71" customWidth="1"/>
    <col min="6410" max="6410" width="3.5703125" style="71" customWidth="1"/>
    <col min="6411" max="6411" width="3.85546875" style="71" customWidth="1"/>
    <col min="6412" max="6412" width="4.7109375" style="71" customWidth="1"/>
    <col min="6413" max="6413" width="8.140625" style="71" customWidth="1"/>
    <col min="6414" max="6414" width="5" style="71" customWidth="1"/>
    <col min="6415" max="6415" width="11.28515625" style="71" customWidth="1"/>
    <col min="6416" max="6416" width="10.140625" style="71" customWidth="1"/>
    <col min="6417" max="6417" width="10.85546875" style="71" customWidth="1"/>
    <col min="6418" max="6656" width="9.140625" style="71"/>
    <col min="6657" max="6658" width="0" style="71" hidden="1" customWidth="1"/>
    <col min="6659" max="6659" width="0.140625" style="71" customWidth="1"/>
    <col min="6660" max="6660" width="0.42578125" style="71" customWidth="1"/>
    <col min="6661" max="6661" width="57.7109375" style="71" customWidth="1"/>
    <col min="6662" max="6662" width="0" style="71" hidden="1" customWidth="1"/>
    <col min="6663" max="6663" width="5.28515625" style="71" customWidth="1"/>
    <col min="6664" max="6664" width="4" style="71" customWidth="1"/>
    <col min="6665" max="6665" width="4.5703125" style="71" customWidth="1"/>
    <col min="6666" max="6666" width="3.5703125" style="71" customWidth="1"/>
    <col min="6667" max="6667" width="3.85546875" style="71" customWidth="1"/>
    <col min="6668" max="6668" width="4.7109375" style="71" customWidth="1"/>
    <col min="6669" max="6669" width="8.140625" style="71" customWidth="1"/>
    <col min="6670" max="6670" width="5" style="71" customWidth="1"/>
    <col min="6671" max="6671" width="11.28515625" style="71" customWidth="1"/>
    <col min="6672" max="6672" width="10.140625" style="71" customWidth="1"/>
    <col min="6673" max="6673" width="10.85546875" style="71" customWidth="1"/>
    <col min="6674" max="6912" width="9.140625" style="71"/>
    <col min="6913" max="6914" width="0" style="71" hidden="1" customWidth="1"/>
    <col min="6915" max="6915" width="0.140625" style="71" customWidth="1"/>
    <col min="6916" max="6916" width="0.42578125" style="71" customWidth="1"/>
    <col min="6917" max="6917" width="57.7109375" style="71" customWidth="1"/>
    <col min="6918" max="6918" width="0" style="71" hidden="1" customWidth="1"/>
    <col min="6919" max="6919" width="5.28515625" style="71" customWidth="1"/>
    <col min="6920" max="6920" width="4" style="71" customWidth="1"/>
    <col min="6921" max="6921" width="4.5703125" style="71" customWidth="1"/>
    <col min="6922" max="6922" width="3.5703125" style="71" customWidth="1"/>
    <col min="6923" max="6923" width="3.85546875" style="71" customWidth="1"/>
    <col min="6924" max="6924" width="4.7109375" style="71" customWidth="1"/>
    <col min="6925" max="6925" width="8.140625" style="71" customWidth="1"/>
    <col min="6926" max="6926" width="5" style="71" customWidth="1"/>
    <col min="6927" max="6927" width="11.28515625" style="71" customWidth="1"/>
    <col min="6928" max="6928" width="10.140625" style="71" customWidth="1"/>
    <col min="6929" max="6929" width="10.85546875" style="71" customWidth="1"/>
    <col min="6930" max="7168" width="9.140625" style="71"/>
    <col min="7169" max="7170" width="0" style="71" hidden="1" customWidth="1"/>
    <col min="7171" max="7171" width="0.140625" style="71" customWidth="1"/>
    <col min="7172" max="7172" width="0.42578125" style="71" customWidth="1"/>
    <col min="7173" max="7173" width="57.7109375" style="71" customWidth="1"/>
    <col min="7174" max="7174" width="0" style="71" hidden="1" customWidth="1"/>
    <col min="7175" max="7175" width="5.28515625" style="71" customWidth="1"/>
    <col min="7176" max="7176" width="4" style="71" customWidth="1"/>
    <col min="7177" max="7177" width="4.5703125" style="71" customWidth="1"/>
    <col min="7178" max="7178" width="3.5703125" style="71" customWidth="1"/>
    <col min="7179" max="7179" width="3.85546875" style="71" customWidth="1"/>
    <col min="7180" max="7180" width="4.7109375" style="71" customWidth="1"/>
    <col min="7181" max="7181" width="8.140625" style="71" customWidth="1"/>
    <col min="7182" max="7182" width="5" style="71" customWidth="1"/>
    <col min="7183" max="7183" width="11.28515625" style="71" customWidth="1"/>
    <col min="7184" max="7184" width="10.140625" style="71" customWidth="1"/>
    <col min="7185" max="7185" width="10.85546875" style="71" customWidth="1"/>
    <col min="7186" max="7424" width="9.140625" style="71"/>
    <col min="7425" max="7426" width="0" style="71" hidden="1" customWidth="1"/>
    <col min="7427" max="7427" width="0.140625" style="71" customWidth="1"/>
    <col min="7428" max="7428" width="0.42578125" style="71" customWidth="1"/>
    <col min="7429" max="7429" width="57.7109375" style="71" customWidth="1"/>
    <col min="7430" max="7430" width="0" style="71" hidden="1" customWidth="1"/>
    <col min="7431" max="7431" width="5.28515625" style="71" customWidth="1"/>
    <col min="7432" max="7432" width="4" style="71" customWidth="1"/>
    <col min="7433" max="7433" width="4.5703125" style="71" customWidth="1"/>
    <col min="7434" max="7434" width="3.5703125" style="71" customWidth="1"/>
    <col min="7435" max="7435" width="3.85546875" style="71" customWidth="1"/>
    <col min="7436" max="7436" width="4.7109375" style="71" customWidth="1"/>
    <col min="7437" max="7437" width="8.140625" style="71" customWidth="1"/>
    <col min="7438" max="7438" width="5" style="71" customWidth="1"/>
    <col min="7439" max="7439" width="11.28515625" style="71" customWidth="1"/>
    <col min="7440" max="7440" width="10.140625" style="71" customWidth="1"/>
    <col min="7441" max="7441" width="10.85546875" style="71" customWidth="1"/>
    <col min="7442" max="7680" width="9.140625" style="71"/>
    <col min="7681" max="7682" width="0" style="71" hidden="1" customWidth="1"/>
    <col min="7683" max="7683" width="0.140625" style="71" customWidth="1"/>
    <col min="7684" max="7684" width="0.42578125" style="71" customWidth="1"/>
    <col min="7685" max="7685" width="57.7109375" style="71" customWidth="1"/>
    <col min="7686" max="7686" width="0" style="71" hidden="1" customWidth="1"/>
    <col min="7687" max="7687" width="5.28515625" style="71" customWidth="1"/>
    <col min="7688" max="7688" width="4" style="71" customWidth="1"/>
    <col min="7689" max="7689" width="4.5703125" style="71" customWidth="1"/>
    <col min="7690" max="7690" width="3.5703125" style="71" customWidth="1"/>
    <col min="7691" max="7691" width="3.85546875" style="71" customWidth="1"/>
    <col min="7692" max="7692" width="4.7109375" style="71" customWidth="1"/>
    <col min="7693" max="7693" width="8.140625" style="71" customWidth="1"/>
    <col min="7694" max="7694" width="5" style="71" customWidth="1"/>
    <col min="7695" max="7695" width="11.28515625" style="71" customWidth="1"/>
    <col min="7696" max="7696" width="10.140625" style="71" customWidth="1"/>
    <col min="7697" max="7697" width="10.85546875" style="71" customWidth="1"/>
    <col min="7698" max="7936" width="9.140625" style="71"/>
    <col min="7937" max="7938" width="0" style="71" hidden="1" customWidth="1"/>
    <col min="7939" max="7939" width="0.140625" style="71" customWidth="1"/>
    <col min="7940" max="7940" width="0.42578125" style="71" customWidth="1"/>
    <col min="7941" max="7941" width="57.7109375" style="71" customWidth="1"/>
    <col min="7942" max="7942" width="0" style="71" hidden="1" customWidth="1"/>
    <col min="7943" max="7943" width="5.28515625" style="71" customWidth="1"/>
    <col min="7944" max="7944" width="4" style="71" customWidth="1"/>
    <col min="7945" max="7945" width="4.5703125" style="71" customWidth="1"/>
    <col min="7946" max="7946" width="3.5703125" style="71" customWidth="1"/>
    <col min="7947" max="7947" width="3.85546875" style="71" customWidth="1"/>
    <col min="7948" max="7948" width="4.7109375" style="71" customWidth="1"/>
    <col min="7949" max="7949" width="8.140625" style="71" customWidth="1"/>
    <col min="7950" max="7950" width="5" style="71" customWidth="1"/>
    <col min="7951" max="7951" width="11.28515625" style="71" customWidth="1"/>
    <col min="7952" max="7952" width="10.140625" style="71" customWidth="1"/>
    <col min="7953" max="7953" width="10.85546875" style="71" customWidth="1"/>
    <col min="7954" max="8192" width="9.140625" style="71"/>
    <col min="8193" max="8194" width="0" style="71" hidden="1" customWidth="1"/>
    <col min="8195" max="8195" width="0.140625" style="71" customWidth="1"/>
    <col min="8196" max="8196" width="0.42578125" style="71" customWidth="1"/>
    <col min="8197" max="8197" width="57.7109375" style="71" customWidth="1"/>
    <col min="8198" max="8198" width="0" style="71" hidden="1" customWidth="1"/>
    <col min="8199" max="8199" width="5.28515625" style="71" customWidth="1"/>
    <col min="8200" max="8200" width="4" style="71" customWidth="1"/>
    <col min="8201" max="8201" width="4.5703125" style="71" customWidth="1"/>
    <col min="8202" max="8202" width="3.5703125" style="71" customWidth="1"/>
    <col min="8203" max="8203" width="3.85546875" style="71" customWidth="1"/>
    <col min="8204" max="8204" width="4.7109375" style="71" customWidth="1"/>
    <col min="8205" max="8205" width="8.140625" style="71" customWidth="1"/>
    <col min="8206" max="8206" width="5" style="71" customWidth="1"/>
    <col min="8207" max="8207" width="11.28515625" style="71" customWidth="1"/>
    <col min="8208" max="8208" width="10.140625" style="71" customWidth="1"/>
    <col min="8209" max="8209" width="10.85546875" style="71" customWidth="1"/>
    <col min="8210" max="8448" width="9.140625" style="71"/>
    <col min="8449" max="8450" width="0" style="71" hidden="1" customWidth="1"/>
    <col min="8451" max="8451" width="0.140625" style="71" customWidth="1"/>
    <col min="8452" max="8452" width="0.42578125" style="71" customWidth="1"/>
    <col min="8453" max="8453" width="57.7109375" style="71" customWidth="1"/>
    <col min="8454" max="8454" width="0" style="71" hidden="1" customWidth="1"/>
    <col min="8455" max="8455" width="5.28515625" style="71" customWidth="1"/>
    <col min="8456" max="8456" width="4" style="71" customWidth="1"/>
    <col min="8457" max="8457" width="4.5703125" style="71" customWidth="1"/>
    <col min="8458" max="8458" width="3.5703125" style="71" customWidth="1"/>
    <col min="8459" max="8459" width="3.85546875" style="71" customWidth="1"/>
    <col min="8460" max="8460" width="4.7109375" style="71" customWidth="1"/>
    <col min="8461" max="8461" width="8.140625" style="71" customWidth="1"/>
    <col min="8462" max="8462" width="5" style="71" customWidth="1"/>
    <col min="8463" max="8463" width="11.28515625" style="71" customWidth="1"/>
    <col min="8464" max="8464" width="10.140625" style="71" customWidth="1"/>
    <col min="8465" max="8465" width="10.85546875" style="71" customWidth="1"/>
    <col min="8466" max="8704" width="9.140625" style="71"/>
    <col min="8705" max="8706" width="0" style="71" hidden="1" customWidth="1"/>
    <col min="8707" max="8707" width="0.140625" style="71" customWidth="1"/>
    <col min="8708" max="8708" width="0.42578125" style="71" customWidth="1"/>
    <col min="8709" max="8709" width="57.7109375" style="71" customWidth="1"/>
    <col min="8710" max="8710" width="0" style="71" hidden="1" customWidth="1"/>
    <col min="8711" max="8711" width="5.28515625" style="71" customWidth="1"/>
    <col min="8712" max="8712" width="4" style="71" customWidth="1"/>
    <col min="8713" max="8713" width="4.5703125" style="71" customWidth="1"/>
    <col min="8714" max="8714" width="3.5703125" style="71" customWidth="1"/>
    <col min="8715" max="8715" width="3.85546875" style="71" customWidth="1"/>
    <col min="8716" max="8716" width="4.7109375" style="71" customWidth="1"/>
    <col min="8717" max="8717" width="8.140625" style="71" customWidth="1"/>
    <col min="8718" max="8718" width="5" style="71" customWidth="1"/>
    <col min="8719" max="8719" width="11.28515625" style="71" customWidth="1"/>
    <col min="8720" max="8720" width="10.140625" style="71" customWidth="1"/>
    <col min="8721" max="8721" width="10.85546875" style="71" customWidth="1"/>
    <col min="8722" max="8960" width="9.140625" style="71"/>
    <col min="8961" max="8962" width="0" style="71" hidden="1" customWidth="1"/>
    <col min="8963" max="8963" width="0.140625" style="71" customWidth="1"/>
    <col min="8964" max="8964" width="0.42578125" style="71" customWidth="1"/>
    <col min="8965" max="8965" width="57.7109375" style="71" customWidth="1"/>
    <col min="8966" max="8966" width="0" style="71" hidden="1" customWidth="1"/>
    <col min="8967" max="8967" width="5.28515625" style="71" customWidth="1"/>
    <col min="8968" max="8968" width="4" style="71" customWidth="1"/>
    <col min="8969" max="8969" width="4.5703125" style="71" customWidth="1"/>
    <col min="8970" max="8970" width="3.5703125" style="71" customWidth="1"/>
    <col min="8971" max="8971" width="3.85546875" style="71" customWidth="1"/>
    <col min="8972" max="8972" width="4.7109375" style="71" customWidth="1"/>
    <col min="8973" max="8973" width="8.140625" style="71" customWidth="1"/>
    <col min="8974" max="8974" width="5" style="71" customWidth="1"/>
    <col min="8975" max="8975" width="11.28515625" style="71" customWidth="1"/>
    <col min="8976" max="8976" width="10.140625" style="71" customWidth="1"/>
    <col min="8977" max="8977" width="10.85546875" style="71" customWidth="1"/>
    <col min="8978" max="9216" width="9.140625" style="71"/>
    <col min="9217" max="9218" width="0" style="71" hidden="1" customWidth="1"/>
    <col min="9219" max="9219" width="0.140625" style="71" customWidth="1"/>
    <col min="9220" max="9220" width="0.42578125" style="71" customWidth="1"/>
    <col min="9221" max="9221" width="57.7109375" style="71" customWidth="1"/>
    <col min="9222" max="9222" width="0" style="71" hidden="1" customWidth="1"/>
    <col min="9223" max="9223" width="5.28515625" style="71" customWidth="1"/>
    <col min="9224" max="9224" width="4" style="71" customWidth="1"/>
    <col min="9225" max="9225" width="4.5703125" style="71" customWidth="1"/>
    <col min="9226" max="9226" width="3.5703125" style="71" customWidth="1"/>
    <col min="9227" max="9227" width="3.85546875" style="71" customWidth="1"/>
    <col min="9228" max="9228" width="4.7109375" style="71" customWidth="1"/>
    <col min="9229" max="9229" width="8.140625" style="71" customWidth="1"/>
    <col min="9230" max="9230" width="5" style="71" customWidth="1"/>
    <col min="9231" max="9231" width="11.28515625" style="71" customWidth="1"/>
    <col min="9232" max="9232" width="10.140625" style="71" customWidth="1"/>
    <col min="9233" max="9233" width="10.85546875" style="71" customWidth="1"/>
    <col min="9234" max="9472" width="9.140625" style="71"/>
    <col min="9473" max="9474" width="0" style="71" hidden="1" customWidth="1"/>
    <col min="9475" max="9475" width="0.140625" style="71" customWidth="1"/>
    <col min="9476" max="9476" width="0.42578125" style="71" customWidth="1"/>
    <col min="9477" max="9477" width="57.7109375" style="71" customWidth="1"/>
    <col min="9478" max="9478" width="0" style="71" hidden="1" customWidth="1"/>
    <col min="9479" max="9479" width="5.28515625" style="71" customWidth="1"/>
    <col min="9480" max="9480" width="4" style="71" customWidth="1"/>
    <col min="9481" max="9481" width="4.5703125" style="71" customWidth="1"/>
    <col min="9482" max="9482" width="3.5703125" style="71" customWidth="1"/>
    <col min="9483" max="9483" width="3.85546875" style="71" customWidth="1"/>
    <col min="9484" max="9484" width="4.7109375" style="71" customWidth="1"/>
    <col min="9485" max="9485" width="8.140625" style="71" customWidth="1"/>
    <col min="9486" max="9486" width="5" style="71" customWidth="1"/>
    <col min="9487" max="9487" width="11.28515625" style="71" customWidth="1"/>
    <col min="9488" max="9488" width="10.140625" style="71" customWidth="1"/>
    <col min="9489" max="9489" width="10.85546875" style="71" customWidth="1"/>
    <col min="9490" max="9728" width="9.140625" style="71"/>
    <col min="9729" max="9730" width="0" style="71" hidden="1" customWidth="1"/>
    <col min="9731" max="9731" width="0.140625" style="71" customWidth="1"/>
    <col min="9732" max="9732" width="0.42578125" style="71" customWidth="1"/>
    <col min="9733" max="9733" width="57.7109375" style="71" customWidth="1"/>
    <col min="9734" max="9734" width="0" style="71" hidden="1" customWidth="1"/>
    <col min="9735" max="9735" width="5.28515625" style="71" customWidth="1"/>
    <col min="9736" max="9736" width="4" style="71" customWidth="1"/>
    <col min="9737" max="9737" width="4.5703125" style="71" customWidth="1"/>
    <col min="9738" max="9738" width="3.5703125" style="71" customWidth="1"/>
    <col min="9739" max="9739" width="3.85546875" style="71" customWidth="1"/>
    <col min="9740" max="9740" width="4.7109375" style="71" customWidth="1"/>
    <col min="9741" max="9741" width="8.140625" style="71" customWidth="1"/>
    <col min="9742" max="9742" width="5" style="71" customWidth="1"/>
    <col min="9743" max="9743" width="11.28515625" style="71" customWidth="1"/>
    <col min="9744" max="9744" width="10.140625" style="71" customWidth="1"/>
    <col min="9745" max="9745" width="10.85546875" style="71" customWidth="1"/>
    <col min="9746" max="9984" width="9.140625" style="71"/>
    <col min="9985" max="9986" width="0" style="71" hidden="1" customWidth="1"/>
    <col min="9987" max="9987" width="0.140625" style="71" customWidth="1"/>
    <col min="9988" max="9988" width="0.42578125" style="71" customWidth="1"/>
    <col min="9989" max="9989" width="57.7109375" style="71" customWidth="1"/>
    <col min="9990" max="9990" width="0" style="71" hidden="1" customWidth="1"/>
    <col min="9991" max="9991" width="5.28515625" style="71" customWidth="1"/>
    <col min="9992" max="9992" width="4" style="71" customWidth="1"/>
    <col min="9993" max="9993" width="4.5703125" style="71" customWidth="1"/>
    <col min="9994" max="9994" width="3.5703125" style="71" customWidth="1"/>
    <col min="9995" max="9995" width="3.85546875" style="71" customWidth="1"/>
    <col min="9996" max="9996" width="4.7109375" style="71" customWidth="1"/>
    <col min="9997" max="9997" width="8.140625" style="71" customWidth="1"/>
    <col min="9998" max="9998" width="5" style="71" customWidth="1"/>
    <col min="9999" max="9999" width="11.28515625" style="71" customWidth="1"/>
    <col min="10000" max="10000" width="10.140625" style="71" customWidth="1"/>
    <col min="10001" max="10001" width="10.85546875" style="71" customWidth="1"/>
    <col min="10002" max="10240" width="9.140625" style="71"/>
    <col min="10241" max="10242" width="0" style="71" hidden="1" customWidth="1"/>
    <col min="10243" max="10243" width="0.140625" style="71" customWidth="1"/>
    <col min="10244" max="10244" width="0.42578125" style="71" customWidth="1"/>
    <col min="10245" max="10245" width="57.7109375" style="71" customWidth="1"/>
    <col min="10246" max="10246" width="0" style="71" hidden="1" customWidth="1"/>
    <col min="10247" max="10247" width="5.28515625" style="71" customWidth="1"/>
    <col min="10248" max="10248" width="4" style="71" customWidth="1"/>
    <col min="10249" max="10249" width="4.5703125" style="71" customWidth="1"/>
    <col min="10250" max="10250" width="3.5703125" style="71" customWidth="1"/>
    <col min="10251" max="10251" width="3.85546875" style="71" customWidth="1"/>
    <col min="10252" max="10252" width="4.7109375" style="71" customWidth="1"/>
    <col min="10253" max="10253" width="8.140625" style="71" customWidth="1"/>
    <col min="10254" max="10254" width="5" style="71" customWidth="1"/>
    <col min="10255" max="10255" width="11.28515625" style="71" customWidth="1"/>
    <col min="10256" max="10256" width="10.140625" style="71" customWidth="1"/>
    <col min="10257" max="10257" width="10.85546875" style="71" customWidth="1"/>
    <col min="10258" max="10496" width="9.140625" style="71"/>
    <col min="10497" max="10498" width="0" style="71" hidden="1" customWidth="1"/>
    <col min="10499" max="10499" width="0.140625" style="71" customWidth="1"/>
    <col min="10500" max="10500" width="0.42578125" style="71" customWidth="1"/>
    <col min="10501" max="10501" width="57.7109375" style="71" customWidth="1"/>
    <col min="10502" max="10502" width="0" style="71" hidden="1" customWidth="1"/>
    <col min="10503" max="10503" width="5.28515625" style="71" customWidth="1"/>
    <col min="10504" max="10504" width="4" style="71" customWidth="1"/>
    <col min="10505" max="10505" width="4.5703125" style="71" customWidth="1"/>
    <col min="10506" max="10506" width="3.5703125" style="71" customWidth="1"/>
    <col min="10507" max="10507" width="3.85546875" style="71" customWidth="1"/>
    <col min="10508" max="10508" width="4.7109375" style="71" customWidth="1"/>
    <col min="10509" max="10509" width="8.140625" style="71" customWidth="1"/>
    <col min="10510" max="10510" width="5" style="71" customWidth="1"/>
    <col min="10511" max="10511" width="11.28515625" style="71" customWidth="1"/>
    <col min="10512" max="10512" width="10.140625" style="71" customWidth="1"/>
    <col min="10513" max="10513" width="10.85546875" style="71" customWidth="1"/>
    <col min="10514" max="10752" width="9.140625" style="71"/>
    <col min="10753" max="10754" width="0" style="71" hidden="1" customWidth="1"/>
    <col min="10755" max="10755" width="0.140625" style="71" customWidth="1"/>
    <col min="10756" max="10756" width="0.42578125" style="71" customWidth="1"/>
    <col min="10757" max="10757" width="57.7109375" style="71" customWidth="1"/>
    <col min="10758" max="10758" width="0" style="71" hidden="1" customWidth="1"/>
    <col min="10759" max="10759" width="5.28515625" style="71" customWidth="1"/>
    <col min="10760" max="10760" width="4" style="71" customWidth="1"/>
    <col min="10761" max="10761" width="4.5703125" style="71" customWidth="1"/>
    <col min="10762" max="10762" width="3.5703125" style="71" customWidth="1"/>
    <col min="10763" max="10763" width="3.85546875" style="71" customWidth="1"/>
    <col min="10764" max="10764" width="4.7109375" style="71" customWidth="1"/>
    <col min="10765" max="10765" width="8.140625" style="71" customWidth="1"/>
    <col min="10766" max="10766" width="5" style="71" customWidth="1"/>
    <col min="10767" max="10767" width="11.28515625" style="71" customWidth="1"/>
    <col min="10768" max="10768" width="10.140625" style="71" customWidth="1"/>
    <col min="10769" max="10769" width="10.85546875" style="71" customWidth="1"/>
    <col min="10770" max="11008" width="9.140625" style="71"/>
    <col min="11009" max="11010" width="0" style="71" hidden="1" customWidth="1"/>
    <col min="11011" max="11011" width="0.140625" style="71" customWidth="1"/>
    <col min="11012" max="11012" width="0.42578125" style="71" customWidth="1"/>
    <col min="11013" max="11013" width="57.7109375" style="71" customWidth="1"/>
    <col min="11014" max="11014" width="0" style="71" hidden="1" customWidth="1"/>
    <col min="11015" max="11015" width="5.28515625" style="71" customWidth="1"/>
    <col min="11016" max="11016" width="4" style="71" customWidth="1"/>
    <col min="11017" max="11017" width="4.5703125" style="71" customWidth="1"/>
    <col min="11018" max="11018" width="3.5703125" style="71" customWidth="1"/>
    <col min="11019" max="11019" width="3.85546875" style="71" customWidth="1"/>
    <col min="11020" max="11020" width="4.7109375" style="71" customWidth="1"/>
    <col min="11021" max="11021" width="8.140625" style="71" customWidth="1"/>
    <col min="11022" max="11022" width="5" style="71" customWidth="1"/>
    <col min="11023" max="11023" width="11.28515625" style="71" customWidth="1"/>
    <col min="11024" max="11024" width="10.140625" style="71" customWidth="1"/>
    <col min="11025" max="11025" width="10.85546875" style="71" customWidth="1"/>
    <col min="11026" max="11264" width="9.140625" style="71"/>
    <col min="11265" max="11266" width="0" style="71" hidden="1" customWidth="1"/>
    <col min="11267" max="11267" width="0.140625" style="71" customWidth="1"/>
    <col min="11268" max="11268" width="0.42578125" style="71" customWidth="1"/>
    <col min="11269" max="11269" width="57.7109375" style="71" customWidth="1"/>
    <col min="11270" max="11270" width="0" style="71" hidden="1" customWidth="1"/>
    <col min="11271" max="11271" width="5.28515625" style="71" customWidth="1"/>
    <col min="11272" max="11272" width="4" style="71" customWidth="1"/>
    <col min="11273" max="11273" width="4.5703125" style="71" customWidth="1"/>
    <col min="11274" max="11274" width="3.5703125" style="71" customWidth="1"/>
    <col min="11275" max="11275" width="3.85546875" style="71" customWidth="1"/>
    <col min="11276" max="11276" width="4.7109375" style="71" customWidth="1"/>
    <col min="11277" max="11277" width="8.140625" style="71" customWidth="1"/>
    <col min="11278" max="11278" width="5" style="71" customWidth="1"/>
    <col min="11279" max="11279" width="11.28515625" style="71" customWidth="1"/>
    <col min="11280" max="11280" width="10.140625" style="71" customWidth="1"/>
    <col min="11281" max="11281" width="10.85546875" style="71" customWidth="1"/>
    <col min="11282" max="11520" width="9.140625" style="71"/>
    <col min="11521" max="11522" width="0" style="71" hidden="1" customWidth="1"/>
    <col min="11523" max="11523" width="0.140625" style="71" customWidth="1"/>
    <col min="11524" max="11524" width="0.42578125" style="71" customWidth="1"/>
    <col min="11525" max="11525" width="57.7109375" style="71" customWidth="1"/>
    <col min="11526" max="11526" width="0" style="71" hidden="1" customWidth="1"/>
    <col min="11527" max="11527" width="5.28515625" style="71" customWidth="1"/>
    <col min="11528" max="11528" width="4" style="71" customWidth="1"/>
    <col min="11529" max="11529" width="4.5703125" style="71" customWidth="1"/>
    <col min="11530" max="11530" width="3.5703125" style="71" customWidth="1"/>
    <col min="11531" max="11531" width="3.85546875" style="71" customWidth="1"/>
    <col min="11532" max="11532" width="4.7109375" style="71" customWidth="1"/>
    <col min="11533" max="11533" width="8.140625" style="71" customWidth="1"/>
    <col min="11534" max="11534" width="5" style="71" customWidth="1"/>
    <col min="11535" max="11535" width="11.28515625" style="71" customWidth="1"/>
    <col min="11536" max="11536" width="10.140625" style="71" customWidth="1"/>
    <col min="11537" max="11537" width="10.85546875" style="71" customWidth="1"/>
    <col min="11538" max="11776" width="9.140625" style="71"/>
    <col min="11777" max="11778" width="0" style="71" hidden="1" customWidth="1"/>
    <col min="11779" max="11779" width="0.140625" style="71" customWidth="1"/>
    <col min="11780" max="11780" width="0.42578125" style="71" customWidth="1"/>
    <col min="11781" max="11781" width="57.7109375" style="71" customWidth="1"/>
    <col min="11782" max="11782" width="0" style="71" hidden="1" customWidth="1"/>
    <col min="11783" max="11783" width="5.28515625" style="71" customWidth="1"/>
    <col min="11784" max="11784" width="4" style="71" customWidth="1"/>
    <col min="11785" max="11785" width="4.5703125" style="71" customWidth="1"/>
    <col min="11786" max="11786" width="3.5703125" style="71" customWidth="1"/>
    <col min="11787" max="11787" width="3.85546875" style="71" customWidth="1"/>
    <col min="11788" max="11788" width="4.7109375" style="71" customWidth="1"/>
    <col min="11789" max="11789" width="8.140625" style="71" customWidth="1"/>
    <col min="11790" max="11790" width="5" style="71" customWidth="1"/>
    <col min="11791" max="11791" width="11.28515625" style="71" customWidth="1"/>
    <col min="11792" max="11792" width="10.140625" style="71" customWidth="1"/>
    <col min="11793" max="11793" width="10.85546875" style="71" customWidth="1"/>
    <col min="11794" max="12032" width="9.140625" style="71"/>
    <col min="12033" max="12034" width="0" style="71" hidden="1" customWidth="1"/>
    <col min="12035" max="12035" width="0.140625" style="71" customWidth="1"/>
    <col min="12036" max="12036" width="0.42578125" style="71" customWidth="1"/>
    <col min="12037" max="12037" width="57.7109375" style="71" customWidth="1"/>
    <col min="12038" max="12038" width="0" style="71" hidden="1" customWidth="1"/>
    <col min="12039" max="12039" width="5.28515625" style="71" customWidth="1"/>
    <col min="12040" max="12040" width="4" style="71" customWidth="1"/>
    <col min="12041" max="12041" width="4.5703125" style="71" customWidth="1"/>
    <col min="12042" max="12042" width="3.5703125" style="71" customWidth="1"/>
    <col min="12043" max="12043" width="3.85546875" style="71" customWidth="1"/>
    <col min="12044" max="12044" width="4.7109375" style="71" customWidth="1"/>
    <col min="12045" max="12045" width="8.140625" style="71" customWidth="1"/>
    <col min="12046" max="12046" width="5" style="71" customWidth="1"/>
    <col min="12047" max="12047" width="11.28515625" style="71" customWidth="1"/>
    <col min="12048" max="12048" width="10.140625" style="71" customWidth="1"/>
    <col min="12049" max="12049" width="10.85546875" style="71" customWidth="1"/>
    <col min="12050" max="12288" width="9.140625" style="71"/>
    <col min="12289" max="12290" width="0" style="71" hidden="1" customWidth="1"/>
    <col min="12291" max="12291" width="0.140625" style="71" customWidth="1"/>
    <col min="12292" max="12292" width="0.42578125" style="71" customWidth="1"/>
    <col min="12293" max="12293" width="57.7109375" style="71" customWidth="1"/>
    <col min="12294" max="12294" width="0" style="71" hidden="1" customWidth="1"/>
    <col min="12295" max="12295" width="5.28515625" style="71" customWidth="1"/>
    <col min="12296" max="12296" width="4" style="71" customWidth="1"/>
    <col min="12297" max="12297" width="4.5703125" style="71" customWidth="1"/>
    <col min="12298" max="12298" width="3.5703125" style="71" customWidth="1"/>
    <col min="12299" max="12299" width="3.85546875" style="71" customWidth="1"/>
    <col min="12300" max="12300" width="4.7109375" style="71" customWidth="1"/>
    <col min="12301" max="12301" width="8.140625" style="71" customWidth="1"/>
    <col min="12302" max="12302" width="5" style="71" customWidth="1"/>
    <col min="12303" max="12303" width="11.28515625" style="71" customWidth="1"/>
    <col min="12304" max="12304" width="10.140625" style="71" customWidth="1"/>
    <col min="12305" max="12305" width="10.85546875" style="71" customWidth="1"/>
    <col min="12306" max="12544" width="9.140625" style="71"/>
    <col min="12545" max="12546" width="0" style="71" hidden="1" customWidth="1"/>
    <col min="12547" max="12547" width="0.140625" style="71" customWidth="1"/>
    <col min="12548" max="12548" width="0.42578125" style="71" customWidth="1"/>
    <col min="12549" max="12549" width="57.7109375" style="71" customWidth="1"/>
    <col min="12550" max="12550" width="0" style="71" hidden="1" customWidth="1"/>
    <col min="12551" max="12551" width="5.28515625" style="71" customWidth="1"/>
    <col min="12552" max="12552" width="4" style="71" customWidth="1"/>
    <col min="12553" max="12553" width="4.5703125" style="71" customWidth="1"/>
    <col min="12554" max="12554" width="3.5703125" style="71" customWidth="1"/>
    <col min="12555" max="12555" width="3.85546875" style="71" customWidth="1"/>
    <col min="12556" max="12556" width="4.7109375" style="71" customWidth="1"/>
    <col min="12557" max="12557" width="8.140625" style="71" customWidth="1"/>
    <col min="12558" max="12558" width="5" style="71" customWidth="1"/>
    <col min="12559" max="12559" width="11.28515625" style="71" customWidth="1"/>
    <col min="12560" max="12560" width="10.140625" style="71" customWidth="1"/>
    <col min="12561" max="12561" width="10.85546875" style="71" customWidth="1"/>
    <col min="12562" max="12800" width="9.140625" style="71"/>
    <col min="12801" max="12802" width="0" style="71" hidden="1" customWidth="1"/>
    <col min="12803" max="12803" width="0.140625" style="71" customWidth="1"/>
    <col min="12804" max="12804" width="0.42578125" style="71" customWidth="1"/>
    <col min="12805" max="12805" width="57.7109375" style="71" customWidth="1"/>
    <col min="12806" max="12806" width="0" style="71" hidden="1" customWidth="1"/>
    <col min="12807" max="12807" width="5.28515625" style="71" customWidth="1"/>
    <col min="12808" max="12808" width="4" style="71" customWidth="1"/>
    <col min="12809" max="12809" width="4.5703125" style="71" customWidth="1"/>
    <col min="12810" max="12810" width="3.5703125" style="71" customWidth="1"/>
    <col min="12811" max="12811" width="3.85546875" style="71" customWidth="1"/>
    <col min="12812" max="12812" width="4.7109375" style="71" customWidth="1"/>
    <col min="12813" max="12813" width="8.140625" style="71" customWidth="1"/>
    <col min="12814" max="12814" width="5" style="71" customWidth="1"/>
    <col min="12815" max="12815" width="11.28515625" style="71" customWidth="1"/>
    <col min="12816" max="12816" width="10.140625" style="71" customWidth="1"/>
    <col min="12817" max="12817" width="10.85546875" style="71" customWidth="1"/>
    <col min="12818" max="13056" width="9.140625" style="71"/>
    <col min="13057" max="13058" width="0" style="71" hidden="1" customWidth="1"/>
    <col min="13059" max="13059" width="0.140625" style="71" customWidth="1"/>
    <col min="13060" max="13060" width="0.42578125" style="71" customWidth="1"/>
    <col min="13061" max="13061" width="57.7109375" style="71" customWidth="1"/>
    <col min="13062" max="13062" width="0" style="71" hidden="1" customWidth="1"/>
    <col min="13063" max="13063" width="5.28515625" style="71" customWidth="1"/>
    <col min="13064" max="13064" width="4" style="71" customWidth="1"/>
    <col min="13065" max="13065" width="4.5703125" style="71" customWidth="1"/>
    <col min="13066" max="13066" width="3.5703125" style="71" customWidth="1"/>
    <col min="13067" max="13067" width="3.85546875" style="71" customWidth="1"/>
    <col min="13068" max="13068" width="4.7109375" style="71" customWidth="1"/>
    <col min="13069" max="13069" width="8.140625" style="71" customWidth="1"/>
    <col min="13070" max="13070" width="5" style="71" customWidth="1"/>
    <col min="13071" max="13071" width="11.28515625" style="71" customWidth="1"/>
    <col min="13072" max="13072" width="10.140625" style="71" customWidth="1"/>
    <col min="13073" max="13073" width="10.85546875" style="71" customWidth="1"/>
    <col min="13074" max="13312" width="9.140625" style="71"/>
    <col min="13313" max="13314" width="0" style="71" hidden="1" customWidth="1"/>
    <col min="13315" max="13315" width="0.140625" style="71" customWidth="1"/>
    <col min="13316" max="13316" width="0.42578125" style="71" customWidth="1"/>
    <col min="13317" max="13317" width="57.7109375" style="71" customWidth="1"/>
    <col min="13318" max="13318" width="0" style="71" hidden="1" customWidth="1"/>
    <col min="13319" max="13319" width="5.28515625" style="71" customWidth="1"/>
    <col min="13320" max="13320" width="4" style="71" customWidth="1"/>
    <col min="13321" max="13321" width="4.5703125" style="71" customWidth="1"/>
    <col min="13322" max="13322" width="3.5703125" style="71" customWidth="1"/>
    <col min="13323" max="13323" width="3.85546875" style="71" customWidth="1"/>
    <col min="13324" max="13324" width="4.7109375" style="71" customWidth="1"/>
    <col min="13325" max="13325" width="8.140625" style="71" customWidth="1"/>
    <col min="13326" max="13326" width="5" style="71" customWidth="1"/>
    <col min="13327" max="13327" width="11.28515625" style="71" customWidth="1"/>
    <col min="13328" max="13328" width="10.140625" style="71" customWidth="1"/>
    <col min="13329" max="13329" width="10.85546875" style="71" customWidth="1"/>
    <col min="13330" max="13568" width="9.140625" style="71"/>
    <col min="13569" max="13570" width="0" style="71" hidden="1" customWidth="1"/>
    <col min="13571" max="13571" width="0.140625" style="71" customWidth="1"/>
    <col min="13572" max="13572" width="0.42578125" style="71" customWidth="1"/>
    <col min="13573" max="13573" width="57.7109375" style="71" customWidth="1"/>
    <col min="13574" max="13574" width="0" style="71" hidden="1" customWidth="1"/>
    <col min="13575" max="13575" width="5.28515625" style="71" customWidth="1"/>
    <col min="13576" max="13576" width="4" style="71" customWidth="1"/>
    <col min="13577" max="13577" width="4.5703125" style="71" customWidth="1"/>
    <col min="13578" max="13578" width="3.5703125" style="71" customWidth="1"/>
    <col min="13579" max="13579" width="3.85546875" style="71" customWidth="1"/>
    <col min="13580" max="13580" width="4.7109375" style="71" customWidth="1"/>
    <col min="13581" max="13581" width="8.140625" style="71" customWidth="1"/>
    <col min="13582" max="13582" width="5" style="71" customWidth="1"/>
    <col min="13583" max="13583" width="11.28515625" style="71" customWidth="1"/>
    <col min="13584" max="13584" width="10.140625" style="71" customWidth="1"/>
    <col min="13585" max="13585" width="10.85546875" style="71" customWidth="1"/>
    <col min="13586" max="13824" width="9.140625" style="71"/>
    <col min="13825" max="13826" width="0" style="71" hidden="1" customWidth="1"/>
    <col min="13827" max="13827" width="0.140625" style="71" customWidth="1"/>
    <col min="13828" max="13828" width="0.42578125" style="71" customWidth="1"/>
    <col min="13829" max="13829" width="57.7109375" style="71" customWidth="1"/>
    <col min="13830" max="13830" width="0" style="71" hidden="1" customWidth="1"/>
    <col min="13831" max="13831" width="5.28515625" style="71" customWidth="1"/>
    <col min="13832" max="13832" width="4" style="71" customWidth="1"/>
    <col min="13833" max="13833" width="4.5703125" style="71" customWidth="1"/>
    <col min="13834" max="13834" width="3.5703125" style="71" customWidth="1"/>
    <col min="13835" max="13835" width="3.85546875" style="71" customWidth="1"/>
    <col min="13836" max="13836" width="4.7109375" style="71" customWidth="1"/>
    <col min="13837" max="13837" width="8.140625" style="71" customWidth="1"/>
    <col min="13838" max="13838" width="5" style="71" customWidth="1"/>
    <col min="13839" max="13839" width="11.28515625" style="71" customWidth="1"/>
    <col min="13840" max="13840" width="10.140625" style="71" customWidth="1"/>
    <col min="13841" max="13841" width="10.85546875" style="71" customWidth="1"/>
    <col min="13842" max="14080" width="9.140625" style="71"/>
    <col min="14081" max="14082" width="0" style="71" hidden="1" customWidth="1"/>
    <col min="14083" max="14083" width="0.140625" style="71" customWidth="1"/>
    <col min="14084" max="14084" width="0.42578125" style="71" customWidth="1"/>
    <col min="14085" max="14085" width="57.7109375" style="71" customWidth="1"/>
    <col min="14086" max="14086" width="0" style="71" hidden="1" customWidth="1"/>
    <col min="14087" max="14087" width="5.28515625" style="71" customWidth="1"/>
    <col min="14088" max="14088" width="4" style="71" customWidth="1"/>
    <col min="14089" max="14089" width="4.5703125" style="71" customWidth="1"/>
    <col min="14090" max="14090" width="3.5703125" style="71" customWidth="1"/>
    <col min="14091" max="14091" width="3.85546875" style="71" customWidth="1"/>
    <col min="14092" max="14092" width="4.7109375" style="71" customWidth="1"/>
    <col min="14093" max="14093" width="8.140625" style="71" customWidth="1"/>
    <col min="14094" max="14094" width="5" style="71" customWidth="1"/>
    <col min="14095" max="14095" width="11.28515625" style="71" customWidth="1"/>
    <col min="14096" max="14096" width="10.140625" style="71" customWidth="1"/>
    <col min="14097" max="14097" width="10.85546875" style="71" customWidth="1"/>
    <col min="14098" max="14336" width="9.140625" style="71"/>
    <col min="14337" max="14338" width="0" style="71" hidden="1" customWidth="1"/>
    <col min="14339" max="14339" width="0.140625" style="71" customWidth="1"/>
    <col min="14340" max="14340" width="0.42578125" style="71" customWidth="1"/>
    <col min="14341" max="14341" width="57.7109375" style="71" customWidth="1"/>
    <col min="14342" max="14342" width="0" style="71" hidden="1" customWidth="1"/>
    <col min="14343" max="14343" width="5.28515625" style="71" customWidth="1"/>
    <col min="14344" max="14344" width="4" style="71" customWidth="1"/>
    <col min="14345" max="14345" width="4.5703125" style="71" customWidth="1"/>
    <col min="14346" max="14346" width="3.5703125" style="71" customWidth="1"/>
    <col min="14347" max="14347" width="3.85546875" style="71" customWidth="1"/>
    <col min="14348" max="14348" width="4.7109375" style="71" customWidth="1"/>
    <col min="14349" max="14349" width="8.140625" style="71" customWidth="1"/>
    <col min="14350" max="14350" width="5" style="71" customWidth="1"/>
    <col min="14351" max="14351" width="11.28515625" style="71" customWidth="1"/>
    <col min="14352" max="14352" width="10.140625" style="71" customWidth="1"/>
    <col min="14353" max="14353" width="10.85546875" style="71" customWidth="1"/>
    <col min="14354" max="14592" width="9.140625" style="71"/>
    <col min="14593" max="14594" width="0" style="71" hidden="1" customWidth="1"/>
    <col min="14595" max="14595" width="0.140625" style="71" customWidth="1"/>
    <col min="14596" max="14596" width="0.42578125" style="71" customWidth="1"/>
    <col min="14597" max="14597" width="57.7109375" style="71" customWidth="1"/>
    <col min="14598" max="14598" width="0" style="71" hidden="1" customWidth="1"/>
    <col min="14599" max="14599" width="5.28515625" style="71" customWidth="1"/>
    <col min="14600" max="14600" width="4" style="71" customWidth="1"/>
    <col min="14601" max="14601" width="4.5703125" style="71" customWidth="1"/>
    <col min="14602" max="14602" width="3.5703125" style="71" customWidth="1"/>
    <col min="14603" max="14603" width="3.85546875" style="71" customWidth="1"/>
    <col min="14604" max="14604" width="4.7109375" style="71" customWidth="1"/>
    <col min="14605" max="14605" width="8.140625" style="71" customWidth="1"/>
    <col min="14606" max="14606" width="5" style="71" customWidth="1"/>
    <col min="14607" max="14607" width="11.28515625" style="71" customWidth="1"/>
    <col min="14608" max="14608" width="10.140625" style="71" customWidth="1"/>
    <col min="14609" max="14609" width="10.85546875" style="71" customWidth="1"/>
    <col min="14610" max="14848" width="9.140625" style="71"/>
    <col min="14849" max="14850" width="0" style="71" hidden="1" customWidth="1"/>
    <col min="14851" max="14851" width="0.140625" style="71" customWidth="1"/>
    <col min="14852" max="14852" width="0.42578125" style="71" customWidth="1"/>
    <col min="14853" max="14853" width="57.7109375" style="71" customWidth="1"/>
    <col min="14854" max="14854" width="0" style="71" hidden="1" customWidth="1"/>
    <col min="14855" max="14855" width="5.28515625" style="71" customWidth="1"/>
    <col min="14856" max="14856" width="4" style="71" customWidth="1"/>
    <col min="14857" max="14857" width="4.5703125" style="71" customWidth="1"/>
    <col min="14858" max="14858" width="3.5703125" style="71" customWidth="1"/>
    <col min="14859" max="14859" width="3.85546875" style="71" customWidth="1"/>
    <col min="14860" max="14860" width="4.7109375" style="71" customWidth="1"/>
    <col min="14861" max="14861" width="8.140625" style="71" customWidth="1"/>
    <col min="14862" max="14862" width="5" style="71" customWidth="1"/>
    <col min="14863" max="14863" width="11.28515625" style="71" customWidth="1"/>
    <col min="14864" max="14864" width="10.140625" style="71" customWidth="1"/>
    <col min="14865" max="14865" width="10.85546875" style="71" customWidth="1"/>
    <col min="14866" max="15104" width="9.140625" style="71"/>
    <col min="15105" max="15106" width="0" style="71" hidden="1" customWidth="1"/>
    <col min="15107" max="15107" width="0.140625" style="71" customWidth="1"/>
    <col min="15108" max="15108" width="0.42578125" style="71" customWidth="1"/>
    <col min="15109" max="15109" width="57.7109375" style="71" customWidth="1"/>
    <col min="15110" max="15110" width="0" style="71" hidden="1" customWidth="1"/>
    <col min="15111" max="15111" width="5.28515625" style="71" customWidth="1"/>
    <col min="15112" max="15112" width="4" style="71" customWidth="1"/>
    <col min="15113" max="15113" width="4.5703125" style="71" customWidth="1"/>
    <col min="15114" max="15114" width="3.5703125" style="71" customWidth="1"/>
    <col min="15115" max="15115" width="3.85546875" style="71" customWidth="1"/>
    <col min="15116" max="15116" width="4.7109375" style="71" customWidth="1"/>
    <col min="15117" max="15117" width="8.140625" style="71" customWidth="1"/>
    <col min="15118" max="15118" width="5" style="71" customWidth="1"/>
    <col min="15119" max="15119" width="11.28515625" style="71" customWidth="1"/>
    <col min="15120" max="15120" width="10.140625" style="71" customWidth="1"/>
    <col min="15121" max="15121" width="10.85546875" style="71" customWidth="1"/>
    <col min="15122" max="15360" width="9.140625" style="71"/>
    <col min="15361" max="15362" width="0" style="71" hidden="1" customWidth="1"/>
    <col min="15363" max="15363" width="0.140625" style="71" customWidth="1"/>
    <col min="15364" max="15364" width="0.42578125" style="71" customWidth="1"/>
    <col min="15365" max="15365" width="57.7109375" style="71" customWidth="1"/>
    <col min="15366" max="15366" width="0" style="71" hidden="1" customWidth="1"/>
    <col min="15367" max="15367" width="5.28515625" style="71" customWidth="1"/>
    <col min="15368" max="15368" width="4" style="71" customWidth="1"/>
    <col min="15369" max="15369" width="4.5703125" style="71" customWidth="1"/>
    <col min="15370" max="15370" width="3.5703125" style="71" customWidth="1"/>
    <col min="15371" max="15371" width="3.85546875" style="71" customWidth="1"/>
    <col min="15372" max="15372" width="4.7109375" style="71" customWidth="1"/>
    <col min="15373" max="15373" width="8.140625" style="71" customWidth="1"/>
    <col min="15374" max="15374" width="5" style="71" customWidth="1"/>
    <col min="15375" max="15375" width="11.28515625" style="71" customWidth="1"/>
    <col min="15376" max="15376" width="10.140625" style="71" customWidth="1"/>
    <col min="15377" max="15377" width="10.85546875" style="71" customWidth="1"/>
    <col min="15378" max="15616" width="9.140625" style="71"/>
    <col min="15617" max="15618" width="0" style="71" hidden="1" customWidth="1"/>
    <col min="15619" max="15619" width="0.140625" style="71" customWidth="1"/>
    <col min="15620" max="15620" width="0.42578125" style="71" customWidth="1"/>
    <col min="15621" max="15621" width="57.7109375" style="71" customWidth="1"/>
    <col min="15622" max="15622" width="0" style="71" hidden="1" customWidth="1"/>
    <col min="15623" max="15623" width="5.28515625" style="71" customWidth="1"/>
    <col min="15624" max="15624" width="4" style="71" customWidth="1"/>
    <col min="15625" max="15625" width="4.5703125" style="71" customWidth="1"/>
    <col min="15626" max="15626" width="3.5703125" style="71" customWidth="1"/>
    <col min="15627" max="15627" width="3.85546875" style="71" customWidth="1"/>
    <col min="15628" max="15628" width="4.7109375" style="71" customWidth="1"/>
    <col min="15629" max="15629" width="8.140625" style="71" customWidth="1"/>
    <col min="15630" max="15630" width="5" style="71" customWidth="1"/>
    <col min="15631" max="15631" width="11.28515625" style="71" customWidth="1"/>
    <col min="15632" max="15632" width="10.140625" style="71" customWidth="1"/>
    <col min="15633" max="15633" width="10.85546875" style="71" customWidth="1"/>
    <col min="15634" max="15872" width="9.140625" style="71"/>
    <col min="15873" max="15874" width="0" style="71" hidden="1" customWidth="1"/>
    <col min="15875" max="15875" width="0.140625" style="71" customWidth="1"/>
    <col min="15876" max="15876" width="0.42578125" style="71" customWidth="1"/>
    <col min="15877" max="15877" width="57.7109375" style="71" customWidth="1"/>
    <col min="15878" max="15878" width="0" style="71" hidden="1" customWidth="1"/>
    <col min="15879" max="15879" width="5.28515625" style="71" customWidth="1"/>
    <col min="15880" max="15880" width="4" style="71" customWidth="1"/>
    <col min="15881" max="15881" width="4.5703125" style="71" customWidth="1"/>
    <col min="15882" max="15882" width="3.5703125" style="71" customWidth="1"/>
    <col min="15883" max="15883" width="3.85546875" style="71" customWidth="1"/>
    <col min="15884" max="15884" width="4.7109375" style="71" customWidth="1"/>
    <col min="15885" max="15885" width="8.140625" style="71" customWidth="1"/>
    <col min="15886" max="15886" width="5" style="71" customWidth="1"/>
    <col min="15887" max="15887" width="11.28515625" style="71" customWidth="1"/>
    <col min="15888" max="15888" width="10.140625" style="71" customWidth="1"/>
    <col min="15889" max="15889" width="10.85546875" style="71" customWidth="1"/>
    <col min="15890" max="16128" width="9.140625" style="71"/>
    <col min="16129" max="16130" width="0" style="71" hidden="1" customWidth="1"/>
    <col min="16131" max="16131" width="0.140625" style="71" customWidth="1"/>
    <col min="16132" max="16132" width="0.42578125" style="71" customWidth="1"/>
    <col min="16133" max="16133" width="57.7109375" style="71" customWidth="1"/>
    <col min="16134" max="16134" width="0" style="71" hidden="1" customWidth="1"/>
    <col min="16135" max="16135" width="5.28515625" style="71" customWidth="1"/>
    <col min="16136" max="16136" width="4" style="71" customWidth="1"/>
    <col min="16137" max="16137" width="4.5703125" style="71" customWidth="1"/>
    <col min="16138" max="16138" width="3.5703125" style="71" customWidth="1"/>
    <col min="16139" max="16139" width="3.85546875" style="71" customWidth="1"/>
    <col min="16140" max="16140" width="4.7109375" style="71" customWidth="1"/>
    <col min="16141" max="16141" width="8.140625" style="71" customWidth="1"/>
    <col min="16142" max="16142" width="5" style="71" customWidth="1"/>
    <col min="16143" max="16143" width="11.28515625" style="71" customWidth="1"/>
    <col min="16144" max="16144" width="10.140625" style="71" customWidth="1"/>
    <col min="16145" max="16145" width="10.85546875" style="71" customWidth="1"/>
    <col min="16146" max="16384" width="9.140625" style="71"/>
  </cols>
  <sheetData>
    <row r="1" spans="1:17" ht="39.75" hidden="1" customHeight="1" x14ac:dyDescent="0.2"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</row>
    <row r="2" spans="1:17" ht="11.25" customHeight="1" x14ac:dyDescent="0.2">
      <c r="E2" s="72"/>
      <c r="F2" s="72"/>
      <c r="G2" s="72"/>
      <c r="H2" s="73"/>
      <c r="I2" s="73"/>
      <c r="J2" s="73"/>
      <c r="K2" s="73"/>
      <c r="L2" s="73"/>
      <c r="M2" s="249" t="s">
        <v>192</v>
      </c>
      <c r="N2" s="249"/>
      <c r="O2" s="249"/>
      <c r="P2" s="249"/>
      <c r="Q2" s="249"/>
    </row>
    <row r="3" spans="1:17" ht="15" customHeight="1" x14ac:dyDescent="0.2">
      <c r="E3" s="72"/>
      <c r="F3" s="249" t="s">
        <v>148</v>
      </c>
      <c r="G3" s="249"/>
      <c r="H3" s="249"/>
      <c r="I3" s="249"/>
      <c r="J3" s="249"/>
      <c r="K3" s="249"/>
      <c r="L3" s="249"/>
      <c r="M3" s="249"/>
      <c r="N3" s="249"/>
      <c r="O3" s="249"/>
      <c r="P3" s="249"/>
      <c r="Q3" s="249"/>
    </row>
    <row r="4" spans="1:17" ht="14.25" customHeight="1" x14ac:dyDescent="0.25">
      <c r="E4" s="72"/>
      <c r="F4" s="74"/>
      <c r="G4" s="75"/>
      <c r="H4" s="75"/>
      <c r="I4" s="75"/>
      <c r="J4" s="75"/>
      <c r="K4" s="75"/>
      <c r="L4" s="75"/>
      <c r="M4" s="75"/>
      <c r="N4" s="75"/>
      <c r="O4" s="249" t="s">
        <v>149</v>
      </c>
      <c r="P4" s="249"/>
      <c r="Q4" s="249"/>
    </row>
    <row r="5" spans="1:17" ht="15" customHeight="1" x14ac:dyDescent="0.25">
      <c r="E5" s="72"/>
      <c r="F5" s="74"/>
      <c r="G5" s="75"/>
      <c r="H5" s="75"/>
      <c r="I5" s="75"/>
      <c r="J5" s="75"/>
      <c r="K5" s="75"/>
      <c r="L5" s="75"/>
      <c r="M5" s="249" t="s">
        <v>150</v>
      </c>
      <c r="N5" s="249"/>
      <c r="O5" s="249"/>
      <c r="P5" s="249"/>
      <c r="Q5" s="249"/>
    </row>
    <row r="6" spans="1:17" ht="15" customHeight="1" x14ac:dyDescent="0.25">
      <c r="E6" s="199"/>
      <c r="F6" s="200"/>
      <c r="G6" s="75"/>
      <c r="H6" s="75"/>
      <c r="I6" s="75"/>
      <c r="J6" s="75"/>
      <c r="K6" s="75"/>
      <c r="L6" s="75"/>
      <c r="M6" s="249" t="s">
        <v>270</v>
      </c>
      <c r="N6" s="262"/>
      <c r="O6" s="262"/>
      <c r="P6" s="262"/>
      <c r="Q6" s="262"/>
    </row>
    <row r="7" spans="1:17" ht="14.25" customHeight="1" x14ac:dyDescent="0.2">
      <c r="E7" s="250" t="s">
        <v>289</v>
      </c>
      <c r="F7" s="250"/>
      <c r="G7" s="250"/>
      <c r="H7" s="250"/>
      <c r="I7" s="250"/>
      <c r="J7" s="250"/>
      <c r="K7" s="250"/>
      <c r="L7" s="250"/>
      <c r="M7" s="250"/>
      <c r="N7" s="250"/>
      <c r="O7" s="250"/>
      <c r="P7" s="250"/>
      <c r="Q7" s="250"/>
    </row>
    <row r="8" spans="1:17" ht="8.25" customHeight="1" x14ac:dyDescent="0.2">
      <c r="E8" s="72"/>
      <c r="F8" s="72"/>
      <c r="G8" s="72"/>
      <c r="H8" s="126"/>
      <c r="I8" s="127"/>
      <c r="J8" s="127"/>
      <c r="K8" s="127"/>
      <c r="L8" s="127"/>
      <c r="M8" s="127"/>
      <c r="N8" s="127"/>
      <c r="O8" s="128"/>
    </row>
    <row r="9" spans="1:17" ht="57.75" customHeight="1" x14ac:dyDescent="0.2">
      <c r="E9" s="255" t="s">
        <v>276</v>
      </c>
      <c r="F9" s="255"/>
      <c r="G9" s="255"/>
      <c r="H9" s="255"/>
      <c r="I9" s="255"/>
      <c r="J9" s="255"/>
      <c r="K9" s="255"/>
      <c r="L9" s="255"/>
      <c r="M9" s="255"/>
      <c r="N9" s="255"/>
      <c r="O9" s="255"/>
      <c r="P9" s="255"/>
      <c r="Q9" s="255"/>
    </row>
    <row r="10" spans="1:17" ht="18" customHeight="1" thickBot="1" x14ac:dyDescent="0.3">
      <c r="E10" s="77"/>
      <c r="F10" s="77"/>
      <c r="G10" s="77"/>
      <c r="H10" s="77"/>
      <c r="I10" s="77"/>
      <c r="J10" s="77"/>
      <c r="K10" s="77"/>
      <c r="L10" s="77"/>
      <c r="M10" s="77"/>
      <c r="N10" s="263"/>
      <c r="O10" s="264"/>
      <c r="Q10" s="78" t="s">
        <v>118</v>
      </c>
    </row>
    <row r="11" spans="1:17" ht="20.25" customHeight="1" x14ac:dyDescent="0.2">
      <c r="B11" s="79"/>
      <c r="C11" s="79"/>
      <c r="D11" s="79"/>
      <c r="E11" s="256" t="s">
        <v>151</v>
      </c>
      <c r="F11" s="258" t="s">
        <v>152</v>
      </c>
      <c r="G11" s="265" t="s">
        <v>152</v>
      </c>
      <c r="H11" s="258" t="s">
        <v>153</v>
      </c>
      <c r="I11" s="258" t="s">
        <v>154</v>
      </c>
      <c r="J11" s="267" t="s">
        <v>155</v>
      </c>
      <c r="K11" s="268"/>
      <c r="L11" s="269"/>
      <c r="M11" s="270"/>
      <c r="N11" s="258" t="s">
        <v>156</v>
      </c>
      <c r="O11" s="260" t="s">
        <v>121</v>
      </c>
      <c r="P11" s="251" t="s">
        <v>0</v>
      </c>
      <c r="Q11" s="253" t="s">
        <v>122</v>
      </c>
    </row>
    <row r="12" spans="1:17" ht="21" customHeight="1" thickBot="1" x14ac:dyDescent="0.25">
      <c r="A12" s="80" t="s">
        <v>157</v>
      </c>
      <c r="B12" s="81"/>
      <c r="C12" s="81"/>
      <c r="D12" s="81"/>
      <c r="E12" s="257"/>
      <c r="F12" s="259"/>
      <c r="G12" s="266"/>
      <c r="H12" s="259"/>
      <c r="I12" s="259"/>
      <c r="J12" s="271"/>
      <c r="K12" s="272"/>
      <c r="L12" s="273"/>
      <c r="M12" s="274"/>
      <c r="N12" s="259"/>
      <c r="O12" s="261"/>
      <c r="P12" s="252"/>
      <c r="Q12" s="254"/>
    </row>
    <row r="13" spans="1:17" ht="14.25" customHeight="1" thickBot="1" x14ac:dyDescent="0.25">
      <c r="A13" s="80"/>
      <c r="B13" s="81"/>
      <c r="C13" s="81"/>
      <c r="D13" s="81"/>
      <c r="E13" s="82">
        <v>1</v>
      </c>
      <c r="F13" s="83">
        <v>2</v>
      </c>
      <c r="G13" s="129">
        <v>2</v>
      </c>
      <c r="H13" s="85">
        <v>3</v>
      </c>
      <c r="I13" s="85">
        <v>4</v>
      </c>
      <c r="J13" s="85">
        <v>5</v>
      </c>
      <c r="K13" s="85">
        <v>6</v>
      </c>
      <c r="L13" s="85">
        <v>7</v>
      </c>
      <c r="M13" s="85">
        <v>8</v>
      </c>
      <c r="N13" s="85">
        <v>9</v>
      </c>
      <c r="O13" s="86">
        <v>10</v>
      </c>
      <c r="P13" s="130">
        <v>11</v>
      </c>
      <c r="Q13" s="86">
        <v>12</v>
      </c>
    </row>
    <row r="14" spans="1:17" s="87" customFormat="1" ht="16.5" customHeight="1" thickBot="1" x14ac:dyDescent="0.3">
      <c r="A14" s="87">
        <v>3</v>
      </c>
      <c r="B14" s="88"/>
      <c r="C14" s="89"/>
      <c r="D14" s="89"/>
      <c r="E14" s="131" t="s">
        <v>158</v>
      </c>
      <c r="F14" s="91"/>
      <c r="G14" s="132"/>
      <c r="H14" s="133"/>
      <c r="I14" s="133"/>
      <c r="J14" s="134" t="s">
        <v>113</v>
      </c>
      <c r="K14" s="133"/>
      <c r="L14" s="133"/>
      <c r="M14" s="134"/>
      <c r="N14" s="134" t="s">
        <v>113</v>
      </c>
      <c r="O14" s="135">
        <f>O15</f>
        <v>3484.7732900000005</v>
      </c>
      <c r="P14" s="135">
        <f>P15</f>
        <v>3169.3822900000005</v>
      </c>
      <c r="Q14" s="136">
        <f>P14/O14*100</f>
        <v>90.94945427568976</v>
      </c>
    </row>
    <row r="15" spans="1:17" s="87" customFormat="1" ht="30" x14ac:dyDescent="0.25">
      <c r="B15" s="88"/>
      <c r="C15" s="89"/>
      <c r="D15" s="89"/>
      <c r="E15" s="137" t="s">
        <v>159</v>
      </c>
      <c r="F15" s="138"/>
      <c r="G15" s="139"/>
      <c r="H15" s="140"/>
      <c r="I15" s="140"/>
      <c r="J15" s="140" t="s">
        <v>113</v>
      </c>
      <c r="K15" s="213"/>
      <c r="L15" s="140"/>
      <c r="M15" s="109"/>
      <c r="N15" s="141" t="s">
        <v>113</v>
      </c>
      <c r="O15" s="142">
        <f>O16+O59+O76+O83+O111+O118+O66</f>
        <v>3484.7732900000005</v>
      </c>
      <c r="P15" s="142">
        <f>P16+P59+P76+P83+P111+P118+P66</f>
        <v>3169.3822900000005</v>
      </c>
      <c r="Q15" s="143">
        <f t="shared" ref="Q15:Q61" si="0">P15/O15*100</f>
        <v>90.94945427568976</v>
      </c>
    </row>
    <row r="16" spans="1:17" s="87" customFormat="1" ht="15" x14ac:dyDescent="0.25">
      <c r="A16" s="87">
        <v>4</v>
      </c>
      <c r="B16" s="88"/>
      <c r="C16" s="89"/>
      <c r="D16" s="89"/>
      <c r="E16" s="96" t="s">
        <v>160</v>
      </c>
      <c r="F16" s="138"/>
      <c r="G16" s="105">
        <v>913</v>
      </c>
      <c r="H16" s="144" t="s">
        <v>161</v>
      </c>
      <c r="I16" s="144"/>
      <c r="J16" s="144" t="s">
        <v>113</v>
      </c>
      <c r="K16" s="214"/>
      <c r="L16" s="144"/>
      <c r="M16" s="214"/>
      <c r="N16" s="144" t="s">
        <v>113</v>
      </c>
      <c r="O16" s="113">
        <f>O17+O43+O49</f>
        <v>1623.2430000000002</v>
      </c>
      <c r="P16" s="113">
        <f>P17+P43+P49</f>
        <v>1546.3390000000002</v>
      </c>
      <c r="Q16" s="145">
        <f t="shared" si="0"/>
        <v>95.262323632382831</v>
      </c>
    </row>
    <row r="17" spans="1:18" s="87" customFormat="1" ht="45" x14ac:dyDescent="0.25">
      <c r="A17" s="87">
        <v>5</v>
      </c>
      <c r="B17" s="88"/>
      <c r="C17" s="89"/>
      <c r="D17" s="89"/>
      <c r="E17" s="96" t="s">
        <v>175</v>
      </c>
      <c r="F17" s="138"/>
      <c r="G17" s="105">
        <v>913</v>
      </c>
      <c r="H17" s="144" t="s">
        <v>161</v>
      </c>
      <c r="I17" s="144" t="s">
        <v>176</v>
      </c>
      <c r="J17" s="144" t="s">
        <v>113</v>
      </c>
      <c r="K17" s="214"/>
      <c r="L17" s="144"/>
      <c r="M17" s="214"/>
      <c r="N17" s="144" t="s">
        <v>113</v>
      </c>
      <c r="O17" s="113">
        <f>O18+O38</f>
        <v>1531.4230000000002</v>
      </c>
      <c r="P17" s="113">
        <f>P18+P38</f>
        <v>1459.3140000000001</v>
      </c>
      <c r="Q17" s="145">
        <f t="shared" si="0"/>
        <v>95.291372795106241</v>
      </c>
      <c r="R17" s="106"/>
    </row>
    <row r="18" spans="1:18" s="87" customFormat="1" ht="45" x14ac:dyDescent="0.25">
      <c r="B18" s="88"/>
      <c r="C18" s="89"/>
      <c r="D18" s="89"/>
      <c r="E18" s="102" t="s">
        <v>193</v>
      </c>
      <c r="F18" s="138"/>
      <c r="G18" s="105">
        <v>913</v>
      </c>
      <c r="H18" s="144" t="s">
        <v>161</v>
      </c>
      <c r="I18" s="144" t="s">
        <v>176</v>
      </c>
      <c r="J18" s="144" t="s">
        <v>194</v>
      </c>
      <c r="K18" s="214"/>
      <c r="L18" s="144"/>
      <c r="M18" s="214"/>
      <c r="N18" s="144"/>
      <c r="O18" s="113">
        <f>O19+O23</f>
        <v>1530.9230000000002</v>
      </c>
      <c r="P18" s="113">
        <f>P19+P23</f>
        <v>1458.8140000000001</v>
      </c>
      <c r="Q18" s="145">
        <f t="shared" si="0"/>
        <v>95.289834955775035</v>
      </c>
      <c r="R18" s="106"/>
    </row>
    <row r="19" spans="1:18" s="87" customFormat="1" ht="15" x14ac:dyDescent="0.25">
      <c r="B19" s="88"/>
      <c r="C19" s="89"/>
      <c r="D19" s="89"/>
      <c r="E19" s="146" t="s">
        <v>166</v>
      </c>
      <c r="F19" s="138"/>
      <c r="G19" s="105">
        <v>913</v>
      </c>
      <c r="H19" s="144" t="s">
        <v>161</v>
      </c>
      <c r="I19" s="144" t="s">
        <v>176</v>
      </c>
      <c r="J19" s="144" t="s">
        <v>194</v>
      </c>
      <c r="K19" s="214" t="s">
        <v>167</v>
      </c>
      <c r="L19" s="144" t="s">
        <v>168</v>
      </c>
      <c r="M19" s="214"/>
      <c r="N19" s="144"/>
      <c r="O19" s="113">
        <f>O20</f>
        <v>571.16</v>
      </c>
      <c r="P19" s="113">
        <f>P20</f>
        <v>534.27</v>
      </c>
      <c r="Q19" s="145">
        <f t="shared" si="0"/>
        <v>93.541214370754261</v>
      </c>
      <c r="R19" s="106"/>
    </row>
    <row r="20" spans="1:18" s="87" customFormat="1" ht="45" x14ac:dyDescent="0.25">
      <c r="B20" s="88"/>
      <c r="C20" s="89"/>
      <c r="D20" s="89"/>
      <c r="E20" s="102" t="s">
        <v>277</v>
      </c>
      <c r="F20" s="138"/>
      <c r="G20" s="105">
        <v>913</v>
      </c>
      <c r="H20" s="144" t="s">
        <v>161</v>
      </c>
      <c r="I20" s="144" t="s">
        <v>176</v>
      </c>
      <c r="J20" s="144" t="s">
        <v>194</v>
      </c>
      <c r="K20" s="214" t="s">
        <v>167</v>
      </c>
      <c r="L20" s="144" t="s">
        <v>168</v>
      </c>
      <c r="M20" s="214" t="s">
        <v>195</v>
      </c>
      <c r="N20" s="144"/>
      <c r="O20" s="113">
        <f>O22</f>
        <v>571.16</v>
      </c>
      <c r="P20" s="113">
        <f>P22</f>
        <v>534.27</v>
      </c>
      <c r="Q20" s="147">
        <f t="shared" si="0"/>
        <v>93.541214370754261</v>
      </c>
      <c r="R20" s="106"/>
    </row>
    <row r="21" spans="1:18" s="87" customFormat="1" ht="60" x14ac:dyDescent="0.25">
      <c r="B21" s="88"/>
      <c r="C21" s="89"/>
      <c r="D21" s="89"/>
      <c r="E21" s="102" t="s">
        <v>92</v>
      </c>
      <c r="F21" s="138"/>
      <c r="G21" s="105">
        <v>913</v>
      </c>
      <c r="H21" s="144" t="s">
        <v>161</v>
      </c>
      <c r="I21" s="144" t="s">
        <v>176</v>
      </c>
      <c r="J21" s="144" t="s">
        <v>194</v>
      </c>
      <c r="K21" s="214" t="s">
        <v>167</v>
      </c>
      <c r="L21" s="144" t="s">
        <v>168</v>
      </c>
      <c r="M21" s="214" t="s">
        <v>195</v>
      </c>
      <c r="N21" s="144">
        <v>100</v>
      </c>
      <c r="O21" s="113">
        <f>O22</f>
        <v>571.16</v>
      </c>
      <c r="P21" s="113">
        <f>P22</f>
        <v>534.27</v>
      </c>
      <c r="Q21" s="145">
        <f t="shared" si="0"/>
        <v>93.541214370754261</v>
      </c>
      <c r="R21" s="106"/>
    </row>
    <row r="22" spans="1:18" s="87" customFormat="1" ht="30" x14ac:dyDescent="0.25">
      <c r="B22" s="88"/>
      <c r="C22" s="89"/>
      <c r="D22" s="89"/>
      <c r="E22" s="102" t="s">
        <v>93</v>
      </c>
      <c r="F22" s="138"/>
      <c r="G22" s="105">
        <v>913</v>
      </c>
      <c r="H22" s="144" t="s">
        <v>161</v>
      </c>
      <c r="I22" s="144" t="s">
        <v>176</v>
      </c>
      <c r="J22" s="144" t="s">
        <v>194</v>
      </c>
      <c r="K22" s="144" t="s">
        <v>167</v>
      </c>
      <c r="L22" s="144" t="s">
        <v>168</v>
      </c>
      <c r="M22" s="214" t="s">
        <v>195</v>
      </c>
      <c r="N22" s="144">
        <v>120</v>
      </c>
      <c r="O22" s="113">
        <v>571.16</v>
      </c>
      <c r="P22" s="113">
        <v>534.27</v>
      </c>
      <c r="Q22" s="145">
        <f t="shared" si="0"/>
        <v>93.541214370754261</v>
      </c>
      <c r="R22" s="106"/>
    </row>
    <row r="23" spans="1:18" ht="45" x14ac:dyDescent="0.25">
      <c r="B23" s="79"/>
      <c r="C23" s="108"/>
      <c r="D23" s="108"/>
      <c r="E23" s="96" t="s">
        <v>278</v>
      </c>
      <c r="F23" s="138"/>
      <c r="G23" s="105">
        <v>913</v>
      </c>
      <c r="H23" s="144" t="s">
        <v>161</v>
      </c>
      <c r="I23" s="144" t="s">
        <v>176</v>
      </c>
      <c r="J23" s="144" t="s">
        <v>194</v>
      </c>
      <c r="K23" s="144" t="s">
        <v>196</v>
      </c>
      <c r="L23" s="144" t="s">
        <v>168</v>
      </c>
      <c r="M23" s="214"/>
      <c r="N23" s="144"/>
      <c r="O23" s="113">
        <f>O24+O27+O35+O32</f>
        <v>959.76300000000015</v>
      </c>
      <c r="P23" s="113">
        <f>P24+P27+P35+P32</f>
        <v>924.5440000000001</v>
      </c>
      <c r="Q23" s="147">
        <f t="shared" si="0"/>
        <v>96.33044824607741</v>
      </c>
    </row>
    <row r="24" spans="1:18" ht="30" x14ac:dyDescent="0.25">
      <c r="B24" s="79"/>
      <c r="C24" s="108"/>
      <c r="D24" s="108"/>
      <c r="E24" s="96" t="s">
        <v>197</v>
      </c>
      <c r="F24" s="138"/>
      <c r="G24" s="105">
        <v>913</v>
      </c>
      <c r="H24" s="144" t="s">
        <v>161</v>
      </c>
      <c r="I24" s="144" t="s">
        <v>176</v>
      </c>
      <c r="J24" s="144" t="s">
        <v>194</v>
      </c>
      <c r="K24" s="144" t="s">
        <v>196</v>
      </c>
      <c r="L24" s="144" t="s">
        <v>168</v>
      </c>
      <c r="M24" s="214" t="s">
        <v>198</v>
      </c>
      <c r="N24" s="144"/>
      <c r="O24" s="113">
        <f>O26</f>
        <v>516.53700000000003</v>
      </c>
      <c r="P24" s="113">
        <f>P26</f>
        <v>487.75400000000002</v>
      </c>
      <c r="Q24" s="145">
        <f t="shared" si="0"/>
        <v>94.42769830622008</v>
      </c>
    </row>
    <row r="25" spans="1:18" ht="60" x14ac:dyDescent="0.25">
      <c r="B25" s="79"/>
      <c r="C25" s="108"/>
      <c r="D25" s="108"/>
      <c r="E25" s="102" t="s">
        <v>92</v>
      </c>
      <c r="F25" s="138"/>
      <c r="G25" s="105">
        <v>913</v>
      </c>
      <c r="H25" s="144" t="s">
        <v>161</v>
      </c>
      <c r="I25" s="144" t="s">
        <v>176</v>
      </c>
      <c r="J25" s="144" t="s">
        <v>194</v>
      </c>
      <c r="K25" s="214" t="s">
        <v>196</v>
      </c>
      <c r="L25" s="214" t="s">
        <v>168</v>
      </c>
      <c r="M25" s="214" t="s">
        <v>198</v>
      </c>
      <c r="N25" s="144">
        <v>100</v>
      </c>
      <c r="O25" s="113">
        <f>O26</f>
        <v>516.53700000000003</v>
      </c>
      <c r="P25" s="113">
        <f>P26</f>
        <v>487.75400000000002</v>
      </c>
      <c r="Q25" s="145">
        <f t="shared" si="0"/>
        <v>94.42769830622008</v>
      </c>
    </row>
    <row r="26" spans="1:18" ht="30" x14ac:dyDescent="0.25">
      <c r="B26" s="79"/>
      <c r="C26" s="108"/>
      <c r="D26" s="108"/>
      <c r="E26" s="102" t="s">
        <v>93</v>
      </c>
      <c r="F26" s="138"/>
      <c r="G26" s="105">
        <v>913</v>
      </c>
      <c r="H26" s="144" t="s">
        <v>161</v>
      </c>
      <c r="I26" s="144" t="s">
        <v>176</v>
      </c>
      <c r="J26" s="144" t="s">
        <v>194</v>
      </c>
      <c r="K26" s="214" t="s">
        <v>196</v>
      </c>
      <c r="L26" s="214" t="s">
        <v>168</v>
      </c>
      <c r="M26" s="214" t="s">
        <v>198</v>
      </c>
      <c r="N26" s="144">
        <v>120</v>
      </c>
      <c r="O26" s="113">
        <v>516.53700000000003</v>
      </c>
      <c r="P26" s="151">
        <v>487.75400000000002</v>
      </c>
      <c r="Q26" s="147">
        <f t="shared" si="0"/>
        <v>94.42769830622008</v>
      </c>
    </row>
    <row r="27" spans="1:18" ht="30" x14ac:dyDescent="0.25">
      <c r="B27" s="79"/>
      <c r="C27" s="108"/>
      <c r="D27" s="108"/>
      <c r="E27" s="96" t="s">
        <v>199</v>
      </c>
      <c r="F27" s="138"/>
      <c r="G27" s="105">
        <v>913</v>
      </c>
      <c r="H27" s="144" t="s">
        <v>161</v>
      </c>
      <c r="I27" s="144" t="s">
        <v>176</v>
      </c>
      <c r="J27" s="144" t="s">
        <v>194</v>
      </c>
      <c r="K27" s="214" t="s">
        <v>196</v>
      </c>
      <c r="L27" s="214" t="s">
        <v>168</v>
      </c>
      <c r="M27" s="214" t="s">
        <v>200</v>
      </c>
      <c r="N27" s="144"/>
      <c r="O27" s="113">
        <f>O29+O31</f>
        <v>253.82599999999999</v>
      </c>
      <c r="P27" s="113">
        <f>P29+P31</f>
        <v>247.39</v>
      </c>
      <c r="Q27" s="148">
        <f t="shared" si="0"/>
        <v>97.464404749710425</v>
      </c>
    </row>
    <row r="28" spans="1:18" ht="30" x14ac:dyDescent="0.25">
      <c r="B28" s="79"/>
      <c r="C28" s="108"/>
      <c r="D28" s="108"/>
      <c r="E28" s="152" t="s">
        <v>95</v>
      </c>
      <c r="F28" s="138"/>
      <c r="G28" s="105">
        <v>913</v>
      </c>
      <c r="H28" s="144" t="s">
        <v>161</v>
      </c>
      <c r="I28" s="144" t="s">
        <v>176</v>
      </c>
      <c r="J28" s="144" t="s">
        <v>194</v>
      </c>
      <c r="K28" s="214" t="s">
        <v>196</v>
      </c>
      <c r="L28" s="214" t="s">
        <v>168</v>
      </c>
      <c r="M28" s="214" t="s">
        <v>200</v>
      </c>
      <c r="N28" s="144">
        <v>200</v>
      </c>
      <c r="O28" s="113">
        <f>O29</f>
        <v>234.27500000000001</v>
      </c>
      <c r="P28" s="113">
        <f>P29</f>
        <v>228.267</v>
      </c>
      <c r="Q28" s="145">
        <f t="shared" si="0"/>
        <v>97.435492476790103</v>
      </c>
    </row>
    <row r="29" spans="1:18" ht="30" x14ac:dyDescent="0.25">
      <c r="B29" s="79"/>
      <c r="C29" s="108"/>
      <c r="D29" s="108"/>
      <c r="E29" s="152" t="s">
        <v>96</v>
      </c>
      <c r="F29" s="138"/>
      <c r="G29" s="105">
        <v>913</v>
      </c>
      <c r="H29" s="144" t="s">
        <v>161</v>
      </c>
      <c r="I29" s="144" t="s">
        <v>176</v>
      </c>
      <c r="J29" s="144" t="s">
        <v>194</v>
      </c>
      <c r="K29" s="214" t="s">
        <v>196</v>
      </c>
      <c r="L29" s="214" t="s">
        <v>168</v>
      </c>
      <c r="M29" s="214" t="s">
        <v>200</v>
      </c>
      <c r="N29" s="144">
        <v>240</v>
      </c>
      <c r="O29" s="113">
        <v>234.27500000000001</v>
      </c>
      <c r="P29" s="153">
        <v>228.267</v>
      </c>
      <c r="Q29" s="145">
        <f t="shared" si="0"/>
        <v>97.435492476790103</v>
      </c>
    </row>
    <row r="30" spans="1:18" ht="15" x14ac:dyDescent="0.25">
      <c r="B30" s="79"/>
      <c r="C30" s="108"/>
      <c r="D30" s="108"/>
      <c r="E30" s="152" t="s">
        <v>201</v>
      </c>
      <c r="F30" s="138"/>
      <c r="G30" s="105">
        <v>913</v>
      </c>
      <c r="H30" s="144" t="s">
        <v>161</v>
      </c>
      <c r="I30" s="144" t="s">
        <v>176</v>
      </c>
      <c r="J30" s="144" t="s">
        <v>194</v>
      </c>
      <c r="K30" s="214" t="s">
        <v>196</v>
      </c>
      <c r="L30" s="214" t="s">
        <v>168</v>
      </c>
      <c r="M30" s="214" t="s">
        <v>200</v>
      </c>
      <c r="N30" s="144">
        <v>800</v>
      </c>
      <c r="O30" s="113">
        <f>O31</f>
        <v>19.550999999999998</v>
      </c>
      <c r="P30" s="113">
        <f>P31</f>
        <v>19.123000000000001</v>
      </c>
      <c r="Q30" s="147">
        <f t="shared" si="0"/>
        <v>97.810853664774186</v>
      </c>
    </row>
    <row r="31" spans="1:18" ht="15" x14ac:dyDescent="0.25">
      <c r="B31" s="79"/>
      <c r="C31" s="108"/>
      <c r="D31" s="108"/>
      <c r="E31" s="96" t="s">
        <v>98</v>
      </c>
      <c r="F31" s="138"/>
      <c r="G31" s="105">
        <v>913</v>
      </c>
      <c r="H31" s="144" t="s">
        <v>161</v>
      </c>
      <c r="I31" s="144" t="s">
        <v>176</v>
      </c>
      <c r="J31" s="144" t="s">
        <v>194</v>
      </c>
      <c r="K31" s="214" t="s">
        <v>196</v>
      </c>
      <c r="L31" s="214" t="s">
        <v>168</v>
      </c>
      <c r="M31" s="214" t="s">
        <v>200</v>
      </c>
      <c r="N31" s="144">
        <v>850</v>
      </c>
      <c r="O31" s="113">
        <v>19.550999999999998</v>
      </c>
      <c r="P31" s="151">
        <v>19.123000000000001</v>
      </c>
      <c r="Q31" s="147">
        <f t="shared" si="0"/>
        <v>97.810853664774186</v>
      </c>
    </row>
    <row r="32" spans="1:18" ht="45" x14ac:dyDescent="0.25">
      <c r="B32" s="79"/>
      <c r="C32" s="108"/>
      <c r="D32" s="108"/>
      <c r="E32" s="155" t="s">
        <v>99</v>
      </c>
      <c r="F32" s="138"/>
      <c r="G32" s="105">
        <v>913</v>
      </c>
      <c r="H32" s="154" t="s">
        <v>161</v>
      </c>
      <c r="I32" s="105" t="s">
        <v>176</v>
      </c>
      <c r="J32" s="149">
        <v>65</v>
      </c>
      <c r="K32" s="149">
        <v>2</v>
      </c>
      <c r="L32" s="216" t="s">
        <v>168</v>
      </c>
      <c r="M32" s="214">
        <v>44205</v>
      </c>
      <c r="N32" s="107"/>
      <c r="O32" s="142">
        <f>O33</f>
        <v>173.3</v>
      </c>
      <c r="P32" s="142">
        <f>P33</f>
        <v>173.3</v>
      </c>
      <c r="Q32" s="145">
        <f t="shared" si="0"/>
        <v>100</v>
      </c>
    </row>
    <row r="33" spans="2:17" ht="60" x14ac:dyDescent="0.25">
      <c r="B33" s="79"/>
      <c r="C33" s="108"/>
      <c r="D33" s="108"/>
      <c r="E33" s="102" t="s">
        <v>92</v>
      </c>
      <c r="F33" s="138"/>
      <c r="G33" s="105">
        <v>913</v>
      </c>
      <c r="H33" s="154" t="s">
        <v>161</v>
      </c>
      <c r="I33" s="105" t="s">
        <v>176</v>
      </c>
      <c r="J33" s="149">
        <v>65</v>
      </c>
      <c r="K33" s="149">
        <v>2</v>
      </c>
      <c r="L33" s="216" t="s">
        <v>168</v>
      </c>
      <c r="M33" s="214">
        <v>44205</v>
      </c>
      <c r="N33" s="107" t="s">
        <v>202</v>
      </c>
      <c r="O33" s="156">
        <f>O34</f>
        <v>173.3</v>
      </c>
      <c r="P33" s="156">
        <f>P34</f>
        <v>173.3</v>
      </c>
      <c r="Q33" s="147">
        <f t="shared" si="0"/>
        <v>100</v>
      </c>
    </row>
    <row r="34" spans="2:17" ht="30" x14ac:dyDescent="0.25">
      <c r="B34" s="79"/>
      <c r="C34" s="108"/>
      <c r="D34" s="108"/>
      <c r="E34" s="102" t="s">
        <v>93</v>
      </c>
      <c r="F34" s="138"/>
      <c r="G34" s="105">
        <v>913</v>
      </c>
      <c r="H34" s="154" t="s">
        <v>161</v>
      </c>
      <c r="I34" s="105" t="s">
        <v>176</v>
      </c>
      <c r="J34" s="149">
        <v>65</v>
      </c>
      <c r="K34" s="149">
        <v>2</v>
      </c>
      <c r="L34" s="216" t="s">
        <v>168</v>
      </c>
      <c r="M34" s="154">
        <v>44205</v>
      </c>
      <c r="N34" s="107" t="s">
        <v>171</v>
      </c>
      <c r="O34" s="157">
        <v>173.3</v>
      </c>
      <c r="P34" s="157">
        <v>173.3</v>
      </c>
      <c r="Q34" s="147">
        <f t="shared" si="0"/>
        <v>100</v>
      </c>
    </row>
    <row r="35" spans="2:17" ht="90" x14ac:dyDescent="0.25">
      <c r="B35" s="79"/>
      <c r="C35" s="108"/>
      <c r="D35" s="108"/>
      <c r="E35" s="207" t="s">
        <v>279</v>
      </c>
      <c r="F35" s="138"/>
      <c r="G35" s="105">
        <v>913</v>
      </c>
      <c r="H35" s="158" t="s">
        <v>161</v>
      </c>
      <c r="I35" s="105" t="s">
        <v>176</v>
      </c>
      <c r="J35" s="149">
        <v>65</v>
      </c>
      <c r="K35" s="144" t="s">
        <v>196</v>
      </c>
      <c r="L35" s="216" t="s">
        <v>168</v>
      </c>
      <c r="M35" s="107" t="s">
        <v>203</v>
      </c>
      <c r="N35" s="107"/>
      <c r="O35" s="159">
        <f>O37</f>
        <v>16.100000000000001</v>
      </c>
      <c r="P35" s="159">
        <f>P37</f>
        <v>16.100000000000001</v>
      </c>
      <c r="Q35" s="147">
        <f t="shared" si="0"/>
        <v>100</v>
      </c>
    </row>
    <row r="36" spans="2:17" ht="15" x14ac:dyDescent="0.25">
      <c r="B36" s="79"/>
      <c r="C36" s="108"/>
      <c r="D36" s="108"/>
      <c r="E36" s="137" t="s">
        <v>100</v>
      </c>
      <c r="F36" s="138"/>
      <c r="G36" s="105">
        <v>913</v>
      </c>
      <c r="H36" s="158" t="s">
        <v>161</v>
      </c>
      <c r="I36" s="105" t="s">
        <v>176</v>
      </c>
      <c r="J36" s="149">
        <v>65</v>
      </c>
      <c r="K36" s="215" t="s">
        <v>196</v>
      </c>
      <c r="L36" s="216" t="s">
        <v>168</v>
      </c>
      <c r="M36" s="107" t="s">
        <v>203</v>
      </c>
      <c r="N36" s="107" t="s">
        <v>204</v>
      </c>
      <c r="O36" s="159">
        <f>O37</f>
        <v>16.100000000000001</v>
      </c>
      <c r="P36" s="159">
        <f>P37</f>
        <v>16.100000000000001</v>
      </c>
      <c r="Q36" s="147">
        <f t="shared" si="0"/>
        <v>100</v>
      </c>
    </row>
    <row r="37" spans="2:17" ht="15" x14ac:dyDescent="0.25">
      <c r="B37" s="79"/>
      <c r="C37" s="108"/>
      <c r="D37" s="108"/>
      <c r="E37" s="146" t="s">
        <v>86</v>
      </c>
      <c r="F37" s="138"/>
      <c r="G37" s="105">
        <v>913</v>
      </c>
      <c r="H37" s="158" t="s">
        <v>161</v>
      </c>
      <c r="I37" s="105" t="s">
        <v>176</v>
      </c>
      <c r="J37" s="149">
        <v>65</v>
      </c>
      <c r="K37" s="215" t="s">
        <v>196</v>
      </c>
      <c r="L37" s="216" t="s">
        <v>168</v>
      </c>
      <c r="M37" s="107" t="s">
        <v>203</v>
      </c>
      <c r="N37" s="107" t="s">
        <v>205</v>
      </c>
      <c r="O37" s="151">
        <v>16.100000000000001</v>
      </c>
      <c r="P37" s="151">
        <v>16.100000000000001</v>
      </c>
      <c r="Q37" s="148">
        <f t="shared" si="0"/>
        <v>100</v>
      </c>
    </row>
    <row r="38" spans="2:17" ht="45" x14ac:dyDescent="0.25">
      <c r="B38" s="79"/>
      <c r="C38" s="108"/>
      <c r="D38" s="108"/>
      <c r="E38" s="96" t="s">
        <v>280</v>
      </c>
      <c r="F38" s="138"/>
      <c r="G38" s="105">
        <v>913</v>
      </c>
      <c r="H38" s="144" t="s">
        <v>161</v>
      </c>
      <c r="I38" s="144" t="s">
        <v>176</v>
      </c>
      <c r="J38" s="144" t="s">
        <v>206</v>
      </c>
      <c r="K38" s="144" t="s">
        <v>165</v>
      </c>
      <c r="L38" s="216"/>
      <c r="M38" s="107"/>
      <c r="N38" s="107"/>
      <c r="O38" s="113">
        <f t="shared" ref="O38:P38" si="1">O39</f>
        <v>0.5</v>
      </c>
      <c r="P38" s="113">
        <f t="shared" si="1"/>
        <v>0.5</v>
      </c>
      <c r="Q38" s="147">
        <f t="shared" si="0"/>
        <v>100</v>
      </c>
    </row>
    <row r="39" spans="2:17" ht="60" x14ac:dyDescent="0.25">
      <c r="B39" s="79"/>
      <c r="C39" s="108"/>
      <c r="D39" s="108"/>
      <c r="E39" s="96" t="s">
        <v>281</v>
      </c>
      <c r="F39" s="138"/>
      <c r="G39" s="105">
        <v>913</v>
      </c>
      <c r="H39" s="144" t="s">
        <v>161</v>
      </c>
      <c r="I39" s="144" t="s">
        <v>176</v>
      </c>
      <c r="J39" s="144">
        <v>89</v>
      </c>
      <c r="K39" s="214">
        <v>1</v>
      </c>
      <c r="L39" s="214" t="s">
        <v>168</v>
      </c>
      <c r="M39" s="214"/>
      <c r="N39" s="144"/>
      <c r="O39" s="113">
        <f>O40</f>
        <v>0.5</v>
      </c>
      <c r="P39" s="113">
        <f>P40</f>
        <v>0.5</v>
      </c>
      <c r="Q39" s="147">
        <f t="shared" si="0"/>
        <v>100</v>
      </c>
    </row>
    <row r="40" spans="2:17" ht="105.75" customHeight="1" x14ac:dyDescent="0.25">
      <c r="B40" s="79"/>
      <c r="C40" s="108"/>
      <c r="D40" s="79"/>
      <c r="E40" s="209" t="s">
        <v>207</v>
      </c>
      <c r="F40" s="138"/>
      <c r="G40" s="158">
        <v>913</v>
      </c>
      <c r="H40" s="144" t="s">
        <v>161</v>
      </c>
      <c r="I40" s="144" t="s">
        <v>176</v>
      </c>
      <c r="J40" s="144">
        <v>89</v>
      </c>
      <c r="K40" s="214">
        <v>1</v>
      </c>
      <c r="L40" s="214" t="s">
        <v>168</v>
      </c>
      <c r="M40" s="214" t="s">
        <v>208</v>
      </c>
      <c r="N40" s="144"/>
      <c r="O40" s="113">
        <f>O42</f>
        <v>0.5</v>
      </c>
      <c r="P40" s="113">
        <f>P42</f>
        <v>0.5</v>
      </c>
      <c r="Q40" s="147">
        <f t="shared" si="0"/>
        <v>100</v>
      </c>
    </row>
    <row r="41" spans="2:17" ht="30" x14ac:dyDescent="0.25">
      <c r="B41" s="79"/>
      <c r="C41" s="108"/>
      <c r="D41" s="108"/>
      <c r="E41" s="152" t="s">
        <v>95</v>
      </c>
      <c r="F41" s="138"/>
      <c r="G41" s="105">
        <v>913</v>
      </c>
      <c r="H41" s="144" t="s">
        <v>161</v>
      </c>
      <c r="I41" s="144" t="s">
        <v>176</v>
      </c>
      <c r="J41" s="144">
        <v>89</v>
      </c>
      <c r="K41" s="214">
        <v>1</v>
      </c>
      <c r="L41" s="214" t="s">
        <v>168</v>
      </c>
      <c r="M41" s="214" t="s">
        <v>208</v>
      </c>
      <c r="N41" s="144">
        <v>200</v>
      </c>
      <c r="O41" s="113">
        <f>O42</f>
        <v>0.5</v>
      </c>
      <c r="P41" s="113">
        <f>P42</f>
        <v>0.5</v>
      </c>
      <c r="Q41" s="148">
        <f t="shared" si="0"/>
        <v>100</v>
      </c>
    </row>
    <row r="42" spans="2:17" ht="30" x14ac:dyDescent="0.25">
      <c r="B42" s="79"/>
      <c r="C42" s="108"/>
      <c r="D42" s="108"/>
      <c r="E42" s="152" t="s">
        <v>96</v>
      </c>
      <c r="F42" s="138"/>
      <c r="G42" s="105">
        <v>913</v>
      </c>
      <c r="H42" s="144" t="s">
        <v>161</v>
      </c>
      <c r="I42" s="144" t="s">
        <v>176</v>
      </c>
      <c r="J42" s="144">
        <v>89</v>
      </c>
      <c r="K42" s="214">
        <v>1</v>
      </c>
      <c r="L42" s="214" t="s">
        <v>168</v>
      </c>
      <c r="M42" s="214" t="s">
        <v>208</v>
      </c>
      <c r="N42" s="144">
        <v>240</v>
      </c>
      <c r="O42" s="113">
        <v>0.5</v>
      </c>
      <c r="P42" s="113">
        <v>0.5</v>
      </c>
      <c r="Q42" s="147">
        <f t="shared" si="0"/>
        <v>100</v>
      </c>
    </row>
    <row r="43" spans="2:17" ht="15" x14ac:dyDescent="0.25">
      <c r="B43" s="79"/>
      <c r="C43" s="108"/>
      <c r="D43" s="108"/>
      <c r="E43" s="96" t="s">
        <v>101</v>
      </c>
      <c r="F43" s="138"/>
      <c r="G43" s="105">
        <v>913</v>
      </c>
      <c r="H43" s="144" t="s">
        <v>161</v>
      </c>
      <c r="I43" s="144">
        <v>11</v>
      </c>
      <c r="J43" s="144" t="s">
        <v>113</v>
      </c>
      <c r="K43" s="214"/>
      <c r="L43" s="214"/>
      <c r="M43" s="214"/>
      <c r="N43" s="144" t="s">
        <v>113</v>
      </c>
      <c r="O43" s="113">
        <f t="shared" ref="O43:P44" si="2">O44</f>
        <v>4.72</v>
      </c>
      <c r="P43" s="113">
        <f t="shared" si="2"/>
        <v>0</v>
      </c>
      <c r="Q43" s="148">
        <f t="shared" si="0"/>
        <v>0</v>
      </c>
    </row>
    <row r="44" spans="2:17" ht="45" x14ac:dyDescent="0.25">
      <c r="B44" s="79"/>
      <c r="C44" s="108"/>
      <c r="D44" s="108"/>
      <c r="E44" s="96" t="s">
        <v>280</v>
      </c>
      <c r="F44" s="138"/>
      <c r="G44" s="105">
        <v>913</v>
      </c>
      <c r="H44" s="144" t="s">
        <v>161</v>
      </c>
      <c r="I44" s="144">
        <v>11</v>
      </c>
      <c r="J44" s="144" t="s">
        <v>206</v>
      </c>
      <c r="K44" s="214" t="s">
        <v>165</v>
      </c>
      <c r="L44" s="214"/>
      <c r="M44" s="214"/>
      <c r="N44" s="144"/>
      <c r="O44" s="113">
        <f t="shared" si="2"/>
        <v>4.72</v>
      </c>
      <c r="P44" s="113">
        <f t="shared" si="2"/>
        <v>0</v>
      </c>
      <c r="Q44" s="145">
        <f t="shared" si="0"/>
        <v>0</v>
      </c>
    </row>
    <row r="45" spans="2:17" ht="60" x14ac:dyDescent="0.25">
      <c r="B45" s="79"/>
      <c r="C45" s="108"/>
      <c r="D45" s="108"/>
      <c r="E45" s="96" t="s">
        <v>281</v>
      </c>
      <c r="F45" s="138"/>
      <c r="G45" s="105">
        <v>913</v>
      </c>
      <c r="H45" s="144" t="s">
        <v>161</v>
      </c>
      <c r="I45" s="144">
        <v>11</v>
      </c>
      <c r="J45" s="144" t="s">
        <v>206</v>
      </c>
      <c r="K45" s="144" t="s">
        <v>167</v>
      </c>
      <c r="L45" s="144" t="s">
        <v>168</v>
      </c>
      <c r="M45" s="214"/>
      <c r="N45" s="144"/>
      <c r="O45" s="113">
        <f>O46</f>
        <v>4.72</v>
      </c>
      <c r="P45" s="113">
        <f>P46</f>
        <v>0</v>
      </c>
      <c r="Q45" s="147">
        <f t="shared" si="0"/>
        <v>0</v>
      </c>
    </row>
    <row r="46" spans="2:17" ht="45" x14ac:dyDescent="0.25">
      <c r="B46" s="79"/>
      <c r="C46" s="108"/>
      <c r="D46" s="108"/>
      <c r="E46" s="96" t="s">
        <v>284</v>
      </c>
      <c r="F46" s="138"/>
      <c r="G46" s="105">
        <v>913</v>
      </c>
      <c r="H46" s="144" t="s">
        <v>161</v>
      </c>
      <c r="I46" s="144">
        <v>11</v>
      </c>
      <c r="J46" s="144" t="s">
        <v>206</v>
      </c>
      <c r="K46" s="144" t="s">
        <v>167</v>
      </c>
      <c r="L46" s="144" t="s">
        <v>168</v>
      </c>
      <c r="M46" s="214" t="s">
        <v>209</v>
      </c>
      <c r="N46" s="144" t="s">
        <v>113</v>
      </c>
      <c r="O46" s="113">
        <f>O48</f>
        <v>4.72</v>
      </c>
      <c r="P46" s="113">
        <f>P48</f>
        <v>0</v>
      </c>
      <c r="Q46" s="148">
        <f t="shared" si="0"/>
        <v>0</v>
      </c>
    </row>
    <row r="47" spans="2:17" ht="15" x14ac:dyDescent="0.25">
      <c r="B47" s="79"/>
      <c r="C47" s="108"/>
      <c r="D47" s="108"/>
      <c r="E47" s="152" t="s">
        <v>201</v>
      </c>
      <c r="F47" s="138"/>
      <c r="G47" s="105">
        <v>913</v>
      </c>
      <c r="H47" s="144" t="s">
        <v>161</v>
      </c>
      <c r="I47" s="144">
        <v>11</v>
      </c>
      <c r="J47" s="144" t="s">
        <v>206</v>
      </c>
      <c r="K47" s="144" t="s">
        <v>167</v>
      </c>
      <c r="L47" s="144" t="s">
        <v>168</v>
      </c>
      <c r="M47" s="214" t="s">
        <v>209</v>
      </c>
      <c r="N47" s="144">
        <v>800</v>
      </c>
      <c r="O47" s="113">
        <f>O48</f>
        <v>4.72</v>
      </c>
      <c r="P47" s="113">
        <f>P48</f>
        <v>0</v>
      </c>
      <c r="Q47" s="147">
        <f t="shared" si="0"/>
        <v>0</v>
      </c>
    </row>
    <row r="48" spans="2:17" ht="15" x14ac:dyDescent="0.25">
      <c r="B48" s="79"/>
      <c r="C48" s="108"/>
      <c r="D48" s="108"/>
      <c r="E48" s="96" t="s">
        <v>102</v>
      </c>
      <c r="F48" s="138"/>
      <c r="G48" s="105">
        <v>913</v>
      </c>
      <c r="H48" s="144" t="s">
        <v>161</v>
      </c>
      <c r="I48" s="144">
        <v>11</v>
      </c>
      <c r="J48" s="144" t="s">
        <v>206</v>
      </c>
      <c r="K48" s="144" t="s">
        <v>167</v>
      </c>
      <c r="L48" s="144" t="s">
        <v>168</v>
      </c>
      <c r="M48" s="214" t="s">
        <v>209</v>
      </c>
      <c r="N48" s="144" t="s">
        <v>210</v>
      </c>
      <c r="O48" s="113">
        <v>4.72</v>
      </c>
      <c r="P48" s="150">
        <v>0</v>
      </c>
      <c r="Q48" s="147">
        <f t="shared" si="0"/>
        <v>0</v>
      </c>
    </row>
    <row r="49" spans="2:17" s="160" customFormat="1" ht="15" x14ac:dyDescent="0.25">
      <c r="B49" s="161"/>
      <c r="C49" s="162"/>
      <c r="D49" s="162"/>
      <c r="E49" s="163" t="s">
        <v>177</v>
      </c>
      <c r="F49" s="138"/>
      <c r="G49" s="105">
        <v>913</v>
      </c>
      <c r="H49" s="144" t="s">
        <v>161</v>
      </c>
      <c r="I49" s="144">
        <v>13</v>
      </c>
      <c r="J49" s="144"/>
      <c r="K49" s="144"/>
      <c r="L49" s="144"/>
      <c r="M49" s="214"/>
      <c r="N49" s="144"/>
      <c r="O49" s="113">
        <f>O50</f>
        <v>87.1</v>
      </c>
      <c r="P49" s="113">
        <f>P50</f>
        <v>87.025000000000006</v>
      </c>
      <c r="Q49" s="145">
        <f t="shared" si="0"/>
        <v>99.9138920780712</v>
      </c>
    </row>
    <row r="50" spans="2:17" s="160" customFormat="1" ht="45" x14ac:dyDescent="0.25">
      <c r="B50" s="161"/>
      <c r="C50" s="162"/>
      <c r="D50" s="162"/>
      <c r="E50" s="96" t="s">
        <v>280</v>
      </c>
      <c r="F50" s="138"/>
      <c r="G50" s="105">
        <v>913</v>
      </c>
      <c r="H50" s="144" t="s">
        <v>161</v>
      </c>
      <c r="I50" s="144">
        <v>13</v>
      </c>
      <c r="J50" s="144">
        <v>89</v>
      </c>
      <c r="K50" s="144">
        <v>0</v>
      </c>
      <c r="L50" s="144"/>
      <c r="M50" s="214"/>
      <c r="N50" s="144"/>
      <c r="O50" s="113">
        <f>O51</f>
        <v>87.1</v>
      </c>
      <c r="P50" s="113">
        <f>P51</f>
        <v>87.025000000000006</v>
      </c>
      <c r="Q50" s="145">
        <f t="shared" si="0"/>
        <v>99.9138920780712</v>
      </c>
    </row>
    <row r="51" spans="2:17" s="160" customFormat="1" ht="60" x14ac:dyDescent="0.25">
      <c r="B51" s="161"/>
      <c r="C51" s="162"/>
      <c r="D51" s="162"/>
      <c r="E51" s="96" t="s">
        <v>281</v>
      </c>
      <c r="F51" s="164"/>
      <c r="G51" s="105">
        <v>913</v>
      </c>
      <c r="H51" s="144" t="s">
        <v>161</v>
      </c>
      <c r="I51" s="144">
        <v>13</v>
      </c>
      <c r="J51" s="144">
        <v>89</v>
      </c>
      <c r="K51" s="144">
        <v>1</v>
      </c>
      <c r="L51" s="144" t="s">
        <v>168</v>
      </c>
      <c r="M51" s="214"/>
      <c r="N51" s="144"/>
      <c r="O51" s="113">
        <f>O52+O55</f>
        <v>87.1</v>
      </c>
      <c r="P51" s="113">
        <f>P52+P55</f>
        <v>87.025000000000006</v>
      </c>
      <c r="Q51" s="147">
        <f t="shared" si="0"/>
        <v>99.9138920780712</v>
      </c>
    </row>
    <row r="52" spans="2:17" s="160" customFormat="1" ht="15" x14ac:dyDescent="0.25">
      <c r="B52" s="161"/>
      <c r="C52" s="162"/>
      <c r="D52" s="162"/>
      <c r="E52" s="102" t="s">
        <v>211</v>
      </c>
      <c r="F52" s="164"/>
      <c r="G52" s="105">
        <v>913</v>
      </c>
      <c r="H52" s="144" t="s">
        <v>161</v>
      </c>
      <c r="I52" s="144">
        <v>13</v>
      </c>
      <c r="J52" s="144">
        <v>89</v>
      </c>
      <c r="K52" s="144">
        <v>1</v>
      </c>
      <c r="L52" s="144" t="s">
        <v>168</v>
      </c>
      <c r="M52" s="214">
        <v>41210</v>
      </c>
      <c r="N52" s="144"/>
      <c r="O52" s="113">
        <f>O53</f>
        <v>12.1</v>
      </c>
      <c r="P52" s="113">
        <f>P53</f>
        <v>12.03</v>
      </c>
      <c r="Q52" s="147">
        <f t="shared" si="0"/>
        <v>99.421487603305778</v>
      </c>
    </row>
    <row r="53" spans="2:17" s="160" customFormat="1" ht="30" x14ac:dyDescent="0.25">
      <c r="B53" s="161"/>
      <c r="C53" s="162"/>
      <c r="D53" s="162"/>
      <c r="E53" s="102" t="s">
        <v>95</v>
      </c>
      <c r="F53" s="164"/>
      <c r="G53" s="105">
        <v>913</v>
      </c>
      <c r="H53" s="144" t="s">
        <v>161</v>
      </c>
      <c r="I53" s="144">
        <v>13</v>
      </c>
      <c r="J53" s="144">
        <v>89</v>
      </c>
      <c r="K53" s="144">
        <v>1</v>
      </c>
      <c r="L53" s="144" t="s">
        <v>168</v>
      </c>
      <c r="M53" s="214">
        <v>41210</v>
      </c>
      <c r="N53" s="144">
        <v>200</v>
      </c>
      <c r="O53" s="113">
        <f>O54</f>
        <v>12.1</v>
      </c>
      <c r="P53" s="113">
        <f>P54</f>
        <v>12.03</v>
      </c>
      <c r="Q53" s="147">
        <f t="shared" si="0"/>
        <v>99.421487603305778</v>
      </c>
    </row>
    <row r="54" spans="2:17" ht="30" x14ac:dyDescent="0.25">
      <c r="B54" s="79"/>
      <c r="C54" s="108"/>
      <c r="D54" s="108"/>
      <c r="E54" s="102" t="s">
        <v>96</v>
      </c>
      <c r="F54" s="164"/>
      <c r="G54" s="105">
        <v>913</v>
      </c>
      <c r="H54" s="144" t="s">
        <v>161</v>
      </c>
      <c r="I54" s="144">
        <v>13</v>
      </c>
      <c r="J54" s="144">
        <v>89</v>
      </c>
      <c r="K54" s="144">
        <v>1</v>
      </c>
      <c r="L54" s="214" t="s">
        <v>168</v>
      </c>
      <c r="M54" s="214">
        <v>41210</v>
      </c>
      <c r="N54" s="144">
        <v>240</v>
      </c>
      <c r="O54" s="113">
        <v>12.1</v>
      </c>
      <c r="P54" s="113">
        <v>12.03</v>
      </c>
      <c r="Q54" s="148">
        <f t="shared" si="0"/>
        <v>99.421487603305778</v>
      </c>
    </row>
    <row r="55" spans="2:17" ht="60" x14ac:dyDescent="0.25">
      <c r="B55" s="79"/>
      <c r="C55" s="108"/>
      <c r="D55" s="108"/>
      <c r="E55" s="102" t="s">
        <v>282</v>
      </c>
      <c r="F55" s="164"/>
      <c r="G55" s="105">
        <v>913</v>
      </c>
      <c r="H55" s="144" t="s">
        <v>161</v>
      </c>
      <c r="I55" s="144">
        <v>13</v>
      </c>
      <c r="J55" s="144">
        <v>89</v>
      </c>
      <c r="K55" s="214">
        <v>1</v>
      </c>
      <c r="L55" s="214" t="s">
        <v>168</v>
      </c>
      <c r="M55" s="214">
        <v>41220</v>
      </c>
      <c r="N55" s="144"/>
      <c r="O55" s="113">
        <f>O56</f>
        <v>75</v>
      </c>
      <c r="P55" s="113">
        <f>P56</f>
        <v>74.995000000000005</v>
      </c>
      <c r="Q55" s="145">
        <f t="shared" si="0"/>
        <v>99.993333333333339</v>
      </c>
    </row>
    <row r="56" spans="2:17" ht="15" x14ac:dyDescent="0.25">
      <c r="B56" s="79"/>
      <c r="C56" s="108"/>
      <c r="D56" s="108"/>
      <c r="E56" s="102" t="s">
        <v>97</v>
      </c>
      <c r="F56" s="164"/>
      <c r="G56" s="105">
        <v>913</v>
      </c>
      <c r="H56" s="144" t="s">
        <v>161</v>
      </c>
      <c r="I56" s="144">
        <v>13</v>
      </c>
      <c r="J56" s="144">
        <v>89</v>
      </c>
      <c r="K56" s="214">
        <v>1</v>
      </c>
      <c r="L56" s="214" t="s">
        <v>168</v>
      </c>
      <c r="M56" s="214">
        <v>41220</v>
      </c>
      <c r="N56" s="144">
        <v>800</v>
      </c>
      <c r="O56" s="113">
        <f>O57+O58</f>
        <v>75</v>
      </c>
      <c r="P56" s="113">
        <f>P57+P58</f>
        <v>74.995000000000005</v>
      </c>
      <c r="Q56" s="145">
        <f t="shared" si="0"/>
        <v>99.993333333333339</v>
      </c>
    </row>
    <row r="57" spans="2:17" ht="15" x14ac:dyDescent="0.25">
      <c r="B57" s="79"/>
      <c r="C57" s="108"/>
      <c r="D57" s="108"/>
      <c r="E57" s="102" t="s">
        <v>103</v>
      </c>
      <c r="F57" s="164"/>
      <c r="G57" s="105">
        <v>913</v>
      </c>
      <c r="H57" s="144" t="s">
        <v>161</v>
      </c>
      <c r="I57" s="144">
        <v>13</v>
      </c>
      <c r="J57" s="144">
        <v>89</v>
      </c>
      <c r="K57" s="214">
        <v>1</v>
      </c>
      <c r="L57" s="214" t="s">
        <v>168</v>
      </c>
      <c r="M57" s="214">
        <v>41220</v>
      </c>
      <c r="N57" s="144">
        <v>830</v>
      </c>
      <c r="O57" s="113">
        <v>15</v>
      </c>
      <c r="P57" s="153">
        <v>14.994999999999999</v>
      </c>
      <c r="Q57" s="145">
        <f t="shared" si="0"/>
        <v>99.966666666666654</v>
      </c>
    </row>
    <row r="58" spans="2:17" ht="15" x14ac:dyDescent="0.25">
      <c r="B58" s="79"/>
      <c r="C58" s="108"/>
      <c r="D58" s="108"/>
      <c r="E58" s="102" t="s">
        <v>98</v>
      </c>
      <c r="F58" s="138"/>
      <c r="G58" s="105">
        <v>913</v>
      </c>
      <c r="H58" s="144" t="s">
        <v>161</v>
      </c>
      <c r="I58" s="144">
        <v>13</v>
      </c>
      <c r="J58" s="144">
        <v>89</v>
      </c>
      <c r="K58" s="214">
        <v>1</v>
      </c>
      <c r="L58" s="214" t="s">
        <v>168</v>
      </c>
      <c r="M58" s="214">
        <v>41220</v>
      </c>
      <c r="N58" s="144">
        <v>850</v>
      </c>
      <c r="O58" s="113">
        <v>60</v>
      </c>
      <c r="P58" s="151">
        <v>60</v>
      </c>
      <c r="Q58" s="145">
        <f t="shared" si="0"/>
        <v>100</v>
      </c>
    </row>
    <row r="59" spans="2:17" ht="15" x14ac:dyDescent="0.25">
      <c r="B59" s="79"/>
      <c r="C59" s="108"/>
      <c r="D59" s="108"/>
      <c r="E59" s="96" t="s">
        <v>212</v>
      </c>
      <c r="F59" s="164"/>
      <c r="G59" s="105">
        <v>913</v>
      </c>
      <c r="H59" s="144" t="s">
        <v>163</v>
      </c>
      <c r="I59" s="144"/>
      <c r="J59" s="144"/>
      <c r="K59" s="214"/>
      <c r="L59" s="214"/>
      <c r="M59" s="214"/>
      <c r="N59" s="144"/>
      <c r="O59" s="113">
        <f t="shared" ref="O59:P62" si="3">O60</f>
        <v>86.8</v>
      </c>
      <c r="P59" s="113">
        <f t="shared" si="3"/>
        <v>86.8</v>
      </c>
      <c r="Q59" s="145">
        <f t="shared" si="0"/>
        <v>100</v>
      </c>
    </row>
    <row r="60" spans="2:17" ht="15" x14ac:dyDescent="0.25">
      <c r="B60" s="79"/>
      <c r="C60" s="108"/>
      <c r="D60" s="108"/>
      <c r="E60" s="96" t="s">
        <v>180</v>
      </c>
      <c r="F60" s="164"/>
      <c r="G60" s="105">
        <v>913</v>
      </c>
      <c r="H60" s="144" t="s">
        <v>163</v>
      </c>
      <c r="I60" s="144" t="s">
        <v>181</v>
      </c>
      <c r="J60" s="144"/>
      <c r="K60" s="214"/>
      <c r="L60" s="214"/>
      <c r="M60" s="214"/>
      <c r="N60" s="144"/>
      <c r="O60" s="113">
        <f t="shared" si="3"/>
        <v>86.8</v>
      </c>
      <c r="P60" s="113">
        <f t="shared" si="3"/>
        <v>86.8</v>
      </c>
      <c r="Q60" s="145">
        <f t="shared" si="0"/>
        <v>100</v>
      </c>
    </row>
    <row r="61" spans="2:17" ht="45" x14ac:dyDescent="0.25">
      <c r="B61" s="79"/>
      <c r="C61" s="108"/>
      <c r="D61" s="108"/>
      <c r="E61" s="96" t="s">
        <v>280</v>
      </c>
      <c r="F61" s="164"/>
      <c r="G61" s="105">
        <v>913</v>
      </c>
      <c r="H61" s="144" t="s">
        <v>163</v>
      </c>
      <c r="I61" s="144" t="s">
        <v>181</v>
      </c>
      <c r="J61" s="144" t="s">
        <v>206</v>
      </c>
      <c r="K61" s="214">
        <v>0</v>
      </c>
      <c r="L61" s="144"/>
      <c r="M61" s="214"/>
      <c r="N61" s="144"/>
      <c r="O61" s="113">
        <f t="shared" si="3"/>
        <v>86.8</v>
      </c>
      <c r="P61" s="113">
        <f t="shared" si="3"/>
        <v>86.8</v>
      </c>
      <c r="Q61" s="147">
        <f t="shared" si="0"/>
        <v>100</v>
      </c>
    </row>
    <row r="62" spans="2:17" ht="60" x14ac:dyDescent="0.25">
      <c r="B62" s="79"/>
      <c r="C62" s="108"/>
      <c r="D62" s="108"/>
      <c r="E62" s="96" t="s">
        <v>281</v>
      </c>
      <c r="F62" s="138"/>
      <c r="G62" s="105">
        <v>913</v>
      </c>
      <c r="H62" s="144" t="s">
        <v>163</v>
      </c>
      <c r="I62" s="144" t="s">
        <v>181</v>
      </c>
      <c r="J62" s="144" t="s">
        <v>206</v>
      </c>
      <c r="K62" s="144" t="s">
        <v>167</v>
      </c>
      <c r="L62" s="144" t="s">
        <v>168</v>
      </c>
      <c r="M62" s="214"/>
      <c r="N62" s="144"/>
      <c r="O62" s="113">
        <f t="shared" si="3"/>
        <v>86.8</v>
      </c>
      <c r="P62" s="113">
        <f t="shared" si="3"/>
        <v>86.8</v>
      </c>
      <c r="Q62" s="148">
        <f t="shared" ref="Q62:Q86" si="4">P62/O62*100</f>
        <v>100</v>
      </c>
    </row>
    <row r="63" spans="2:17" ht="45" x14ac:dyDescent="0.25">
      <c r="B63" s="79"/>
      <c r="C63" s="108"/>
      <c r="D63" s="79"/>
      <c r="E63" s="210" t="s">
        <v>283</v>
      </c>
      <c r="F63" s="138"/>
      <c r="G63" s="158">
        <v>913</v>
      </c>
      <c r="H63" s="144" t="s">
        <v>163</v>
      </c>
      <c r="I63" s="144" t="s">
        <v>181</v>
      </c>
      <c r="J63" s="144" t="s">
        <v>206</v>
      </c>
      <c r="K63" s="144" t="s">
        <v>167</v>
      </c>
      <c r="L63" s="144" t="s">
        <v>168</v>
      </c>
      <c r="M63" s="214" t="s">
        <v>213</v>
      </c>
      <c r="N63" s="144"/>
      <c r="O63" s="113">
        <f>O65</f>
        <v>86.8</v>
      </c>
      <c r="P63" s="113">
        <f>P65</f>
        <v>86.8</v>
      </c>
      <c r="Q63" s="147">
        <f t="shared" si="4"/>
        <v>100</v>
      </c>
    </row>
    <row r="64" spans="2:17" ht="60" x14ac:dyDescent="0.25">
      <c r="B64" s="79"/>
      <c r="C64" s="108"/>
      <c r="D64" s="108"/>
      <c r="E64" s="102" t="s">
        <v>92</v>
      </c>
      <c r="F64" s="138"/>
      <c r="G64" s="105">
        <v>913</v>
      </c>
      <c r="H64" s="144" t="s">
        <v>163</v>
      </c>
      <c r="I64" s="144" t="s">
        <v>181</v>
      </c>
      <c r="J64" s="144" t="s">
        <v>206</v>
      </c>
      <c r="K64" s="144" t="s">
        <v>167</v>
      </c>
      <c r="L64" s="144" t="s">
        <v>168</v>
      </c>
      <c r="M64" s="214" t="s">
        <v>213</v>
      </c>
      <c r="N64" s="144">
        <v>100</v>
      </c>
      <c r="O64" s="113">
        <f>O65</f>
        <v>86.8</v>
      </c>
      <c r="P64" s="113">
        <f>P65</f>
        <v>86.8</v>
      </c>
      <c r="Q64" s="147">
        <f t="shared" si="4"/>
        <v>100</v>
      </c>
    </row>
    <row r="65" spans="2:17" ht="30" x14ac:dyDescent="0.25">
      <c r="B65" s="79"/>
      <c r="C65" s="108"/>
      <c r="D65" s="108"/>
      <c r="E65" s="102" t="s">
        <v>93</v>
      </c>
      <c r="F65" s="138"/>
      <c r="G65" s="105">
        <v>913</v>
      </c>
      <c r="H65" s="144" t="s">
        <v>163</v>
      </c>
      <c r="I65" s="144" t="s">
        <v>181</v>
      </c>
      <c r="J65" s="144" t="s">
        <v>206</v>
      </c>
      <c r="K65" s="144" t="s">
        <v>167</v>
      </c>
      <c r="L65" s="144" t="s">
        <v>168</v>
      </c>
      <c r="M65" s="214" t="s">
        <v>213</v>
      </c>
      <c r="N65" s="144" t="s">
        <v>171</v>
      </c>
      <c r="O65" s="113">
        <v>86.8</v>
      </c>
      <c r="P65" s="113">
        <v>86.8</v>
      </c>
      <c r="Q65" s="147">
        <f t="shared" si="4"/>
        <v>100</v>
      </c>
    </row>
    <row r="66" spans="2:17" ht="30" x14ac:dyDescent="0.25">
      <c r="B66" s="79"/>
      <c r="C66" s="108"/>
      <c r="D66" s="108"/>
      <c r="E66" s="152" t="s">
        <v>182</v>
      </c>
      <c r="F66" s="138"/>
      <c r="G66" s="105">
        <v>913</v>
      </c>
      <c r="H66" s="141" t="s">
        <v>181</v>
      </c>
      <c r="I66" s="144"/>
      <c r="J66" s="141"/>
      <c r="K66" s="144"/>
      <c r="L66" s="144"/>
      <c r="M66" s="214"/>
      <c r="N66" s="144"/>
      <c r="O66" s="113">
        <f t="shared" ref="O66:P68" si="5">O67</f>
        <v>28.310000000000002</v>
      </c>
      <c r="P66" s="113">
        <f t="shared" si="5"/>
        <v>28.310000000000002</v>
      </c>
      <c r="Q66" s="147">
        <f t="shared" si="4"/>
        <v>100</v>
      </c>
    </row>
    <row r="67" spans="2:17" ht="33.75" customHeight="1" x14ac:dyDescent="0.25">
      <c r="B67" s="79"/>
      <c r="C67" s="108"/>
      <c r="D67" s="108"/>
      <c r="E67" s="152" t="s">
        <v>275</v>
      </c>
      <c r="F67" s="138"/>
      <c r="G67" s="105">
        <v>913</v>
      </c>
      <c r="H67" s="141" t="s">
        <v>181</v>
      </c>
      <c r="I67" s="144">
        <v>10</v>
      </c>
      <c r="J67" s="144"/>
      <c r="K67" s="144"/>
      <c r="L67" s="144"/>
      <c r="M67" s="214"/>
      <c r="N67" s="144"/>
      <c r="O67" s="113">
        <f t="shared" si="5"/>
        <v>28.310000000000002</v>
      </c>
      <c r="P67" s="113">
        <f t="shared" si="5"/>
        <v>28.310000000000002</v>
      </c>
      <c r="Q67" s="147">
        <f t="shared" si="4"/>
        <v>100</v>
      </c>
    </row>
    <row r="68" spans="2:17" ht="45" x14ac:dyDescent="0.25">
      <c r="B68" s="79"/>
      <c r="C68" s="108"/>
      <c r="D68" s="108"/>
      <c r="E68" s="96" t="s">
        <v>280</v>
      </c>
      <c r="F68" s="164"/>
      <c r="G68" s="105">
        <v>913</v>
      </c>
      <c r="H68" s="141" t="s">
        <v>181</v>
      </c>
      <c r="I68" s="144">
        <v>10</v>
      </c>
      <c r="J68" s="141">
        <v>89</v>
      </c>
      <c r="K68" s="144">
        <v>0</v>
      </c>
      <c r="L68" s="144"/>
      <c r="M68" s="214"/>
      <c r="N68" s="144"/>
      <c r="O68" s="113">
        <f t="shared" si="5"/>
        <v>28.310000000000002</v>
      </c>
      <c r="P68" s="113">
        <f t="shared" si="5"/>
        <v>28.310000000000002</v>
      </c>
      <c r="Q68" s="148">
        <f t="shared" si="4"/>
        <v>100</v>
      </c>
    </row>
    <row r="69" spans="2:17" ht="60" x14ac:dyDescent="0.25">
      <c r="B69" s="79"/>
      <c r="C69" s="108"/>
      <c r="D69" s="108"/>
      <c r="E69" s="96" t="s">
        <v>281</v>
      </c>
      <c r="F69" s="164"/>
      <c r="G69" s="105">
        <v>913</v>
      </c>
      <c r="H69" s="141" t="s">
        <v>181</v>
      </c>
      <c r="I69" s="144">
        <v>10</v>
      </c>
      <c r="J69" s="141">
        <v>89</v>
      </c>
      <c r="K69" s="144">
        <v>1</v>
      </c>
      <c r="L69" s="144">
        <v>0</v>
      </c>
      <c r="M69" s="214"/>
      <c r="N69" s="144"/>
      <c r="O69" s="113">
        <f>O70+O73</f>
        <v>28.310000000000002</v>
      </c>
      <c r="P69" s="113">
        <f>P70+P73</f>
        <v>28.310000000000002</v>
      </c>
      <c r="Q69" s="145">
        <f t="shared" si="4"/>
        <v>100</v>
      </c>
    </row>
    <row r="70" spans="2:17" ht="45" x14ac:dyDescent="0.25">
      <c r="B70" s="79"/>
      <c r="C70" s="108"/>
      <c r="D70" s="108"/>
      <c r="E70" s="96" t="s">
        <v>284</v>
      </c>
      <c r="F70" s="138"/>
      <c r="G70" s="105">
        <v>913</v>
      </c>
      <c r="H70" s="141" t="s">
        <v>181</v>
      </c>
      <c r="I70" s="144">
        <v>10</v>
      </c>
      <c r="J70" s="144" t="s">
        <v>206</v>
      </c>
      <c r="K70" s="144" t="s">
        <v>167</v>
      </c>
      <c r="L70" s="144" t="s">
        <v>168</v>
      </c>
      <c r="M70" s="214" t="s">
        <v>209</v>
      </c>
      <c r="N70" s="144"/>
      <c r="O70" s="113">
        <f t="shared" ref="O70:P71" si="6">O71</f>
        <v>0.28000000000000003</v>
      </c>
      <c r="P70" s="113">
        <f t="shared" si="6"/>
        <v>0.28000000000000003</v>
      </c>
      <c r="Q70" s="147">
        <f t="shared" si="4"/>
        <v>100</v>
      </c>
    </row>
    <row r="71" spans="2:17" ht="30" x14ac:dyDescent="0.25">
      <c r="B71" s="79"/>
      <c r="C71" s="108"/>
      <c r="D71" s="108"/>
      <c r="E71" s="152" t="s">
        <v>95</v>
      </c>
      <c r="F71" s="138"/>
      <c r="G71" s="105">
        <v>913</v>
      </c>
      <c r="H71" s="141" t="s">
        <v>181</v>
      </c>
      <c r="I71" s="144">
        <v>10</v>
      </c>
      <c r="J71" s="141" t="s">
        <v>206</v>
      </c>
      <c r="K71" s="144">
        <v>1</v>
      </c>
      <c r="L71" s="144">
        <v>0</v>
      </c>
      <c r="M71" s="214" t="s">
        <v>209</v>
      </c>
      <c r="N71" s="144">
        <v>200</v>
      </c>
      <c r="O71" s="113">
        <f t="shared" si="6"/>
        <v>0.28000000000000003</v>
      </c>
      <c r="P71" s="113">
        <f t="shared" si="6"/>
        <v>0.28000000000000003</v>
      </c>
      <c r="Q71" s="148">
        <f t="shared" si="4"/>
        <v>100</v>
      </c>
    </row>
    <row r="72" spans="2:17" ht="30" x14ac:dyDescent="0.25">
      <c r="B72" s="79"/>
      <c r="C72" s="108"/>
      <c r="D72" s="108"/>
      <c r="E72" s="152" t="s">
        <v>96</v>
      </c>
      <c r="F72" s="138"/>
      <c r="G72" s="105">
        <v>913</v>
      </c>
      <c r="H72" s="141" t="s">
        <v>181</v>
      </c>
      <c r="I72" s="144">
        <v>10</v>
      </c>
      <c r="J72" s="141" t="s">
        <v>206</v>
      </c>
      <c r="K72" s="144">
        <v>1</v>
      </c>
      <c r="L72" s="144">
        <v>0</v>
      </c>
      <c r="M72" s="214" t="s">
        <v>209</v>
      </c>
      <c r="N72" s="144">
        <v>240</v>
      </c>
      <c r="O72" s="113">
        <v>0.28000000000000003</v>
      </c>
      <c r="P72" s="150">
        <v>0.28000000000000003</v>
      </c>
      <c r="Q72" s="147">
        <f t="shared" si="4"/>
        <v>100</v>
      </c>
    </row>
    <row r="73" spans="2:17" ht="30" x14ac:dyDescent="0.25">
      <c r="B73" s="79"/>
      <c r="C73" s="108"/>
      <c r="D73" s="108"/>
      <c r="E73" s="152" t="s">
        <v>214</v>
      </c>
      <c r="F73" s="138"/>
      <c r="G73" s="105">
        <v>913</v>
      </c>
      <c r="H73" s="141" t="s">
        <v>181</v>
      </c>
      <c r="I73" s="144">
        <v>10</v>
      </c>
      <c r="J73" s="141" t="s">
        <v>206</v>
      </c>
      <c r="K73" s="144" t="s">
        <v>167</v>
      </c>
      <c r="L73" s="144" t="s">
        <v>168</v>
      </c>
      <c r="M73" s="214">
        <v>80190</v>
      </c>
      <c r="N73" s="144"/>
      <c r="O73" s="113">
        <f>O74</f>
        <v>28.03</v>
      </c>
      <c r="P73" s="113">
        <f>P74</f>
        <v>28.03</v>
      </c>
      <c r="Q73" s="147">
        <f t="shared" si="4"/>
        <v>100</v>
      </c>
    </row>
    <row r="74" spans="2:17" ht="30" x14ac:dyDescent="0.25">
      <c r="B74" s="79"/>
      <c r="C74" s="108"/>
      <c r="D74" s="108"/>
      <c r="E74" s="152" t="s">
        <v>95</v>
      </c>
      <c r="F74" s="138"/>
      <c r="G74" s="105">
        <v>913</v>
      </c>
      <c r="H74" s="141" t="s">
        <v>181</v>
      </c>
      <c r="I74" s="144">
        <v>10</v>
      </c>
      <c r="J74" s="144" t="s">
        <v>206</v>
      </c>
      <c r="K74" s="144">
        <v>1</v>
      </c>
      <c r="L74" s="144">
        <v>0</v>
      </c>
      <c r="M74" s="214">
        <v>80190</v>
      </c>
      <c r="N74" s="144">
        <v>200</v>
      </c>
      <c r="O74" s="113">
        <f>O75</f>
        <v>28.03</v>
      </c>
      <c r="P74" s="113">
        <f>P75</f>
        <v>28.03</v>
      </c>
      <c r="Q74" s="148">
        <f t="shared" si="4"/>
        <v>100</v>
      </c>
    </row>
    <row r="75" spans="2:17" ht="30" x14ac:dyDescent="0.25">
      <c r="B75" s="79"/>
      <c r="C75" s="108"/>
      <c r="D75" s="108"/>
      <c r="E75" s="152" t="s">
        <v>96</v>
      </c>
      <c r="F75" s="138"/>
      <c r="G75" s="105">
        <v>913</v>
      </c>
      <c r="H75" s="141" t="s">
        <v>181</v>
      </c>
      <c r="I75" s="144" t="s">
        <v>183</v>
      </c>
      <c r="J75" s="141" t="s">
        <v>206</v>
      </c>
      <c r="K75" s="144">
        <v>1</v>
      </c>
      <c r="L75" s="144">
        <v>0</v>
      </c>
      <c r="M75" s="214">
        <v>80190</v>
      </c>
      <c r="N75" s="144">
        <v>240</v>
      </c>
      <c r="O75" s="113">
        <v>28.03</v>
      </c>
      <c r="P75" s="150">
        <v>28.03</v>
      </c>
      <c r="Q75" s="145">
        <f t="shared" si="4"/>
        <v>100</v>
      </c>
    </row>
    <row r="76" spans="2:17" ht="15" x14ac:dyDescent="0.25">
      <c r="B76" s="79"/>
      <c r="C76" s="108"/>
      <c r="D76" s="108"/>
      <c r="E76" s="96" t="s">
        <v>184</v>
      </c>
      <c r="F76" s="138"/>
      <c r="G76" s="105">
        <v>913</v>
      </c>
      <c r="H76" s="144" t="s">
        <v>176</v>
      </c>
      <c r="I76" s="144"/>
      <c r="J76" s="144"/>
      <c r="K76" s="144"/>
      <c r="L76" s="144"/>
      <c r="M76" s="214"/>
      <c r="N76" s="144"/>
      <c r="O76" s="113">
        <f>O77</f>
        <v>408.37400000000002</v>
      </c>
      <c r="P76" s="113">
        <f>P77</f>
        <v>239.458</v>
      </c>
      <c r="Q76" s="147">
        <f t="shared" si="4"/>
        <v>58.63693575007224</v>
      </c>
    </row>
    <row r="77" spans="2:17" ht="15" x14ac:dyDescent="0.25">
      <c r="B77" s="79"/>
      <c r="C77" s="108"/>
      <c r="D77" s="108"/>
      <c r="E77" s="96" t="s">
        <v>215</v>
      </c>
      <c r="F77" s="164"/>
      <c r="G77" s="105">
        <v>913</v>
      </c>
      <c r="H77" s="144" t="s">
        <v>176</v>
      </c>
      <c r="I77" s="144" t="s">
        <v>183</v>
      </c>
      <c r="J77" s="144"/>
      <c r="K77" s="144"/>
      <c r="L77" s="144"/>
      <c r="M77" s="214"/>
      <c r="N77" s="144"/>
      <c r="O77" s="113">
        <f>O79</f>
        <v>408.37400000000002</v>
      </c>
      <c r="P77" s="113">
        <f>P79</f>
        <v>239.458</v>
      </c>
      <c r="Q77" s="148">
        <f t="shared" si="4"/>
        <v>58.63693575007224</v>
      </c>
    </row>
    <row r="78" spans="2:17" ht="47.25" x14ac:dyDescent="0.25">
      <c r="B78" s="79"/>
      <c r="C78" s="108"/>
      <c r="D78" s="108"/>
      <c r="E78" s="184" t="s">
        <v>230</v>
      </c>
      <c r="F78" s="164"/>
      <c r="G78" s="105">
        <v>913</v>
      </c>
      <c r="H78" s="144" t="s">
        <v>176</v>
      </c>
      <c r="I78" s="144" t="s">
        <v>183</v>
      </c>
      <c r="J78" s="144">
        <v>13</v>
      </c>
      <c r="K78" s="144">
        <v>0</v>
      </c>
      <c r="L78" s="144"/>
      <c r="M78" s="214"/>
      <c r="N78" s="144"/>
      <c r="O78" s="113">
        <f t="shared" ref="O78:P78" si="7">O79</f>
        <v>408.37400000000002</v>
      </c>
      <c r="P78" s="113">
        <f t="shared" si="7"/>
        <v>239.458</v>
      </c>
      <c r="Q78" s="145">
        <f t="shared" si="4"/>
        <v>58.63693575007224</v>
      </c>
    </row>
    <row r="79" spans="2:17" ht="47.25" x14ac:dyDescent="0.25">
      <c r="B79" s="79"/>
      <c r="C79" s="108"/>
      <c r="D79" s="108"/>
      <c r="E79" s="185" t="s">
        <v>231</v>
      </c>
      <c r="F79" s="138"/>
      <c r="G79" s="105">
        <v>913</v>
      </c>
      <c r="H79" s="144" t="s">
        <v>176</v>
      </c>
      <c r="I79" s="144" t="s">
        <v>183</v>
      </c>
      <c r="J79" s="144">
        <v>13</v>
      </c>
      <c r="K79" s="144" t="s">
        <v>167</v>
      </c>
      <c r="L79" s="144" t="s">
        <v>168</v>
      </c>
      <c r="M79" s="214"/>
      <c r="N79" s="144"/>
      <c r="O79" s="113">
        <f>O80</f>
        <v>408.37400000000002</v>
      </c>
      <c r="P79" s="113">
        <f>P80</f>
        <v>239.458</v>
      </c>
      <c r="Q79" s="145">
        <f t="shared" si="4"/>
        <v>58.63693575007224</v>
      </c>
    </row>
    <row r="80" spans="2:17" ht="207.75" customHeight="1" x14ac:dyDescent="0.25">
      <c r="B80" s="79"/>
      <c r="C80" s="108"/>
      <c r="D80" s="108"/>
      <c r="E80" s="212" t="s">
        <v>285</v>
      </c>
      <c r="F80" s="138"/>
      <c r="G80" s="105">
        <v>913</v>
      </c>
      <c r="H80" s="144" t="s">
        <v>176</v>
      </c>
      <c r="I80" s="144" t="s">
        <v>183</v>
      </c>
      <c r="J80" s="144">
        <v>13</v>
      </c>
      <c r="K80" s="144" t="s">
        <v>167</v>
      </c>
      <c r="L80" s="144" t="s">
        <v>168</v>
      </c>
      <c r="M80" s="214" t="s">
        <v>216</v>
      </c>
      <c r="N80" s="144"/>
      <c r="O80" s="113">
        <f>O82</f>
        <v>408.37400000000002</v>
      </c>
      <c r="P80" s="113">
        <f>P82</f>
        <v>239.458</v>
      </c>
      <c r="Q80" s="147">
        <f t="shared" si="4"/>
        <v>58.63693575007224</v>
      </c>
    </row>
    <row r="81" spans="2:17" ht="30" x14ac:dyDescent="0.25">
      <c r="B81" s="79"/>
      <c r="C81" s="108"/>
      <c r="D81" s="108"/>
      <c r="E81" s="152" t="s">
        <v>95</v>
      </c>
      <c r="F81" s="164"/>
      <c r="G81" s="105">
        <v>913</v>
      </c>
      <c r="H81" s="144" t="s">
        <v>176</v>
      </c>
      <c r="I81" s="144" t="s">
        <v>183</v>
      </c>
      <c r="J81" s="144">
        <v>13</v>
      </c>
      <c r="K81" s="144" t="s">
        <v>167</v>
      </c>
      <c r="L81" s="144" t="s">
        <v>168</v>
      </c>
      <c r="M81" s="214" t="s">
        <v>216</v>
      </c>
      <c r="N81" s="144">
        <v>200</v>
      </c>
      <c r="O81" s="113">
        <f>O82</f>
        <v>408.37400000000002</v>
      </c>
      <c r="P81" s="113">
        <f>P82</f>
        <v>239.458</v>
      </c>
      <c r="Q81" s="147">
        <f t="shared" si="4"/>
        <v>58.63693575007224</v>
      </c>
    </row>
    <row r="82" spans="2:17" ht="30" x14ac:dyDescent="0.25">
      <c r="B82" s="79"/>
      <c r="C82" s="108"/>
      <c r="D82" s="108"/>
      <c r="E82" s="152" t="s">
        <v>96</v>
      </c>
      <c r="F82" s="164"/>
      <c r="G82" s="105">
        <v>913</v>
      </c>
      <c r="H82" s="144" t="s">
        <v>176</v>
      </c>
      <c r="I82" s="144" t="s">
        <v>183</v>
      </c>
      <c r="J82" s="144">
        <v>13</v>
      </c>
      <c r="K82" s="144" t="s">
        <v>167</v>
      </c>
      <c r="L82" s="144" t="s">
        <v>168</v>
      </c>
      <c r="M82" s="214" t="s">
        <v>216</v>
      </c>
      <c r="N82" s="144">
        <v>240</v>
      </c>
      <c r="O82" s="113">
        <v>408.37400000000002</v>
      </c>
      <c r="P82" s="153">
        <v>239.458</v>
      </c>
      <c r="Q82" s="147">
        <f t="shared" si="4"/>
        <v>58.63693575007224</v>
      </c>
    </row>
    <row r="83" spans="2:17" ht="15" x14ac:dyDescent="0.25">
      <c r="B83" s="79"/>
      <c r="C83" s="108"/>
      <c r="D83" s="108"/>
      <c r="E83" s="96" t="s">
        <v>187</v>
      </c>
      <c r="F83" s="164"/>
      <c r="G83" s="105">
        <v>913</v>
      </c>
      <c r="H83" s="144" t="s">
        <v>188</v>
      </c>
      <c r="I83" s="144"/>
      <c r="J83" s="144"/>
      <c r="K83" s="144"/>
      <c r="L83" s="144"/>
      <c r="M83" s="214"/>
      <c r="N83" s="144"/>
      <c r="O83" s="113">
        <f>O84+O90</f>
        <v>1257.5522900000001</v>
      </c>
      <c r="P83" s="113">
        <f>P84+P90</f>
        <v>1188.04529</v>
      </c>
      <c r="Q83" s="145">
        <f t="shared" si="4"/>
        <v>94.472834207156495</v>
      </c>
    </row>
    <row r="84" spans="2:17" ht="15" x14ac:dyDescent="0.25">
      <c r="B84" s="79"/>
      <c r="C84" s="108"/>
      <c r="D84" s="108"/>
      <c r="E84" s="96" t="s">
        <v>189</v>
      </c>
      <c r="F84" s="138"/>
      <c r="G84" s="105">
        <v>913</v>
      </c>
      <c r="H84" s="144" t="s">
        <v>188</v>
      </c>
      <c r="I84" s="144" t="s">
        <v>163</v>
      </c>
      <c r="J84" s="144"/>
      <c r="K84" s="144"/>
      <c r="L84" s="144"/>
      <c r="M84" s="214"/>
      <c r="N84" s="144"/>
      <c r="O84" s="113">
        <f t="shared" ref="O84:P85" si="8">O85</f>
        <v>2</v>
      </c>
      <c r="P84" s="113">
        <f t="shared" si="8"/>
        <v>0</v>
      </c>
      <c r="Q84" s="147">
        <f t="shared" si="4"/>
        <v>0</v>
      </c>
    </row>
    <row r="85" spans="2:17" ht="45" x14ac:dyDescent="0.25">
      <c r="B85" s="79"/>
      <c r="C85" s="108"/>
      <c r="D85" s="108"/>
      <c r="E85" s="96" t="s">
        <v>280</v>
      </c>
      <c r="F85" s="138"/>
      <c r="G85" s="105">
        <v>913</v>
      </c>
      <c r="H85" s="144" t="s">
        <v>188</v>
      </c>
      <c r="I85" s="144" t="s">
        <v>163</v>
      </c>
      <c r="J85" s="144" t="s">
        <v>206</v>
      </c>
      <c r="K85" s="144">
        <v>0</v>
      </c>
      <c r="L85" s="144"/>
      <c r="M85" s="217"/>
      <c r="N85" s="144"/>
      <c r="O85" s="113">
        <f t="shared" si="8"/>
        <v>2</v>
      </c>
      <c r="P85" s="113">
        <f t="shared" si="8"/>
        <v>0</v>
      </c>
      <c r="Q85" s="145">
        <f t="shared" si="4"/>
        <v>0</v>
      </c>
    </row>
    <row r="86" spans="2:17" ht="60" x14ac:dyDescent="0.25">
      <c r="B86" s="79"/>
      <c r="C86" s="108"/>
      <c r="D86" s="108"/>
      <c r="E86" s="96" t="s">
        <v>281</v>
      </c>
      <c r="F86" s="138"/>
      <c r="G86" s="105">
        <v>913</v>
      </c>
      <c r="H86" s="144" t="s">
        <v>188</v>
      </c>
      <c r="I86" s="144" t="s">
        <v>163</v>
      </c>
      <c r="J86" s="144" t="s">
        <v>206</v>
      </c>
      <c r="K86" s="214" t="s">
        <v>167</v>
      </c>
      <c r="L86" s="214" t="s">
        <v>168</v>
      </c>
      <c r="M86" s="217"/>
      <c r="N86" s="144"/>
      <c r="O86" s="113">
        <f>O87</f>
        <v>2</v>
      </c>
      <c r="P86" s="113">
        <f>P87</f>
        <v>0</v>
      </c>
      <c r="Q86" s="145">
        <f t="shared" si="4"/>
        <v>0</v>
      </c>
    </row>
    <row r="87" spans="2:17" ht="78" customHeight="1" x14ac:dyDescent="0.25">
      <c r="B87" s="79"/>
      <c r="C87" s="108"/>
      <c r="D87" s="108"/>
      <c r="E87" s="211" t="s">
        <v>217</v>
      </c>
      <c r="F87" s="138"/>
      <c r="G87" s="105">
        <v>913</v>
      </c>
      <c r="H87" s="144" t="s">
        <v>188</v>
      </c>
      <c r="I87" s="144" t="s">
        <v>163</v>
      </c>
      <c r="J87" s="144" t="s">
        <v>206</v>
      </c>
      <c r="K87" s="214" t="s">
        <v>167</v>
      </c>
      <c r="L87" s="214" t="s">
        <v>168</v>
      </c>
      <c r="M87" s="214" t="s">
        <v>218</v>
      </c>
      <c r="N87" s="144"/>
      <c r="O87" s="113">
        <f>O89</f>
        <v>2</v>
      </c>
      <c r="P87" s="113">
        <f>P89</f>
        <v>0</v>
      </c>
      <c r="Q87" s="166">
        <f t="shared" ref="Q87:Q124" si="9">P87/O87*100</f>
        <v>0</v>
      </c>
    </row>
    <row r="88" spans="2:17" ht="30" x14ac:dyDescent="0.25">
      <c r="B88" s="79"/>
      <c r="C88" s="108"/>
      <c r="D88" s="108"/>
      <c r="E88" s="152" t="s">
        <v>95</v>
      </c>
      <c r="F88" s="138"/>
      <c r="G88" s="105">
        <v>913</v>
      </c>
      <c r="H88" s="144" t="s">
        <v>188</v>
      </c>
      <c r="I88" s="144" t="s">
        <v>163</v>
      </c>
      <c r="J88" s="144" t="s">
        <v>206</v>
      </c>
      <c r="K88" s="214" t="s">
        <v>167</v>
      </c>
      <c r="L88" s="214" t="s">
        <v>168</v>
      </c>
      <c r="M88" s="214" t="s">
        <v>218</v>
      </c>
      <c r="N88" s="144">
        <v>200</v>
      </c>
      <c r="O88" s="113">
        <f>O89</f>
        <v>2</v>
      </c>
      <c r="P88" s="113">
        <f>P89</f>
        <v>0</v>
      </c>
      <c r="Q88" s="147">
        <f t="shared" si="9"/>
        <v>0</v>
      </c>
    </row>
    <row r="89" spans="2:17" ht="30" x14ac:dyDescent="0.25">
      <c r="B89" s="79"/>
      <c r="C89" s="108"/>
      <c r="D89" s="108"/>
      <c r="E89" s="152" t="s">
        <v>96</v>
      </c>
      <c r="F89" s="138"/>
      <c r="G89" s="105">
        <v>913</v>
      </c>
      <c r="H89" s="144" t="s">
        <v>188</v>
      </c>
      <c r="I89" s="144" t="s">
        <v>163</v>
      </c>
      <c r="J89" s="144" t="s">
        <v>206</v>
      </c>
      <c r="K89" s="214" t="s">
        <v>167</v>
      </c>
      <c r="L89" s="214" t="s">
        <v>168</v>
      </c>
      <c r="M89" s="214" t="s">
        <v>218</v>
      </c>
      <c r="N89" s="144">
        <v>240</v>
      </c>
      <c r="O89" s="113">
        <v>2</v>
      </c>
      <c r="P89" s="151">
        <v>0</v>
      </c>
      <c r="Q89" s="148">
        <f t="shared" si="9"/>
        <v>0</v>
      </c>
    </row>
    <row r="90" spans="2:17" ht="15" x14ac:dyDescent="0.25">
      <c r="B90" s="79"/>
      <c r="C90" s="108"/>
      <c r="D90" s="108"/>
      <c r="E90" s="96" t="s">
        <v>190</v>
      </c>
      <c r="F90" s="138"/>
      <c r="G90" s="105">
        <v>913</v>
      </c>
      <c r="H90" s="144" t="s">
        <v>188</v>
      </c>
      <c r="I90" s="144" t="s">
        <v>181</v>
      </c>
      <c r="J90" s="144"/>
      <c r="K90" s="214"/>
      <c r="L90" s="214"/>
      <c r="M90" s="214"/>
      <c r="N90" s="144"/>
      <c r="O90" s="113">
        <f>O97+O91</f>
        <v>1255.5522900000001</v>
      </c>
      <c r="P90" s="113">
        <f>P97+P91</f>
        <v>1188.04529</v>
      </c>
      <c r="Q90" s="147">
        <f t="shared" si="9"/>
        <v>94.623322299065691</v>
      </c>
    </row>
    <row r="91" spans="2:17" ht="35.25" customHeight="1" x14ac:dyDescent="0.25">
      <c r="B91" s="79"/>
      <c r="C91" s="108"/>
      <c r="D91" s="108"/>
      <c r="E91" s="180" t="s">
        <v>232</v>
      </c>
      <c r="F91" s="181">
        <v>913</v>
      </c>
      <c r="G91" s="105">
        <v>913</v>
      </c>
      <c r="H91" s="182" t="s">
        <v>188</v>
      </c>
      <c r="I91" s="182" t="s">
        <v>181</v>
      </c>
      <c r="J91" s="182">
        <v>22</v>
      </c>
      <c r="K91" s="218">
        <v>0</v>
      </c>
      <c r="L91" s="218"/>
      <c r="M91" s="218"/>
      <c r="N91" s="182"/>
      <c r="O91" s="183">
        <v>529.25428999999997</v>
      </c>
      <c r="P91" s="183">
        <v>529.25428999999997</v>
      </c>
      <c r="Q91" s="147">
        <f t="shared" si="9"/>
        <v>100</v>
      </c>
    </row>
    <row r="92" spans="2:17" ht="30" x14ac:dyDescent="0.25">
      <c r="B92" s="79"/>
      <c r="C92" s="108"/>
      <c r="D92" s="108"/>
      <c r="E92" s="180" t="s">
        <v>233</v>
      </c>
      <c r="F92" s="181">
        <v>913</v>
      </c>
      <c r="G92" s="105">
        <v>913</v>
      </c>
      <c r="H92" s="182" t="s">
        <v>188</v>
      </c>
      <c r="I92" s="182" t="s">
        <v>181</v>
      </c>
      <c r="J92" s="182">
        <v>22</v>
      </c>
      <c r="K92" s="218">
        <v>1</v>
      </c>
      <c r="L92" s="218"/>
      <c r="M92" s="218"/>
      <c r="N92" s="182"/>
      <c r="O92" s="183">
        <v>529.25428999999997</v>
      </c>
      <c r="P92" s="183">
        <v>529.25428999999997</v>
      </c>
      <c r="Q92" s="147">
        <f t="shared" si="9"/>
        <v>100</v>
      </c>
    </row>
    <row r="93" spans="2:17" ht="30" x14ac:dyDescent="0.25">
      <c r="B93" s="79"/>
      <c r="C93" s="108"/>
      <c r="D93" s="108"/>
      <c r="E93" s="96" t="s">
        <v>234</v>
      </c>
      <c r="F93" s="97">
        <v>913</v>
      </c>
      <c r="G93" s="105">
        <v>913</v>
      </c>
      <c r="H93" s="149" t="s">
        <v>188</v>
      </c>
      <c r="I93" s="149" t="s">
        <v>181</v>
      </c>
      <c r="J93" s="149">
        <v>22</v>
      </c>
      <c r="K93" s="149">
        <v>1</v>
      </c>
      <c r="L93" s="216" t="s">
        <v>161</v>
      </c>
      <c r="M93" s="154"/>
      <c r="N93" s="149"/>
      <c r="O93" s="150">
        <f t="shared" ref="O93:P95" si="10">O94</f>
        <v>529.25428999999997</v>
      </c>
      <c r="P93" s="150">
        <f t="shared" si="10"/>
        <v>529.25400000000002</v>
      </c>
      <c r="Q93" s="147">
        <f t="shared" si="9"/>
        <v>99.999945205923609</v>
      </c>
    </row>
    <row r="94" spans="2:17" ht="15" x14ac:dyDescent="0.25">
      <c r="B94" s="79"/>
      <c r="C94" s="108"/>
      <c r="D94" s="108"/>
      <c r="E94" s="96" t="s">
        <v>104</v>
      </c>
      <c r="F94" s="97">
        <v>913</v>
      </c>
      <c r="G94" s="105">
        <v>913</v>
      </c>
      <c r="H94" s="149" t="s">
        <v>188</v>
      </c>
      <c r="I94" s="149" t="s">
        <v>181</v>
      </c>
      <c r="J94" s="149">
        <v>22</v>
      </c>
      <c r="K94" s="149">
        <v>1</v>
      </c>
      <c r="L94" s="216" t="s">
        <v>161</v>
      </c>
      <c r="M94" s="154" t="s">
        <v>235</v>
      </c>
      <c r="N94" s="149"/>
      <c r="O94" s="150">
        <f t="shared" si="10"/>
        <v>529.25428999999997</v>
      </c>
      <c r="P94" s="150">
        <f t="shared" si="10"/>
        <v>529.25400000000002</v>
      </c>
      <c r="Q94" s="147">
        <f t="shared" si="9"/>
        <v>99.999945205923609</v>
      </c>
    </row>
    <row r="95" spans="2:17" ht="30" x14ac:dyDescent="0.25">
      <c r="B95" s="79"/>
      <c r="C95" s="108"/>
      <c r="D95" s="108"/>
      <c r="E95" s="96" t="s">
        <v>95</v>
      </c>
      <c r="F95" s="97">
        <v>913</v>
      </c>
      <c r="G95" s="105">
        <v>913</v>
      </c>
      <c r="H95" s="149" t="s">
        <v>188</v>
      </c>
      <c r="I95" s="149" t="s">
        <v>181</v>
      </c>
      <c r="J95" s="149">
        <v>22</v>
      </c>
      <c r="K95" s="149">
        <v>1</v>
      </c>
      <c r="L95" s="216" t="s">
        <v>161</v>
      </c>
      <c r="M95" s="154" t="s">
        <v>235</v>
      </c>
      <c r="N95" s="149">
        <v>200</v>
      </c>
      <c r="O95" s="150">
        <f t="shared" si="10"/>
        <v>529.25428999999997</v>
      </c>
      <c r="P95" s="150">
        <f t="shared" si="10"/>
        <v>529.25400000000002</v>
      </c>
      <c r="Q95" s="147">
        <f t="shared" si="9"/>
        <v>99.999945205923609</v>
      </c>
    </row>
    <row r="96" spans="2:17" ht="30" x14ac:dyDescent="0.25">
      <c r="B96" s="79"/>
      <c r="C96" s="108"/>
      <c r="D96" s="108"/>
      <c r="E96" s="96" t="s">
        <v>96</v>
      </c>
      <c r="F96" s="97">
        <v>913</v>
      </c>
      <c r="G96" s="105">
        <v>913</v>
      </c>
      <c r="H96" s="149" t="s">
        <v>188</v>
      </c>
      <c r="I96" s="149" t="s">
        <v>181</v>
      </c>
      <c r="J96" s="149">
        <v>22</v>
      </c>
      <c r="K96" s="149">
        <v>1</v>
      </c>
      <c r="L96" s="216" t="s">
        <v>161</v>
      </c>
      <c r="M96" s="154" t="s">
        <v>235</v>
      </c>
      <c r="N96" s="149">
        <v>240</v>
      </c>
      <c r="O96" s="150">
        <v>529.25428999999997</v>
      </c>
      <c r="P96" s="113">
        <v>529.25400000000002</v>
      </c>
      <c r="Q96" s="147">
        <f t="shared" si="9"/>
        <v>99.999945205923609</v>
      </c>
    </row>
    <row r="97" spans="2:17" ht="45" x14ac:dyDescent="0.25">
      <c r="B97" s="79"/>
      <c r="C97" s="108"/>
      <c r="D97" s="108"/>
      <c r="E97" s="96" t="s">
        <v>280</v>
      </c>
      <c r="F97" s="138"/>
      <c r="G97" s="105">
        <v>913</v>
      </c>
      <c r="H97" s="144" t="s">
        <v>188</v>
      </c>
      <c r="I97" s="144" t="s">
        <v>181</v>
      </c>
      <c r="J97" s="144" t="s">
        <v>206</v>
      </c>
      <c r="K97" s="144">
        <v>0</v>
      </c>
      <c r="L97" s="144"/>
      <c r="M97" s="214"/>
      <c r="N97" s="144"/>
      <c r="O97" s="113">
        <f>O98</f>
        <v>726.298</v>
      </c>
      <c r="P97" s="113">
        <f>P98</f>
        <v>658.79099999999994</v>
      </c>
      <c r="Q97" s="145">
        <f t="shared" si="9"/>
        <v>90.70533031895998</v>
      </c>
    </row>
    <row r="98" spans="2:17" ht="60" x14ac:dyDescent="0.25">
      <c r="B98" s="79"/>
      <c r="C98" s="108"/>
      <c r="D98" s="108"/>
      <c r="E98" s="96" t="s">
        <v>281</v>
      </c>
      <c r="F98" s="138"/>
      <c r="G98" s="105">
        <v>913</v>
      </c>
      <c r="H98" s="144" t="s">
        <v>188</v>
      </c>
      <c r="I98" s="144" t="s">
        <v>181</v>
      </c>
      <c r="J98" s="144" t="s">
        <v>206</v>
      </c>
      <c r="K98" s="144" t="s">
        <v>167</v>
      </c>
      <c r="L98" s="144" t="s">
        <v>168</v>
      </c>
      <c r="M98" s="214"/>
      <c r="N98" s="144"/>
      <c r="O98" s="113">
        <f>O99+O102+O105+O108</f>
        <v>726.298</v>
      </c>
      <c r="P98" s="113">
        <f>P99+P102+P105+P108</f>
        <v>658.79099999999994</v>
      </c>
      <c r="Q98" s="145">
        <f t="shared" si="9"/>
        <v>90.70533031895998</v>
      </c>
    </row>
    <row r="99" spans="2:17" ht="15" x14ac:dyDescent="0.25">
      <c r="B99" s="79"/>
      <c r="C99" s="108"/>
      <c r="D99" s="108"/>
      <c r="E99" s="96" t="s">
        <v>105</v>
      </c>
      <c r="F99" s="138"/>
      <c r="G99" s="105">
        <v>913</v>
      </c>
      <c r="H99" s="144" t="s">
        <v>188</v>
      </c>
      <c r="I99" s="144" t="s">
        <v>181</v>
      </c>
      <c r="J99" s="144" t="s">
        <v>206</v>
      </c>
      <c r="K99" s="144" t="s">
        <v>167</v>
      </c>
      <c r="L99" s="144" t="s">
        <v>168</v>
      </c>
      <c r="M99" s="214">
        <v>43010</v>
      </c>
      <c r="N99" s="144"/>
      <c r="O99" s="113">
        <f>O101</f>
        <v>310.39699999999999</v>
      </c>
      <c r="P99" s="113">
        <f>P101</f>
        <v>244.899</v>
      </c>
      <c r="Q99" s="148">
        <f t="shared" si="9"/>
        <v>78.898636262592746</v>
      </c>
    </row>
    <row r="100" spans="2:17" ht="30" x14ac:dyDescent="0.25">
      <c r="B100" s="79"/>
      <c r="C100" s="108"/>
      <c r="D100" s="108"/>
      <c r="E100" s="152" t="s">
        <v>95</v>
      </c>
      <c r="F100" s="138"/>
      <c r="G100" s="105">
        <v>913</v>
      </c>
      <c r="H100" s="144" t="s">
        <v>188</v>
      </c>
      <c r="I100" s="144" t="s">
        <v>181</v>
      </c>
      <c r="J100" s="144" t="s">
        <v>206</v>
      </c>
      <c r="K100" s="144" t="s">
        <v>167</v>
      </c>
      <c r="L100" s="144" t="s">
        <v>168</v>
      </c>
      <c r="M100" s="214">
        <v>43010</v>
      </c>
      <c r="N100" s="144">
        <v>200</v>
      </c>
      <c r="O100" s="113">
        <f>O101</f>
        <v>310.39699999999999</v>
      </c>
      <c r="P100" s="113">
        <f>P101</f>
        <v>244.899</v>
      </c>
      <c r="Q100" s="145">
        <f t="shared" si="9"/>
        <v>78.898636262592746</v>
      </c>
    </row>
    <row r="101" spans="2:17" ht="30" x14ac:dyDescent="0.25">
      <c r="B101" s="79"/>
      <c r="C101" s="108"/>
      <c r="D101" s="108"/>
      <c r="E101" s="152" t="s">
        <v>96</v>
      </c>
      <c r="F101" s="138"/>
      <c r="G101" s="105">
        <v>913</v>
      </c>
      <c r="H101" s="144" t="s">
        <v>188</v>
      </c>
      <c r="I101" s="144" t="s">
        <v>181</v>
      </c>
      <c r="J101" s="144" t="s">
        <v>206</v>
      </c>
      <c r="K101" s="144" t="s">
        <v>167</v>
      </c>
      <c r="L101" s="144" t="s">
        <v>168</v>
      </c>
      <c r="M101" s="214">
        <v>43010</v>
      </c>
      <c r="N101" s="144">
        <v>240</v>
      </c>
      <c r="O101" s="113">
        <v>310.39699999999999</v>
      </c>
      <c r="P101" s="113">
        <v>244.899</v>
      </c>
      <c r="Q101" s="147">
        <f t="shared" si="9"/>
        <v>78.898636262592746</v>
      </c>
    </row>
    <row r="102" spans="2:17" ht="15" x14ac:dyDescent="0.25">
      <c r="B102" s="79"/>
      <c r="C102" s="108"/>
      <c r="D102" s="108"/>
      <c r="E102" s="96" t="s">
        <v>219</v>
      </c>
      <c r="F102" s="167"/>
      <c r="G102" s="105">
        <v>913</v>
      </c>
      <c r="H102" s="144" t="s">
        <v>188</v>
      </c>
      <c r="I102" s="144" t="s">
        <v>181</v>
      </c>
      <c r="J102" s="144" t="s">
        <v>206</v>
      </c>
      <c r="K102" s="144" t="s">
        <v>167</v>
      </c>
      <c r="L102" s="144" t="s">
        <v>168</v>
      </c>
      <c r="M102" s="214" t="s">
        <v>220</v>
      </c>
      <c r="N102" s="144"/>
      <c r="O102" s="113">
        <f>O103</f>
        <v>413.90100000000001</v>
      </c>
      <c r="P102" s="113">
        <f>P103</f>
        <v>413.892</v>
      </c>
      <c r="Q102" s="148">
        <f t="shared" si="9"/>
        <v>99.997825566983394</v>
      </c>
    </row>
    <row r="103" spans="2:17" ht="30" x14ac:dyDescent="0.25">
      <c r="B103" s="79"/>
      <c r="C103" s="108"/>
      <c r="D103" s="108"/>
      <c r="E103" s="152" t="s">
        <v>95</v>
      </c>
      <c r="F103" s="167"/>
      <c r="G103" s="105">
        <v>913</v>
      </c>
      <c r="H103" s="144" t="s">
        <v>188</v>
      </c>
      <c r="I103" s="144" t="s">
        <v>181</v>
      </c>
      <c r="J103" s="144" t="s">
        <v>206</v>
      </c>
      <c r="K103" s="144" t="s">
        <v>167</v>
      </c>
      <c r="L103" s="144" t="s">
        <v>168</v>
      </c>
      <c r="M103" s="214" t="s">
        <v>220</v>
      </c>
      <c r="N103" s="144">
        <v>200</v>
      </c>
      <c r="O103" s="113">
        <f>O104</f>
        <v>413.90100000000001</v>
      </c>
      <c r="P103" s="113">
        <f>P104</f>
        <v>413.892</v>
      </c>
      <c r="Q103" s="145">
        <f t="shared" si="9"/>
        <v>99.997825566983394</v>
      </c>
    </row>
    <row r="104" spans="2:17" ht="30" x14ac:dyDescent="0.25">
      <c r="B104" s="79"/>
      <c r="C104" s="108"/>
      <c r="D104" s="108"/>
      <c r="E104" s="152" t="s">
        <v>96</v>
      </c>
      <c r="F104" s="167"/>
      <c r="G104" s="105">
        <v>913</v>
      </c>
      <c r="H104" s="144" t="s">
        <v>188</v>
      </c>
      <c r="I104" s="144" t="s">
        <v>181</v>
      </c>
      <c r="J104" s="144" t="s">
        <v>206</v>
      </c>
      <c r="K104" s="144" t="s">
        <v>167</v>
      </c>
      <c r="L104" s="144" t="s">
        <v>168</v>
      </c>
      <c r="M104" s="214" t="s">
        <v>220</v>
      </c>
      <c r="N104" s="144">
        <v>240</v>
      </c>
      <c r="O104" s="113">
        <v>413.90100000000001</v>
      </c>
      <c r="P104" s="150">
        <v>413.892</v>
      </c>
      <c r="Q104" s="147">
        <f t="shared" si="9"/>
        <v>99.997825566983394</v>
      </c>
    </row>
    <row r="105" spans="2:17" ht="92.25" customHeight="1" x14ac:dyDescent="0.25">
      <c r="B105" s="79"/>
      <c r="C105" s="108"/>
      <c r="D105" s="108"/>
      <c r="E105" s="211" t="s">
        <v>221</v>
      </c>
      <c r="F105" s="167"/>
      <c r="G105" s="105">
        <v>913</v>
      </c>
      <c r="H105" s="144" t="s">
        <v>188</v>
      </c>
      <c r="I105" s="144" t="s">
        <v>181</v>
      </c>
      <c r="J105" s="144" t="s">
        <v>206</v>
      </c>
      <c r="K105" s="144" t="s">
        <v>167</v>
      </c>
      <c r="L105" s="144" t="s">
        <v>168</v>
      </c>
      <c r="M105" s="214" t="s">
        <v>222</v>
      </c>
      <c r="N105" s="144"/>
      <c r="O105" s="113">
        <f>O107</f>
        <v>1</v>
      </c>
      <c r="P105" s="113">
        <f>P107</f>
        <v>0</v>
      </c>
      <c r="Q105" s="145">
        <f t="shared" si="9"/>
        <v>0</v>
      </c>
    </row>
    <row r="106" spans="2:17" ht="30" x14ac:dyDescent="0.25">
      <c r="B106" s="79"/>
      <c r="C106" s="108"/>
      <c r="D106" s="108"/>
      <c r="E106" s="152" t="s">
        <v>95</v>
      </c>
      <c r="F106" s="167"/>
      <c r="G106" s="105">
        <v>913</v>
      </c>
      <c r="H106" s="144" t="s">
        <v>188</v>
      </c>
      <c r="I106" s="144" t="s">
        <v>181</v>
      </c>
      <c r="J106" s="144" t="s">
        <v>206</v>
      </c>
      <c r="K106" s="144" t="s">
        <v>167</v>
      </c>
      <c r="L106" s="144" t="s">
        <v>168</v>
      </c>
      <c r="M106" s="214" t="s">
        <v>222</v>
      </c>
      <c r="N106" s="144">
        <v>200</v>
      </c>
      <c r="O106" s="113">
        <f>O107</f>
        <v>1</v>
      </c>
      <c r="P106" s="113">
        <f>P107</f>
        <v>0</v>
      </c>
      <c r="Q106" s="147">
        <f t="shared" si="9"/>
        <v>0</v>
      </c>
    </row>
    <row r="107" spans="2:17" ht="30" x14ac:dyDescent="0.25">
      <c r="B107" s="79"/>
      <c r="C107" s="108"/>
      <c r="D107" s="108"/>
      <c r="E107" s="152" t="s">
        <v>96</v>
      </c>
      <c r="F107" s="167"/>
      <c r="G107" s="105">
        <v>913</v>
      </c>
      <c r="H107" s="144" t="s">
        <v>188</v>
      </c>
      <c r="I107" s="144" t="s">
        <v>181</v>
      </c>
      <c r="J107" s="144" t="s">
        <v>206</v>
      </c>
      <c r="K107" s="144" t="s">
        <v>167</v>
      </c>
      <c r="L107" s="144" t="s">
        <v>168</v>
      </c>
      <c r="M107" s="214" t="s">
        <v>222</v>
      </c>
      <c r="N107" s="144">
        <v>240</v>
      </c>
      <c r="O107" s="113">
        <v>1</v>
      </c>
      <c r="P107" s="113">
        <v>0</v>
      </c>
      <c r="Q107" s="148">
        <f t="shared" si="9"/>
        <v>0</v>
      </c>
    </row>
    <row r="108" spans="2:17" ht="60" x14ac:dyDescent="0.25">
      <c r="B108" s="79"/>
      <c r="C108" s="108"/>
      <c r="D108" s="108"/>
      <c r="E108" s="211" t="s">
        <v>223</v>
      </c>
      <c r="F108" s="167"/>
      <c r="G108" s="105">
        <v>913</v>
      </c>
      <c r="H108" s="144" t="s">
        <v>188</v>
      </c>
      <c r="I108" s="144" t="s">
        <v>181</v>
      </c>
      <c r="J108" s="144" t="s">
        <v>206</v>
      </c>
      <c r="K108" s="144" t="s">
        <v>167</v>
      </c>
      <c r="L108" s="144" t="s">
        <v>168</v>
      </c>
      <c r="M108" s="214" t="s">
        <v>224</v>
      </c>
      <c r="N108" s="144"/>
      <c r="O108" s="113">
        <f>O110</f>
        <v>1</v>
      </c>
      <c r="P108" s="113">
        <f>P110</f>
        <v>0</v>
      </c>
      <c r="Q108" s="147">
        <f t="shared" si="9"/>
        <v>0</v>
      </c>
    </row>
    <row r="109" spans="2:17" ht="30" x14ac:dyDescent="0.25">
      <c r="B109" s="79"/>
      <c r="C109" s="108"/>
      <c r="D109" s="108"/>
      <c r="E109" s="152" t="s">
        <v>95</v>
      </c>
      <c r="F109" s="167"/>
      <c r="G109" s="105">
        <v>913</v>
      </c>
      <c r="H109" s="144" t="s">
        <v>188</v>
      </c>
      <c r="I109" s="144" t="s">
        <v>181</v>
      </c>
      <c r="J109" s="144" t="s">
        <v>206</v>
      </c>
      <c r="K109" s="144" t="s">
        <v>167</v>
      </c>
      <c r="L109" s="144" t="s">
        <v>168</v>
      </c>
      <c r="M109" s="214" t="s">
        <v>224</v>
      </c>
      <c r="N109" s="144">
        <v>200</v>
      </c>
      <c r="O109" s="113">
        <f>O110</f>
        <v>1</v>
      </c>
      <c r="P109" s="113">
        <f>P110</f>
        <v>0</v>
      </c>
      <c r="Q109" s="147">
        <f t="shared" si="9"/>
        <v>0</v>
      </c>
    </row>
    <row r="110" spans="2:17" ht="30.75" thickBot="1" x14ac:dyDescent="0.3">
      <c r="B110" s="79"/>
      <c r="C110" s="108"/>
      <c r="D110" s="108"/>
      <c r="E110" s="152" t="s">
        <v>96</v>
      </c>
      <c r="F110" s="168"/>
      <c r="G110" s="105">
        <v>913</v>
      </c>
      <c r="H110" s="144" t="s">
        <v>188</v>
      </c>
      <c r="I110" s="144" t="s">
        <v>181</v>
      </c>
      <c r="J110" s="144" t="s">
        <v>206</v>
      </c>
      <c r="K110" s="144" t="s">
        <v>167</v>
      </c>
      <c r="L110" s="144" t="s">
        <v>168</v>
      </c>
      <c r="M110" s="214" t="s">
        <v>224</v>
      </c>
      <c r="N110" s="144">
        <v>240</v>
      </c>
      <c r="O110" s="113">
        <v>1</v>
      </c>
      <c r="P110" s="169">
        <v>0</v>
      </c>
      <c r="Q110" s="166">
        <f t="shared" si="9"/>
        <v>0</v>
      </c>
    </row>
    <row r="111" spans="2:17" ht="15" x14ac:dyDescent="0.25">
      <c r="E111" s="96" t="s">
        <v>191</v>
      </c>
      <c r="F111" s="171"/>
      <c r="G111" s="105">
        <v>913</v>
      </c>
      <c r="H111" s="144" t="s">
        <v>91</v>
      </c>
      <c r="I111" s="144"/>
      <c r="J111" s="144"/>
      <c r="K111" s="144"/>
      <c r="L111" s="144"/>
      <c r="M111" s="214"/>
      <c r="N111" s="144"/>
      <c r="O111" s="170">
        <f t="shared" ref="O111:P113" si="11">O112</f>
        <v>77.494</v>
      </c>
      <c r="P111" s="113">
        <f t="shared" si="11"/>
        <v>77.494</v>
      </c>
      <c r="Q111" s="101">
        <f t="shared" si="9"/>
        <v>100</v>
      </c>
    </row>
    <row r="112" spans="2:17" ht="15" x14ac:dyDescent="0.25">
      <c r="E112" s="96" t="s">
        <v>106</v>
      </c>
      <c r="F112" s="171"/>
      <c r="G112" s="105">
        <v>913</v>
      </c>
      <c r="H112" s="144">
        <v>10</v>
      </c>
      <c r="I112" s="144" t="s">
        <v>161</v>
      </c>
      <c r="J112" s="144" t="s">
        <v>113</v>
      </c>
      <c r="K112" s="144"/>
      <c r="L112" s="144"/>
      <c r="M112" s="214"/>
      <c r="N112" s="144"/>
      <c r="O112" s="170">
        <f t="shared" si="11"/>
        <v>77.494</v>
      </c>
      <c r="P112" s="113">
        <f t="shared" si="11"/>
        <v>77.494</v>
      </c>
      <c r="Q112" s="101">
        <f t="shared" si="9"/>
        <v>100</v>
      </c>
    </row>
    <row r="113" spans="5:17" ht="45" x14ac:dyDescent="0.25">
      <c r="E113" s="96" t="s">
        <v>280</v>
      </c>
      <c r="F113" s="171"/>
      <c r="G113" s="105">
        <v>913</v>
      </c>
      <c r="H113" s="144" t="s">
        <v>91</v>
      </c>
      <c r="I113" s="144" t="s">
        <v>161</v>
      </c>
      <c r="J113" s="144" t="s">
        <v>206</v>
      </c>
      <c r="K113" s="144" t="s">
        <v>165</v>
      </c>
      <c r="L113" s="144"/>
      <c r="M113" s="214"/>
      <c r="N113" s="144"/>
      <c r="O113" s="170">
        <f t="shared" si="11"/>
        <v>77.494</v>
      </c>
      <c r="P113" s="113">
        <f t="shared" si="11"/>
        <v>77.494</v>
      </c>
      <c r="Q113" s="101">
        <f t="shared" si="9"/>
        <v>100</v>
      </c>
    </row>
    <row r="114" spans="5:17" ht="60" x14ac:dyDescent="0.25">
      <c r="E114" s="96" t="s">
        <v>281</v>
      </c>
      <c r="F114" s="171"/>
      <c r="G114" s="105">
        <v>913</v>
      </c>
      <c r="H114" s="144" t="s">
        <v>91</v>
      </c>
      <c r="I114" s="144" t="s">
        <v>161</v>
      </c>
      <c r="J114" s="144" t="s">
        <v>206</v>
      </c>
      <c r="K114" s="144" t="s">
        <v>167</v>
      </c>
      <c r="L114" s="144" t="s">
        <v>168</v>
      </c>
      <c r="M114" s="214"/>
      <c r="N114" s="144"/>
      <c r="O114" s="170">
        <f>O115</f>
        <v>77.494</v>
      </c>
      <c r="P114" s="113">
        <f>P115</f>
        <v>77.494</v>
      </c>
      <c r="Q114" s="101">
        <f t="shared" si="9"/>
        <v>100</v>
      </c>
    </row>
    <row r="115" spans="5:17" ht="30" x14ac:dyDescent="0.25">
      <c r="E115" s="96" t="s">
        <v>225</v>
      </c>
      <c r="F115" s="171"/>
      <c r="G115" s="105">
        <v>913</v>
      </c>
      <c r="H115" s="144" t="s">
        <v>91</v>
      </c>
      <c r="I115" s="144" t="s">
        <v>161</v>
      </c>
      <c r="J115" s="144">
        <v>89</v>
      </c>
      <c r="K115" s="144">
        <v>1</v>
      </c>
      <c r="L115" s="144" t="s">
        <v>168</v>
      </c>
      <c r="M115" s="214" t="s">
        <v>226</v>
      </c>
      <c r="N115" s="144"/>
      <c r="O115" s="170">
        <f>O117</f>
        <v>77.494</v>
      </c>
      <c r="P115" s="113">
        <f>P117</f>
        <v>77.494</v>
      </c>
      <c r="Q115" s="101">
        <f t="shared" si="9"/>
        <v>100</v>
      </c>
    </row>
    <row r="116" spans="5:17" ht="15" x14ac:dyDescent="0.25">
      <c r="E116" s="96" t="s">
        <v>107</v>
      </c>
      <c r="F116" s="171"/>
      <c r="G116" s="105">
        <v>913</v>
      </c>
      <c r="H116" s="144" t="s">
        <v>91</v>
      </c>
      <c r="I116" s="144" t="s">
        <v>161</v>
      </c>
      <c r="J116" s="144">
        <v>89</v>
      </c>
      <c r="K116" s="144">
        <v>1</v>
      </c>
      <c r="L116" s="144" t="s">
        <v>168</v>
      </c>
      <c r="M116" s="214" t="s">
        <v>226</v>
      </c>
      <c r="N116" s="144">
        <v>300</v>
      </c>
      <c r="O116" s="170">
        <f>O117</f>
        <v>77.494</v>
      </c>
      <c r="P116" s="113">
        <f>P117</f>
        <v>77.494</v>
      </c>
      <c r="Q116" s="101">
        <f t="shared" si="9"/>
        <v>100</v>
      </c>
    </row>
    <row r="117" spans="5:17" ht="15" x14ac:dyDescent="0.25">
      <c r="E117" s="96" t="s">
        <v>108</v>
      </c>
      <c r="F117" s="171"/>
      <c r="G117" s="105">
        <v>913</v>
      </c>
      <c r="H117" s="144" t="s">
        <v>91</v>
      </c>
      <c r="I117" s="144" t="s">
        <v>161</v>
      </c>
      <c r="J117" s="144">
        <v>89</v>
      </c>
      <c r="K117" s="144">
        <v>1</v>
      </c>
      <c r="L117" s="144" t="s">
        <v>168</v>
      </c>
      <c r="M117" s="214" t="s">
        <v>226</v>
      </c>
      <c r="N117" s="144">
        <v>310</v>
      </c>
      <c r="O117" s="170">
        <v>77.494</v>
      </c>
      <c r="P117" s="172">
        <v>77.494</v>
      </c>
      <c r="Q117" s="101">
        <f t="shared" si="9"/>
        <v>100</v>
      </c>
    </row>
    <row r="118" spans="5:17" ht="15" x14ac:dyDescent="0.25">
      <c r="E118" s="96" t="s">
        <v>109</v>
      </c>
      <c r="F118" s="171"/>
      <c r="G118" s="105">
        <v>913</v>
      </c>
      <c r="H118" s="144" t="s">
        <v>178</v>
      </c>
      <c r="I118" s="144"/>
      <c r="J118" s="144"/>
      <c r="K118" s="144"/>
      <c r="L118" s="144"/>
      <c r="M118" s="214"/>
      <c r="N118" s="144"/>
      <c r="O118" s="170">
        <f t="shared" ref="O118:P120" si="12">O119</f>
        <v>3</v>
      </c>
      <c r="P118" s="113">
        <f t="shared" si="12"/>
        <v>2.9359999999999999</v>
      </c>
      <c r="Q118" s="101">
        <f t="shared" si="9"/>
        <v>97.866666666666674</v>
      </c>
    </row>
    <row r="119" spans="5:17" ht="30" x14ac:dyDescent="0.25">
      <c r="E119" s="96" t="s">
        <v>227</v>
      </c>
      <c r="F119" s="171"/>
      <c r="G119" s="105">
        <v>913</v>
      </c>
      <c r="H119" s="144" t="s">
        <v>178</v>
      </c>
      <c r="I119" s="144" t="s">
        <v>161</v>
      </c>
      <c r="J119" s="144"/>
      <c r="K119" s="144"/>
      <c r="L119" s="144"/>
      <c r="M119" s="214"/>
      <c r="N119" s="144"/>
      <c r="O119" s="170">
        <f t="shared" si="12"/>
        <v>3</v>
      </c>
      <c r="P119" s="113">
        <f t="shared" si="12"/>
        <v>2.9359999999999999</v>
      </c>
      <c r="Q119" s="101">
        <f t="shared" si="9"/>
        <v>97.866666666666674</v>
      </c>
    </row>
    <row r="120" spans="5:17" ht="45" x14ac:dyDescent="0.25">
      <c r="E120" s="96" t="s">
        <v>280</v>
      </c>
      <c r="F120" s="171"/>
      <c r="G120" s="105">
        <v>913</v>
      </c>
      <c r="H120" s="144" t="s">
        <v>178</v>
      </c>
      <c r="I120" s="144" t="s">
        <v>161</v>
      </c>
      <c r="J120" s="144">
        <v>89</v>
      </c>
      <c r="K120" s="144">
        <v>0</v>
      </c>
      <c r="L120" s="144"/>
      <c r="M120" s="214"/>
      <c r="N120" s="144"/>
      <c r="O120" s="170">
        <f t="shared" si="12"/>
        <v>3</v>
      </c>
      <c r="P120" s="113">
        <f t="shared" si="12"/>
        <v>2.9359999999999999</v>
      </c>
      <c r="Q120" s="147">
        <f t="shared" si="9"/>
        <v>97.866666666666674</v>
      </c>
    </row>
    <row r="121" spans="5:17" ht="60" x14ac:dyDescent="0.25">
      <c r="E121" s="96" t="s">
        <v>281</v>
      </c>
      <c r="F121" s="171"/>
      <c r="G121" s="105">
        <v>913</v>
      </c>
      <c r="H121" s="144" t="s">
        <v>178</v>
      </c>
      <c r="I121" s="144" t="s">
        <v>161</v>
      </c>
      <c r="J121" s="144">
        <v>89</v>
      </c>
      <c r="K121" s="144">
        <v>1</v>
      </c>
      <c r="L121" s="221" t="s">
        <v>168</v>
      </c>
      <c r="M121" s="214"/>
      <c r="N121" s="144"/>
      <c r="O121" s="170">
        <f>O122</f>
        <v>3</v>
      </c>
      <c r="P121" s="170">
        <f>P122</f>
        <v>2.9359999999999999</v>
      </c>
      <c r="Q121" s="147">
        <f t="shared" si="9"/>
        <v>97.866666666666674</v>
      </c>
    </row>
    <row r="122" spans="5:17" ht="15" x14ac:dyDescent="0.25">
      <c r="E122" s="96" t="s">
        <v>228</v>
      </c>
      <c r="F122" s="171"/>
      <c r="G122" s="105">
        <v>913</v>
      </c>
      <c r="H122" s="144" t="s">
        <v>178</v>
      </c>
      <c r="I122" s="144" t="s">
        <v>161</v>
      </c>
      <c r="J122" s="144">
        <v>89</v>
      </c>
      <c r="K122" s="144">
        <v>1</v>
      </c>
      <c r="L122" s="221" t="s">
        <v>168</v>
      </c>
      <c r="M122" s="214">
        <v>41240</v>
      </c>
      <c r="N122" s="144"/>
      <c r="O122" s="170">
        <f>O124</f>
        <v>3</v>
      </c>
      <c r="P122" s="113">
        <f>P124</f>
        <v>2.9359999999999999</v>
      </c>
      <c r="Q122" s="147">
        <f t="shared" si="9"/>
        <v>97.866666666666674</v>
      </c>
    </row>
    <row r="123" spans="5:17" ht="15" x14ac:dyDescent="0.25">
      <c r="E123" s="102" t="s">
        <v>273</v>
      </c>
      <c r="F123" s="171"/>
      <c r="G123" s="105">
        <v>913</v>
      </c>
      <c r="H123" s="144" t="s">
        <v>178</v>
      </c>
      <c r="I123" s="144" t="s">
        <v>161</v>
      </c>
      <c r="J123" s="144">
        <v>89</v>
      </c>
      <c r="K123" s="144">
        <v>1</v>
      </c>
      <c r="L123" s="221" t="s">
        <v>168</v>
      </c>
      <c r="M123" s="214">
        <v>41240</v>
      </c>
      <c r="N123" s="173">
        <v>700</v>
      </c>
      <c r="O123" s="174">
        <f>O124</f>
        <v>3</v>
      </c>
      <c r="P123" s="175">
        <f>P124</f>
        <v>2.9359999999999999</v>
      </c>
      <c r="Q123" s="147">
        <f t="shared" si="9"/>
        <v>97.866666666666674</v>
      </c>
    </row>
    <row r="124" spans="5:17" ht="30.75" thickBot="1" x14ac:dyDescent="0.3">
      <c r="E124" s="208" t="s">
        <v>274</v>
      </c>
      <c r="F124" s="171"/>
      <c r="G124" s="176">
        <v>913</v>
      </c>
      <c r="H124" s="173" t="s">
        <v>178</v>
      </c>
      <c r="I124" s="173" t="s">
        <v>161</v>
      </c>
      <c r="J124" s="219">
        <v>89</v>
      </c>
      <c r="K124" s="219">
        <v>1</v>
      </c>
      <c r="L124" s="222" t="s">
        <v>168</v>
      </c>
      <c r="M124" s="220">
        <v>41240</v>
      </c>
      <c r="N124" s="173" t="s">
        <v>229</v>
      </c>
      <c r="O124" s="191">
        <v>3</v>
      </c>
      <c r="P124" s="166">
        <v>2.9359999999999999</v>
      </c>
      <c r="Q124" s="145">
        <f t="shared" si="9"/>
        <v>97.866666666666674</v>
      </c>
    </row>
    <row r="125" spans="5:17" x14ac:dyDescent="0.2">
      <c r="H125" s="177"/>
      <c r="I125" s="177"/>
      <c r="L125" s="177"/>
      <c r="M125" s="177"/>
      <c r="N125" s="177"/>
      <c r="O125" s="178"/>
      <c r="P125" s="179"/>
      <c r="Q125" s="179"/>
    </row>
  </sheetData>
  <mergeCells count="19">
    <mergeCell ref="J11:M12"/>
    <mergeCell ref="N11:N12"/>
    <mergeCell ref="O11:O12"/>
    <mergeCell ref="P11:P12"/>
    <mergeCell ref="Q11:Q12"/>
    <mergeCell ref="E11:E12"/>
    <mergeCell ref="F11:F12"/>
    <mergeCell ref="G11:G12"/>
    <mergeCell ref="H11:H12"/>
    <mergeCell ref="I11:I12"/>
    <mergeCell ref="E7:Q7"/>
    <mergeCell ref="E9:Q9"/>
    <mergeCell ref="N10:O10"/>
    <mergeCell ref="E1:O1"/>
    <mergeCell ref="M2:Q2"/>
    <mergeCell ref="F3:Q3"/>
    <mergeCell ref="O4:Q4"/>
    <mergeCell ref="M5:Q5"/>
    <mergeCell ref="M6:Q6"/>
  </mergeCells>
  <conditionalFormatting sqref="F32:F33 F46:F47 F86 F58 P89 F67 F72 F75:F76 F88:F92 F84 F79:F80">
    <cfRule type="expression" dxfId="19" priority="23" stopIfTrue="1">
      <formula>$J32=""</formula>
    </cfRule>
    <cfRule type="expression" dxfId="18" priority="24" stopIfTrue="1">
      <formula>AND($K32="",$J32&lt;&gt;"")</formula>
    </cfRule>
  </conditionalFormatting>
  <conditionalFormatting sqref="P58 K36:K37 F20:F23 N32:N34">
    <cfRule type="expression" dxfId="17" priority="25" stopIfTrue="1">
      <formula>$K20=""</formula>
    </cfRule>
    <cfRule type="expression" dxfId="16" priority="26" stopIfTrue="1">
      <formula>AND($M20="",$K20&lt;&gt;"")</formula>
    </cfRule>
  </conditionalFormatting>
  <conditionalFormatting sqref="F100 F90:F92">
    <cfRule type="expression" dxfId="15" priority="27" stopIfTrue="1">
      <formula>$I90=""</formula>
    </cfRule>
    <cfRule type="expression" dxfId="14" priority="28" stopIfTrue="1">
      <formula>AND($J90="",$I90&lt;&gt;"")</formula>
    </cfRule>
  </conditionalFormatting>
  <conditionalFormatting sqref="H14:N14">
    <cfRule type="expression" dxfId="13" priority="21" stopIfTrue="1">
      <formula>$I14=""</formula>
    </cfRule>
    <cfRule type="expression" dxfId="12" priority="22" stopIfTrue="1">
      <formula>$J14&lt;&gt;""</formula>
    </cfRule>
  </conditionalFormatting>
  <conditionalFormatting sqref="F41:F45 F35:F37 F27:F29 F31:F32 I32:I34 H35:I37 M35:P37 E52:E58">
    <cfRule type="expression" dxfId="11" priority="19" stopIfTrue="1">
      <formula>$J27=""</formula>
    </cfRule>
    <cfRule type="expression" dxfId="10" priority="20" stopIfTrue="1">
      <formula>AND($L27="",$J27&lt;&gt;"")</formula>
    </cfRule>
  </conditionalFormatting>
  <conditionalFormatting sqref="F66 P58">
    <cfRule type="expression" dxfId="9" priority="17" stopIfTrue="1">
      <formula>$H58=""</formula>
    </cfRule>
    <cfRule type="expression" dxfId="8" priority="18" stopIfTrue="1">
      <formula>AND($I58="",$H58&lt;&gt;"")</formula>
    </cfRule>
  </conditionalFormatting>
  <conditionalFormatting sqref="H14:N14">
    <cfRule type="expression" dxfId="7" priority="15" stopIfTrue="1">
      <formula>$H14=""</formula>
    </cfRule>
    <cfRule type="expression" dxfId="6" priority="16" stopIfTrue="1">
      <formula>$I14&lt;&gt;""</formula>
    </cfRule>
  </conditionalFormatting>
  <conditionalFormatting sqref="M38:N38">
    <cfRule type="expression" dxfId="5" priority="7" stopIfTrue="1">
      <formula>$J38=""</formula>
    </cfRule>
    <cfRule type="expression" dxfId="4" priority="8" stopIfTrue="1">
      <formula>AND($L38="",$J38&lt;&gt;"")</formula>
    </cfRule>
  </conditionalFormatting>
  <conditionalFormatting sqref="F70">
    <cfRule type="expression" dxfId="3" priority="1" stopIfTrue="1">
      <formula>$J70=""</formula>
    </cfRule>
    <cfRule type="expression" dxfId="2" priority="2" stopIfTrue="1">
      <formula>AND($K70="",$J70&lt;&gt;"")</formula>
    </cfRule>
  </conditionalFormatting>
  <pageMargins left="0.59055118110236227" right="0" top="0.39370078740157483" bottom="0" header="0" footer="0"/>
  <pageSetup paperSize="9" scale="7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5"/>
  <sheetViews>
    <sheetView tabSelected="1" zoomScaleNormal="100" zoomScaleSheetLayoutView="100" workbookViewId="0">
      <selection activeCell="C13" sqref="C13:C14"/>
    </sheetView>
  </sheetViews>
  <sheetFormatPr defaultRowHeight="12.75" x14ac:dyDescent="0.2"/>
  <cols>
    <col min="1" max="1" width="0.42578125" style="186" customWidth="1"/>
    <col min="2" max="2" width="28.42578125" style="186" customWidth="1"/>
    <col min="3" max="3" width="53.42578125" style="186" customWidth="1"/>
    <col min="4" max="4" width="11" style="186" customWidth="1"/>
    <col min="5" max="6" width="10.7109375" style="186" customWidth="1"/>
    <col min="7" max="256" width="9.140625" style="186"/>
    <col min="257" max="257" width="0.42578125" style="186" customWidth="1"/>
    <col min="258" max="258" width="28.42578125" style="186" customWidth="1"/>
    <col min="259" max="259" width="55.28515625" style="186" customWidth="1"/>
    <col min="260" max="260" width="11" style="186" customWidth="1"/>
    <col min="261" max="261" width="9.140625" style="186"/>
    <col min="262" max="262" width="10.7109375" style="186" customWidth="1"/>
    <col min="263" max="512" width="9.140625" style="186"/>
    <col min="513" max="513" width="0.42578125" style="186" customWidth="1"/>
    <col min="514" max="514" width="28.42578125" style="186" customWidth="1"/>
    <col min="515" max="515" width="55.28515625" style="186" customWidth="1"/>
    <col min="516" max="516" width="11" style="186" customWidth="1"/>
    <col min="517" max="517" width="9.140625" style="186"/>
    <col min="518" max="518" width="10.7109375" style="186" customWidth="1"/>
    <col min="519" max="768" width="9.140625" style="186"/>
    <col min="769" max="769" width="0.42578125" style="186" customWidth="1"/>
    <col min="770" max="770" width="28.42578125" style="186" customWidth="1"/>
    <col min="771" max="771" width="55.28515625" style="186" customWidth="1"/>
    <col min="772" max="772" width="11" style="186" customWidth="1"/>
    <col min="773" max="773" width="9.140625" style="186"/>
    <col min="774" max="774" width="10.7109375" style="186" customWidth="1"/>
    <col min="775" max="1024" width="9.140625" style="186"/>
    <col min="1025" max="1025" width="0.42578125" style="186" customWidth="1"/>
    <col min="1026" max="1026" width="28.42578125" style="186" customWidth="1"/>
    <col min="1027" max="1027" width="55.28515625" style="186" customWidth="1"/>
    <col min="1028" max="1028" width="11" style="186" customWidth="1"/>
    <col min="1029" max="1029" width="9.140625" style="186"/>
    <col min="1030" max="1030" width="10.7109375" style="186" customWidth="1"/>
    <col min="1031" max="1280" width="9.140625" style="186"/>
    <col min="1281" max="1281" width="0.42578125" style="186" customWidth="1"/>
    <col min="1282" max="1282" width="28.42578125" style="186" customWidth="1"/>
    <col min="1283" max="1283" width="55.28515625" style="186" customWidth="1"/>
    <col min="1284" max="1284" width="11" style="186" customWidth="1"/>
    <col min="1285" max="1285" width="9.140625" style="186"/>
    <col min="1286" max="1286" width="10.7109375" style="186" customWidth="1"/>
    <col min="1287" max="1536" width="9.140625" style="186"/>
    <col min="1537" max="1537" width="0.42578125" style="186" customWidth="1"/>
    <col min="1538" max="1538" width="28.42578125" style="186" customWidth="1"/>
    <col min="1539" max="1539" width="55.28515625" style="186" customWidth="1"/>
    <col min="1540" max="1540" width="11" style="186" customWidth="1"/>
    <col min="1541" max="1541" width="9.140625" style="186"/>
    <col min="1542" max="1542" width="10.7109375" style="186" customWidth="1"/>
    <col min="1543" max="1792" width="9.140625" style="186"/>
    <col min="1793" max="1793" width="0.42578125" style="186" customWidth="1"/>
    <col min="1794" max="1794" width="28.42578125" style="186" customWidth="1"/>
    <col min="1795" max="1795" width="55.28515625" style="186" customWidth="1"/>
    <col min="1796" max="1796" width="11" style="186" customWidth="1"/>
    <col min="1797" max="1797" width="9.140625" style="186"/>
    <col min="1798" max="1798" width="10.7109375" style="186" customWidth="1"/>
    <col min="1799" max="2048" width="9.140625" style="186"/>
    <col min="2049" max="2049" width="0.42578125" style="186" customWidth="1"/>
    <col min="2050" max="2050" width="28.42578125" style="186" customWidth="1"/>
    <col min="2051" max="2051" width="55.28515625" style="186" customWidth="1"/>
    <col min="2052" max="2052" width="11" style="186" customWidth="1"/>
    <col min="2053" max="2053" width="9.140625" style="186"/>
    <col min="2054" max="2054" width="10.7109375" style="186" customWidth="1"/>
    <col min="2055" max="2304" width="9.140625" style="186"/>
    <col min="2305" max="2305" width="0.42578125" style="186" customWidth="1"/>
    <col min="2306" max="2306" width="28.42578125" style="186" customWidth="1"/>
    <col min="2307" max="2307" width="55.28515625" style="186" customWidth="1"/>
    <col min="2308" max="2308" width="11" style="186" customWidth="1"/>
    <col min="2309" max="2309" width="9.140625" style="186"/>
    <col min="2310" max="2310" width="10.7109375" style="186" customWidth="1"/>
    <col min="2311" max="2560" width="9.140625" style="186"/>
    <col min="2561" max="2561" width="0.42578125" style="186" customWidth="1"/>
    <col min="2562" max="2562" width="28.42578125" style="186" customWidth="1"/>
    <col min="2563" max="2563" width="55.28515625" style="186" customWidth="1"/>
    <col min="2564" max="2564" width="11" style="186" customWidth="1"/>
    <col min="2565" max="2565" width="9.140625" style="186"/>
    <col min="2566" max="2566" width="10.7109375" style="186" customWidth="1"/>
    <col min="2567" max="2816" width="9.140625" style="186"/>
    <col min="2817" max="2817" width="0.42578125" style="186" customWidth="1"/>
    <col min="2818" max="2818" width="28.42578125" style="186" customWidth="1"/>
    <col min="2819" max="2819" width="55.28515625" style="186" customWidth="1"/>
    <col min="2820" max="2820" width="11" style="186" customWidth="1"/>
    <col min="2821" max="2821" width="9.140625" style="186"/>
    <col min="2822" max="2822" width="10.7109375" style="186" customWidth="1"/>
    <col min="2823" max="3072" width="9.140625" style="186"/>
    <col min="3073" max="3073" width="0.42578125" style="186" customWidth="1"/>
    <col min="3074" max="3074" width="28.42578125" style="186" customWidth="1"/>
    <col min="3075" max="3075" width="55.28515625" style="186" customWidth="1"/>
    <col min="3076" max="3076" width="11" style="186" customWidth="1"/>
    <col min="3077" max="3077" width="9.140625" style="186"/>
    <col min="3078" max="3078" width="10.7109375" style="186" customWidth="1"/>
    <col min="3079" max="3328" width="9.140625" style="186"/>
    <col min="3329" max="3329" width="0.42578125" style="186" customWidth="1"/>
    <col min="3330" max="3330" width="28.42578125" style="186" customWidth="1"/>
    <col min="3331" max="3331" width="55.28515625" style="186" customWidth="1"/>
    <col min="3332" max="3332" width="11" style="186" customWidth="1"/>
    <col min="3333" max="3333" width="9.140625" style="186"/>
    <col min="3334" max="3334" width="10.7109375" style="186" customWidth="1"/>
    <col min="3335" max="3584" width="9.140625" style="186"/>
    <col min="3585" max="3585" width="0.42578125" style="186" customWidth="1"/>
    <col min="3586" max="3586" width="28.42578125" style="186" customWidth="1"/>
    <col min="3587" max="3587" width="55.28515625" style="186" customWidth="1"/>
    <col min="3588" max="3588" width="11" style="186" customWidth="1"/>
    <col min="3589" max="3589" width="9.140625" style="186"/>
    <col min="3590" max="3590" width="10.7109375" style="186" customWidth="1"/>
    <col min="3591" max="3840" width="9.140625" style="186"/>
    <col min="3841" max="3841" width="0.42578125" style="186" customWidth="1"/>
    <col min="3842" max="3842" width="28.42578125" style="186" customWidth="1"/>
    <col min="3843" max="3843" width="55.28515625" style="186" customWidth="1"/>
    <col min="3844" max="3844" width="11" style="186" customWidth="1"/>
    <col min="3845" max="3845" width="9.140625" style="186"/>
    <col min="3846" max="3846" width="10.7109375" style="186" customWidth="1"/>
    <col min="3847" max="4096" width="9.140625" style="186"/>
    <col min="4097" max="4097" width="0.42578125" style="186" customWidth="1"/>
    <col min="4098" max="4098" width="28.42578125" style="186" customWidth="1"/>
    <col min="4099" max="4099" width="55.28515625" style="186" customWidth="1"/>
    <col min="4100" max="4100" width="11" style="186" customWidth="1"/>
    <col min="4101" max="4101" width="9.140625" style="186"/>
    <col min="4102" max="4102" width="10.7109375" style="186" customWidth="1"/>
    <col min="4103" max="4352" width="9.140625" style="186"/>
    <col min="4353" max="4353" width="0.42578125" style="186" customWidth="1"/>
    <col min="4354" max="4354" width="28.42578125" style="186" customWidth="1"/>
    <col min="4355" max="4355" width="55.28515625" style="186" customWidth="1"/>
    <col min="4356" max="4356" width="11" style="186" customWidth="1"/>
    <col min="4357" max="4357" width="9.140625" style="186"/>
    <col min="4358" max="4358" width="10.7109375" style="186" customWidth="1"/>
    <col min="4359" max="4608" width="9.140625" style="186"/>
    <col min="4609" max="4609" width="0.42578125" style="186" customWidth="1"/>
    <col min="4610" max="4610" width="28.42578125" style="186" customWidth="1"/>
    <col min="4611" max="4611" width="55.28515625" style="186" customWidth="1"/>
    <col min="4612" max="4612" width="11" style="186" customWidth="1"/>
    <col min="4613" max="4613" width="9.140625" style="186"/>
    <col min="4614" max="4614" width="10.7109375" style="186" customWidth="1"/>
    <col min="4615" max="4864" width="9.140625" style="186"/>
    <col min="4865" max="4865" width="0.42578125" style="186" customWidth="1"/>
    <col min="4866" max="4866" width="28.42578125" style="186" customWidth="1"/>
    <col min="4867" max="4867" width="55.28515625" style="186" customWidth="1"/>
    <col min="4868" max="4868" width="11" style="186" customWidth="1"/>
    <col min="4869" max="4869" width="9.140625" style="186"/>
    <col min="4870" max="4870" width="10.7109375" style="186" customWidth="1"/>
    <col min="4871" max="5120" width="9.140625" style="186"/>
    <col min="5121" max="5121" width="0.42578125" style="186" customWidth="1"/>
    <col min="5122" max="5122" width="28.42578125" style="186" customWidth="1"/>
    <col min="5123" max="5123" width="55.28515625" style="186" customWidth="1"/>
    <col min="5124" max="5124" width="11" style="186" customWidth="1"/>
    <col min="5125" max="5125" width="9.140625" style="186"/>
    <col min="5126" max="5126" width="10.7109375" style="186" customWidth="1"/>
    <col min="5127" max="5376" width="9.140625" style="186"/>
    <col min="5377" max="5377" width="0.42578125" style="186" customWidth="1"/>
    <col min="5378" max="5378" width="28.42578125" style="186" customWidth="1"/>
    <col min="5379" max="5379" width="55.28515625" style="186" customWidth="1"/>
    <col min="5380" max="5380" width="11" style="186" customWidth="1"/>
    <col min="5381" max="5381" width="9.140625" style="186"/>
    <col min="5382" max="5382" width="10.7109375" style="186" customWidth="1"/>
    <col min="5383" max="5632" width="9.140625" style="186"/>
    <col min="5633" max="5633" width="0.42578125" style="186" customWidth="1"/>
    <col min="5634" max="5634" width="28.42578125" style="186" customWidth="1"/>
    <col min="5635" max="5635" width="55.28515625" style="186" customWidth="1"/>
    <col min="5636" max="5636" width="11" style="186" customWidth="1"/>
    <col min="5637" max="5637" width="9.140625" style="186"/>
    <col min="5638" max="5638" width="10.7109375" style="186" customWidth="1"/>
    <col min="5639" max="5888" width="9.140625" style="186"/>
    <col min="5889" max="5889" width="0.42578125" style="186" customWidth="1"/>
    <col min="5890" max="5890" width="28.42578125" style="186" customWidth="1"/>
    <col min="5891" max="5891" width="55.28515625" style="186" customWidth="1"/>
    <col min="5892" max="5892" width="11" style="186" customWidth="1"/>
    <col min="5893" max="5893" width="9.140625" style="186"/>
    <col min="5894" max="5894" width="10.7109375" style="186" customWidth="1"/>
    <col min="5895" max="6144" width="9.140625" style="186"/>
    <col min="6145" max="6145" width="0.42578125" style="186" customWidth="1"/>
    <col min="6146" max="6146" width="28.42578125" style="186" customWidth="1"/>
    <col min="6147" max="6147" width="55.28515625" style="186" customWidth="1"/>
    <col min="6148" max="6148" width="11" style="186" customWidth="1"/>
    <col min="6149" max="6149" width="9.140625" style="186"/>
    <col min="6150" max="6150" width="10.7109375" style="186" customWidth="1"/>
    <col min="6151" max="6400" width="9.140625" style="186"/>
    <col min="6401" max="6401" width="0.42578125" style="186" customWidth="1"/>
    <col min="6402" max="6402" width="28.42578125" style="186" customWidth="1"/>
    <col min="6403" max="6403" width="55.28515625" style="186" customWidth="1"/>
    <col min="6404" max="6404" width="11" style="186" customWidth="1"/>
    <col min="6405" max="6405" width="9.140625" style="186"/>
    <col min="6406" max="6406" width="10.7109375" style="186" customWidth="1"/>
    <col min="6407" max="6656" width="9.140625" style="186"/>
    <col min="6657" max="6657" width="0.42578125" style="186" customWidth="1"/>
    <col min="6658" max="6658" width="28.42578125" style="186" customWidth="1"/>
    <col min="6659" max="6659" width="55.28515625" style="186" customWidth="1"/>
    <col min="6660" max="6660" width="11" style="186" customWidth="1"/>
    <col min="6661" max="6661" width="9.140625" style="186"/>
    <col min="6662" max="6662" width="10.7109375" style="186" customWidth="1"/>
    <col min="6663" max="6912" width="9.140625" style="186"/>
    <col min="6913" max="6913" width="0.42578125" style="186" customWidth="1"/>
    <col min="6914" max="6914" width="28.42578125" style="186" customWidth="1"/>
    <col min="6915" max="6915" width="55.28515625" style="186" customWidth="1"/>
    <col min="6916" max="6916" width="11" style="186" customWidth="1"/>
    <col min="6917" max="6917" width="9.140625" style="186"/>
    <col min="6918" max="6918" width="10.7109375" style="186" customWidth="1"/>
    <col min="6919" max="7168" width="9.140625" style="186"/>
    <col min="7169" max="7169" width="0.42578125" style="186" customWidth="1"/>
    <col min="7170" max="7170" width="28.42578125" style="186" customWidth="1"/>
    <col min="7171" max="7171" width="55.28515625" style="186" customWidth="1"/>
    <col min="7172" max="7172" width="11" style="186" customWidth="1"/>
    <col min="7173" max="7173" width="9.140625" style="186"/>
    <col min="7174" max="7174" width="10.7109375" style="186" customWidth="1"/>
    <col min="7175" max="7424" width="9.140625" style="186"/>
    <col min="7425" max="7425" width="0.42578125" style="186" customWidth="1"/>
    <col min="7426" max="7426" width="28.42578125" style="186" customWidth="1"/>
    <col min="7427" max="7427" width="55.28515625" style="186" customWidth="1"/>
    <col min="7428" max="7428" width="11" style="186" customWidth="1"/>
    <col min="7429" max="7429" width="9.140625" style="186"/>
    <col min="7430" max="7430" width="10.7109375" style="186" customWidth="1"/>
    <col min="7431" max="7680" width="9.140625" style="186"/>
    <col min="7681" max="7681" width="0.42578125" style="186" customWidth="1"/>
    <col min="7682" max="7682" width="28.42578125" style="186" customWidth="1"/>
    <col min="7683" max="7683" width="55.28515625" style="186" customWidth="1"/>
    <col min="7684" max="7684" width="11" style="186" customWidth="1"/>
    <col min="7685" max="7685" width="9.140625" style="186"/>
    <col min="7686" max="7686" width="10.7109375" style="186" customWidth="1"/>
    <col min="7687" max="7936" width="9.140625" style="186"/>
    <col min="7937" max="7937" width="0.42578125" style="186" customWidth="1"/>
    <col min="7938" max="7938" width="28.42578125" style="186" customWidth="1"/>
    <col min="7939" max="7939" width="55.28515625" style="186" customWidth="1"/>
    <col min="7940" max="7940" width="11" style="186" customWidth="1"/>
    <col min="7941" max="7941" width="9.140625" style="186"/>
    <col min="7942" max="7942" width="10.7109375" style="186" customWidth="1"/>
    <col min="7943" max="8192" width="9.140625" style="186"/>
    <col min="8193" max="8193" width="0.42578125" style="186" customWidth="1"/>
    <col min="8194" max="8194" width="28.42578125" style="186" customWidth="1"/>
    <col min="8195" max="8195" width="55.28515625" style="186" customWidth="1"/>
    <col min="8196" max="8196" width="11" style="186" customWidth="1"/>
    <col min="8197" max="8197" width="9.140625" style="186"/>
    <col min="8198" max="8198" width="10.7109375" style="186" customWidth="1"/>
    <col min="8199" max="8448" width="9.140625" style="186"/>
    <col min="8449" max="8449" width="0.42578125" style="186" customWidth="1"/>
    <col min="8450" max="8450" width="28.42578125" style="186" customWidth="1"/>
    <col min="8451" max="8451" width="55.28515625" style="186" customWidth="1"/>
    <col min="8452" max="8452" width="11" style="186" customWidth="1"/>
    <col min="8453" max="8453" width="9.140625" style="186"/>
    <col min="8454" max="8454" width="10.7109375" style="186" customWidth="1"/>
    <col min="8455" max="8704" width="9.140625" style="186"/>
    <col min="8705" max="8705" width="0.42578125" style="186" customWidth="1"/>
    <col min="8706" max="8706" width="28.42578125" style="186" customWidth="1"/>
    <col min="8707" max="8707" width="55.28515625" style="186" customWidth="1"/>
    <col min="8708" max="8708" width="11" style="186" customWidth="1"/>
    <col min="8709" max="8709" width="9.140625" style="186"/>
    <col min="8710" max="8710" width="10.7109375" style="186" customWidth="1"/>
    <col min="8711" max="8960" width="9.140625" style="186"/>
    <col min="8961" max="8961" width="0.42578125" style="186" customWidth="1"/>
    <col min="8962" max="8962" width="28.42578125" style="186" customWidth="1"/>
    <col min="8963" max="8963" width="55.28515625" style="186" customWidth="1"/>
    <col min="8964" max="8964" width="11" style="186" customWidth="1"/>
    <col min="8965" max="8965" width="9.140625" style="186"/>
    <col min="8966" max="8966" width="10.7109375" style="186" customWidth="1"/>
    <col min="8967" max="9216" width="9.140625" style="186"/>
    <col min="9217" max="9217" width="0.42578125" style="186" customWidth="1"/>
    <col min="9218" max="9218" width="28.42578125" style="186" customWidth="1"/>
    <col min="9219" max="9219" width="55.28515625" style="186" customWidth="1"/>
    <col min="9220" max="9220" width="11" style="186" customWidth="1"/>
    <col min="9221" max="9221" width="9.140625" style="186"/>
    <col min="9222" max="9222" width="10.7109375" style="186" customWidth="1"/>
    <col min="9223" max="9472" width="9.140625" style="186"/>
    <col min="9473" max="9473" width="0.42578125" style="186" customWidth="1"/>
    <col min="9474" max="9474" width="28.42578125" style="186" customWidth="1"/>
    <col min="9475" max="9475" width="55.28515625" style="186" customWidth="1"/>
    <col min="9476" max="9476" width="11" style="186" customWidth="1"/>
    <col min="9477" max="9477" width="9.140625" style="186"/>
    <col min="9478" max="9478" width="10.7109375" style="186" customWidth="1"/>
    <col min="9479" max="9728" width="9.140625" style="186"/>
    <col min="9729" max="9729" width="0.42578125" style="186" customWidth="1"/>
    <col min="9730" max="9730" width="28.42578125" style="186" customWidth="1"/>
    <col min="9731" max="9731" width="55.28515625" style="186" customWidth="1"/>
    <col min="9732" max="9732" width="11" style="186" customWidth="1"/>
    <col min="9733" max="9733" width="9.140625" style="186"/>
    <col min="9734" max="9734" width="10.7109375" style="186" customWidth="1"/>
    <col min="9735" max="9984" width="9.140625" style="186"/>
    <col min="9985" max="9985" width="0.42578125" style="186" customWidth="1"/>
    <col min="9986" max="9986" width="28.42578125" style="186" customWidth="1"/>
    <col min="9987" max="9987" width="55.28515625" style="186" customWidth="1"/>
    <col min="9988" max="9988" width="11" style="186" customWidth="1"/>
    <col min="9989" max="9989" width="9.140625" style="186"/>
    <col min="9990" max="9990" width="10.7109375" style="186" customWidth="1"/>
    <col min="9991" max="10240" width="9.140625" style="186"/>
    <col min="10241" max="10241" width="0.42578125" style="186" customWidth="1"/>
    <col min="10242" max="10242" width="28.42578125" style="186" customWidth="1"/>
    <col min="10243" max="10243" width="55.28515625" style="186" customWidth="1"/>
    <col min="10244" max="10244" width="11" style="186" customWidth="1"/>
    <col min="10245" max="10245" width="9.140625" style="186"/>
    <col min="10246" max="10246" width="10.7109375" style="186" customWidth="1"/>
    <col min="10247" max="10496" width="9.140625" style="186"/>
    <col min="10497" max="10497" width="0.42578125" style="186" customWidth="1"/>
    <col min="10498" max="10498" width="28.42578125" style="186" customWidth="1"/>
    <col min="10499" max="10499" width="55.28515625" style="186" customWidth="1"/>
    <col min="10500" max="10500" width="11" style="186" customWidth="1"/>
    <col min="10501" max="10501" width="9.140625" style="186"/>
    <col min="10502" max="10502" width="10.7109375" style="186" customWidth="1"/>
    <col min="10503" max="10752" width="9.140625" style="186"/>
    <col min="10753" max="10753" width="0.42578125" style="186" customWidth="1"/>
    <col min="10754" max="10754" width="28.42578125" style="186" customWidth="1"/>
    <col min="10755" max="10755" width="55.28515625" style="186" customWidth="1"/>
    <col min="10756" max="10756" width="11" style="186" customWidth="1"/>
    <col min="10757" max="10757" width="9.140625" style="186"/>
    <col min="10758" max="10758" width="10.7109375" style="186" customWidth="1"/>
    <col min="10759" max="11008" width="9.140625" style="186"/>
    <col min="11009" max="11009" width="0.42578125" style="186" customWidth="1"/>
    <col min="11010" max="11010" width="28.42578125" style="186" customWidth="1"/>
    <col min="11011" max="11011" width="55.28515625" style="186" customWidth="1"/>
    <col min="11012" max="11012" width="11" style="186" customWidth="1"/>
    <col min="11013" max="11013" width="9.140625" style="186"/>
    <col min="11014" max="11014" width="10.7109375" style="186" customWidth="1"/>
    <col min="11015" max="11264" width="9.140625" style="186"/>
    <col min="11265" max="11265" width="0.42578125" style="186" customWidth="1"/>
    <col min="11266" max="11266" width="28.42578125" style="186" customWidth="1"/>
    <col min="11267" max="11267" width="55.28515625" style="186" customWidth="1"/>
    <col min="11268" max="11268" width="11" style="186" customWidth="1"/>
    <col min="11269" max="11269" width="9.140625" style="186"/>
    <col min="11270" max="11270" width="10.7109375" style="186" customWidth="1"/>
    <col min="11271" max="11520" width="9.140625" style="186"/>
    <col min="11521" max="11521" width="0.42578125" style="186" customWidth="1"/>
    <col min="11522" max="11522" width="28.42578125" style="186" customWidth="1"/>
    <col min="11523" max="11523" width="55.28515625" style="186" customWidth="1"/>
    <col min="11524" max="11524" width="11" style="186" customWidth="1"/>
    <col min="11525" max="11525" width="9.140625" style="186"/>
    <col min="11526" max="11526" width="10.7109375" style="186" customWidth="1"/>
    <col min="11527" max="11776" width="9.140625" style="186"/>
    <col min="11777" max="11777" width="0.42578125" style="186" customWidth="1"/>
    <col min="11778" max="11778" width="28.42578125" style="186" customWidth="1"/>
    <col min="11779" max="11779" width="55.28515625" style="186" customWidth="1"/>
    <col min="11780" max="11780" width="11" style="186" customWidth="1"/>
    <col min="11781" max="11781" width="9.140625" style="186"/>
    <col min="11782" max="11782" width="10.7109375" style="186" customWidth="1"/>
    <col min="11783" max="12032" width="9.140625" style="186"/>
    <col min="12033" max="12033" width="0.42578125" style="186" customWidth="1"/>
    <col min="12034" max="12034" width="28.42578125" style="186" customWidth="1"/>
    <col min="12035" max="12035" width="55.28515625" style="186" customWidth="1"/>
    <col min="12036" max="12036" width="11" style="186" customWidth="1"/>
    <col min="12037" max="12037" width="9.140625" style="186"/>
    <col min="12038" max="12038" width="10.7109375" style="186" customWidth="1"/>
    <col min="12039" max="12288" width="9.140625" style="186"/>
    <col min="12289" max="12289" width="0.42578125" style="186" customWidth="1"/>
    <col min="12290" max="12290" width="28.42578125" style="186" customWidth="1"/>
    <col min="12291" max="12291" width="55.28515625" style="186" customWidth="1"/>
    <col min="12292" max="12292" width="11" style="186" customWidth="1"/>
    <col min="12293" max="12293" width="9.140625" style="186"/>
    <col min="12294" max="12294" width="10.7109375" style="186" customWidth="1"/>
    <col min="12295" max="12544" width="9.140625" style="186"/>
    <col min="12545" max="12545" width="0.42578125" style="186" customWidth="1"/>
    <col min="12546" max="12546" width="28.42578125" style="186" customWidth="1"/>
    <col min="12547" max="12547" width="55.28515625" style="186" customWidth="1"/>
    <col min="12548" max="12548" width="11" style="186" customWidth="1"/>
    <col min="12549" max="12549" width="9.140625" style="186"/>
    <col min="12550" max="12550" width="10.7109375" style="186" customWidth="1"/>
    <col min="12551" max="12800" width="9.140625" style="186"/>
    <col min="12801" max="12801" width="0.42578125" style="186" customWidth="1"/>
    <col min="12802" max="12802" width="28.42578125" style="186" customWidth="1"/>
    <col min="12803" max="12803" width="55.28515625" style="186" customWidth="1"/>
    <col min="12804" max="12804" width="11" style="186" customWidth="1"/>
    <col min="12805" max="12805" width="9.140625" style="186"/>
    <col min="12806" max="12806" width="10.7109375" style="186" customWidth="1"/>
    <col min="12807" max="13056" width="9.140625" style="186"/>
    <col min="13057" max="13057" width="0.42578125" style="186" customWidth="1"/>
    <col min="13058" max="13058" width="28.42578125" style="186" customWidth="1"/>
    <col min="13059" max="13059" width="55.28515625" style="186" customWidth="1"/>
    <col min="13060" max="13060" width="11" style="186" customWidth="1"/>
    <col min="13061" max="13061" width="9.140625" style="186"/>
    <col min="13062" max="13062" width="10.7109375" style="186" customWidth="1"/>
    <col min="13063" max="13312" width="9.140625" style="186"/>
    <col min="13313" max="13313" width="0.42578125" style="186" customWidth="1"/>
    <col min="13314" max="13314" width="28.42578125" style="186" customWidth="1"/>
    <col min="13315" max="13315" width="55.28515625" style="186" customWidth="1"/>
    <col min="13316" max="13316" width="11" style="186" customWidth="1"/>
    <col min="13317" max="13317" width="9.140625" style="186"/>
    <col min="13318" max="13318" width="10.7109375" style="186" customWidth="1"/>
    <col min="13319" max="13568" width="9.140625" style="186"/>
    <col min="13569" max="13569" width="0.42578125" style="186" customWidth="1"/>
    <col min="13570" max="13570" width="28.42578125" style="186" customWidth="1"/>
    <col min="13571" max="13571" width="55.28515625" style="186" customWidth="1"/>
    <col min="13572" max="13572" width="11" style="186" customWidth="1"/>
    <col min="13573" max="13573" width="9.140625" style="186"/>
    <col min="13574" max="13574" width="10.7109375" style="186" customWidth="1"/>
    <col min="13575" max="13824" width="9.140625" style="186"/>
    <col min="13825" max="13825" width="0.42578125" style="186" customWidth="1"/>
    <col min="13826" max="13826" width="28.42578125" style="186" customWidth="1"/>
    <col min="13827" max="13827" width="55.28515625" style="186" customWidth="1"/>
    <col min="13828" max="13828" width="11" style="186" customWidth="1"/>
    <col min="13829" max="13829" width="9.140625" style="186"/>
    <col min="13830" max="13830" width="10.7109375" style="186" customWidth="1"/>
    <col min="13831" max="14080" width="9.140625" style="186"/>
    <col min="14081" max="14081" width="0.42578125" style="186" customWidth="1"/>
    <col min="14082" max="14082" width="28.42578125" style="186" customWidth="1"/>
    <col min="14083" max="14083" width="55.28515625" style="186" customWidth="1"/>
    <col min="14084" max="14084" width="11" style="186" customWidth="1"/>
    <col min="14085" max="14085" width="9.140625" style="186"/>
    <col min="14086" max="14086" width="10.7109375" style="186" customWidth="1"/>
    <col min="14087" max="14336" width="9.140625" style="186"/>
    <col min="14337" max="14337" width="0.42578125" style="186" customWidth="1"/>
    <col min="14338" max="14338" width="28.42578125" style="186" customWidth="1"/>
    <col min="14339" max="14339" width="55.28515625" style="186" customWidth="1"/>
    <col min="14340" max="14340" width="11" style="186" customWidth="1"/>
    <col min="14341" max="14341" width="9.140625" style="186"/>
    <col min="14342" max="14342" width="10.7109375" style="186" customWidth="1"/>
    <col min="14343" max="14592" width="9.140625" style="186"/>
    <col min="14593" max="14593" width="0.42578125" style="186" customWidth="1"/>
    <col min="14594" max="14594" width="28.42578125" style="186" customWidth="1"/>
    <col min="14595" max="14595" width="55.28515625" style="186" customWidth="1"/>
    <col min="14596" max="14596" width="11" style="186" customWidth="1"/>
    <col min="14597" max="14597" width="9.140625" style="186"/>
    <col min="14598" max="14598" width="10.7109375" style="186" customWidth="1"/>
    <col min="14599" max="14848" width="9.140625" style="186"/>
    <col min="14849" max="14849" width="0.42578125" style="186" customWidth="1"/>
    <col min="14850" max="14850" width="28.42578125" style="186" customWidth="1"/>
    <col min="14851" max="14851" width="55.28515625" style="186" customWidth="1"/>
    <col min="14852" max="14852" width="11" style="186" customWidth="1"/>
    <col min="14853" max="14853" width="9.140625" style="186"/>
    <col min="14854" max="14854" width="10.7109375" style="186" customWidth="1"/>
    <col min="14855" max="15104" width="9.140625" style="186"/>
    <col min="15105" max="15105" width="0.42578125" style="186" customWidth="1"/>
    <col min="15106" max="15106" width="28.42578125" style="186" customWidth="1"/>
    <col min="15107" max="15107" width="55.28515625" style="186" customWidth="1"/>
    <col min="15108" max="15108" width="11" style="186" customWidth="1"/>
    <col min="15109" max="15109" width="9.140625" style="186"/>
    <col min="15110" max="15110" width="10.7109375" style="186" customWidth="1"/>
    <col min="15111" max="15360" width="9.140625" style="186"/>
    <col min="15361" max="15361" width="0.42578125" style="186" customWidth="1"/>
    <col min="15362" max="15362" width="28.42578125" style="186" customWidth="1"/>
    <col min="15363" max="15363" width="55.28515625" style="186" customWidth="1"/>
    <col min="15364" max="15364" width="11" style="186" customWidth="1"/>
    <col min="15365" max="15365" width="9.140625" style="186"/>
    <col min="15366" max="15366" width="10.7109375" style="186" customWidth="1"/>
    <col min="15367" max="15616" width="9.140625" style="186"/>
    <col min="15617" max="15617" width="0.42578125" style="186" customWidth="1"/>
    <col min="15618" max="15618" width="28.42578125" style="186" customWidth="1"/>
    <col min="15619" max="15619" width="55.28515625" style="186" customWidth="1"/>
    <col min="15620" max="15620" width="11" style="186" customWidth="1"/>
    <col min="15621" max="15621" width="9.140625" style="186"/>
    <col min="15622" max="15622" width="10.7109375" style="186" customWidth="1"/>
    <col min="15623" max="15872" width="9.140625" style="186"/>
    <col min="15873" max="15873" width="0.42578125" style="186" customWidth="1"/>
    <col min="15874" max="15874" width="28.42578125" style="186" customWidth="1"/>
    <col min="15875" max="15875" width="55.28515625" style="186" customWidth="1"/>
    <col min="15876" max="15876" width="11" style="186" customWidth="1"/>
    <col min="15877" max="15877" width="9.140625" style="186"/>
    <col min="15878" max="15878" width="10.7109375" style="186" customWidth="1"/>
    <col min="15879" max="16128" width="9.140625" style="186"/>
    <col min="16129" max="16129" width="0.42578125" style="186" customWidth="1"/>
    <col min="16130" max="16130" width="28.42578125" style="186" customWidth="1"/>
    <col min="16131" max="16131" width="55.28515625" style="186" customWidth="1"/>
    <col min="16132" max="16132" width="11" style="186" customWidth="1"/>
    <col min="16133" max="16133" width="9.140625" style="186"/>
    <col min="16134" max="16134" width="10.7109375" style="186" customWidth="1"/>
    <col min="16135" max="16384" width="9.140625" style="186"/>
  </cols>
  <sheetData>
    <row r="1" spans="2:6" ht="12.75" customHeight="1" x14ac:dyDescent="0.25">
      <c r="C1" s="247" t="s">
        <v>237</v>
      </c>
      <c r="D1" s="262"/>
      <c r="E1" s="282"/>
      <c r="F1" s="282"/>
    </row>
    <row r="2" spans="2:6" ht="15" x14ac:dyDescent="0.25">
      <c r="C2" s="247" t="s">
        <v>148</v>
      </c>
      <c r="D2" s="283"/>
      <c r="E2" s="282"/>
      <c r="F2" s="282"/>
    </row>
    <row r="3" spans="2:6" ht="12.75" customHeight="1" x14ac:dyDescent="0.25">
      <c r="C3" s="247" t="s">
        <v>238</v>
      </c>
      <c r="D3" s="283"/>
      <c r="E3" s="282"/>
      <c r="F3" s="282"/>
    </row>
    <row r="4" spans="2:6" ht="15" x14ac:dyDescent="0.25">
      <c r="B4" s="187"/>
      <c r="C4" s="284" t="s">
        <v>117</v>
      </c>
      <c r="D4" s="283"/>
      <c r="E4" s="282"/>
      <c r="F4" s="282"/>
    </row>
    <row r="5" spans="2:6" ht="15" x14ac:dyDescent="0.25">
      <c r="B5" s="187"/>
      <c r="C5" s="284" t="s">
        <v>270</v>
      </c>
      <c r="D5" s="283"/>
      <c r="E5" s="283"/>
      <c r="F5" s="283"/>
    </row>
    <row r="6" spans="2:6" ht="15" x14ac:dyDescent="0.25">
      <c r="B6" s="187"/>
      <c r="C6" s="285" t="s">
        <v>289</v>
      </c>
      <c r="D6" s="247"/>
      <c r="E6" s="282"/>
      <c r="F6" s="282"/>
    </row>
    <row r="7" spans="2:6" ht="15" x14ac:dyDescent="0.25">
      <c r="B7" s="187"/>
      <c r="C7" s="28"/>
      <c r="D7" s="193"/>
      <c r="E7" s="194"/>
      <c r="F7" s="194"/>
    </row>
    <row r="8" spans="2:6" ht="21.75" customHeight="1" x14ac:dyDescent="0.2">
      <c r="B8" s="275" t="s">
        <v>286</v>
      </c>
      <c r="C8" s="275"/>
      <c r="D8" s="275"/>
      <c r="E8" s="276"/>
      <c r="F8" s="276"/>
    </row>
    <row r="9" spans="2:6" ht="12.75" customHeight="1" x14ac:dyDescent="0.2">
      <c r="B9" s="275"/>
      <c r="C9" s="275"/>
      <c r="D9" s="275"/>
      <c r="E9" s="276"/>
      <c r="F9" s="276"/>
    </row>
    <row r="10" spans="2:6" ht="12.75" customHeight="1" x14ac:dyDescent="0.2">
      <c r="B10" s="275"/>
      <c r="C10" s="275"/>
      <c r="D10" s="275"/>
      <c r="E10" s="276"/>
      <c r="F10" s="276"/>
    </row>
    <row r="11" spans="2:6" ht="5.25" customHeight="1" x14ac:dyDescent="0.2">
      <c r="B11" s="277"/>
      <c r="C11" s="277"/>
      <c r="D11" s="277"/>
      <c r="E11" s="278"/>
      <c r="F11" s="278"/>
    </row>
    <row r="12" spans="2:6" ht="18" customHeight="1" thickBot="1" x14ac:dyDescent="0.3">
      <c r="B12" s="4"/>
      <c r="C12" s="279" t="s">
        <v>118</v>
      </c>
      <c r="D12" s="280"/>
      <c r="E12" s="281"/>
      <c r="F12" s="281"/>
    </row>
    <row r="13" spans="2:6" ht="18" customHeight="1" x14ac:dyDescent="0.2">
      <c r="B13" s="295" t="s">
        <v>239</v>
      </c>
      <c r="C13" s="286" t="s">
        <v>287</v>
      </c>
      <c r="D13" s="288" t="s">
        <v>121</v>
      </c>
      <c r="E13" s="288" t="s">
        <v>0</v>
      </c>
      <c r="F13" s="291" t="s">
        <v>122</v>
      </c>
    </row>
    <row r="14" spans="2:6" ht="67.150000000000006" customHeight="1" thickBot="1" x14ac:dyDescent="0.25">
      <c r="B14" s="296"/>
      <c r="C14" s="287"/>
      <c r="D14" s="289"/>
      <c r="E14" s="290"/>
      <c r="F14" s="292"/>
    </row>
    <row r="15" spans="2:6" ht="15.75" hidden="1" customHeight="1" x14ac:dyDescent="0.25">
      <c r="B15" s="293"/>
      <c r="C15" s="294"/>
      <c r="D15" s="13"/>
      <c r="E15" s="14"/>
      <c r="F15" s="15"/>
    </row>
    <row r="16" spans="2:6" ht="12.75" hidden="1" customHeight="1" x14ac:dyDescent="0.25">
      <c r="B16" s="5"/>
      <c r="C16" s="6"/>
      <c r="D16" s="16"/>
      <c r="E16" s="14"/>
      <c r="F16" s="15"/>
    </row>
    <row r="17" spans="2:6" ht="15.75" x14ac:dyDescent="0.25">
      <c r="B17" s="7" t="s">
        <v>167</v>
      </c>
      <c r="C17" s="27" t="s">
        <v>196</v>
      </c>
      <c r="D17" s="31">
        <v>3</v>
      </c>
      <c r="E17" s="32">
        <v>4</v>
      </c>
      <c r="F17" s="18">
        <v>5</v>
      </c>
    </row>
    <row r="18" spans="2:6" ht="33" customHeight="1" x14ac:dyDescent="0.25">
      <c r="B18" s="36" t="s">
        <v>240</v>
      </c>
      <c r="C18" s="30" t="s">
        <v>241</v>
      </c>
      <c r="D18" s="34">
        <f>D19+D25+D22</f>
        <v>428.84500000000003</v>
      </c>
      <c r="E18" s="34">
        <f>E19+E25+E22</f>
        <v>169.49200000000008</v>
      </c>
      <c r="F18" s="35">
        <f t="shared" ref="F18:F33" si="0">E18/D18*100</f>
        <v>39.522904545931532</v>
      </c>
    </row>
    <row r="19" spans="2:6" ht="31.5" x14ac:dyDescent="0.25">
      <c r="B19" s="29" t="s">
        <v>242</v>
      </c>
      <c r="C19" s="8" t="s">
        <v>110</v>
      </c>
      <c r="D19" s="19">
        <f>D20</f>
        <v>51.9</v>
      </c>
      <c r="E19" s="33"/>
      <c r="F19" s="22">
        <f t="shared" si="0"/>
        <v>0</v>
      </c>
    </row>
    <row r="20" spans="2:6" ht="31.5" x14ac:dyDescent="0.25">
      <c r="B20" s="29" t="s">
        <v>243</v>
      </c>
      <c r="C20" s="8" t="s">
        <v>244</v>
      </c>
      <c r="D20" s="19">
        <f>D21</f>
        <v>51.9</v>
      </c>
      <c r="E20" s="17"/>
      <c r="F20" s="22">
        <f t="shared" si="0"/>
        <v>0</v>
      </c>
    </row>
    <row r="21" spans="2:6" ht="47.25" x14ac:dyDescent="0.25">
      <c r="B21" s="29" t="s">
        <v>245</v>
      </c>
      <c r="C21" s="8" t="s">
        <v>246</v>
      </c>
      <c r="D21" s="19">
        <v>51.9</v>
      </c>
      <c r="E21" s="33"/>
      <c r="F21" s="22">
        <f t="shared" si="0"/>
        <v>0</v>
      </c>
    </row>
    <row r="22" spans="2:6" ht="31.5" x14ac:dyDescent="0.25">
      <c r="B22" s="9" t="s">
        <v>267</v>
      </c>
      <c r="C22" s="8" t="s">
        <v>111</v>
      </c>
      <c r="D22" s="20">
        <f>D23</f>
        <v>-29.582000000000001</v>
      </c>
      <c r="E22" s="20">
        <f>E23</f>
        <v>-29.582000000000001</v>
      </c>
      <c r="F22" s="22">
        <f t="shared" si="0"/>
        <v>100</v>
      </c>
    </row>
    <row r="23" spans="2:6" ht="47.25" x14ac:dyDescent="0.25">
      <c r="B23" s="29" t="s">
        <v>268</v>
      </c>
      <c r="C23" s="8" t="s">
        <v>265</v>
      </c>
      <c r="D23" s="20">
        <f>D24</f>
        <v>-29.582000000000001</v>
      </c>
      <c r="E23" s="20">
        <f>E24</f>
        <v>-29.582000000000001</v>
      </c>
      <c r="F23" s="22">
        <f t="shared" si="0"/>
        <v>100</v>
      </c>
    </row>
    <row r="24" spans="2:6" ht="50.25" customHeight="1" x14ac:dyDescent="0.25">
      <c r="B24" s="29" t="s">
        <v>269</v>
      </c>
      <c r="C24" s="8" t="s">
        <v>266</v>
      </c>
      <c r="D24" s="20">
        <v>-29.582000000000001</v>
      </c>
      <c r="E24" s="195">
        <v>-29.582000000000001</v>
      </c>
      <c r="F24" s="22">
        <f t="shared" si="0"/>
        <v>100</v>
      </c>
    </row>
    <row r="25" spans="2:6" ht="31.5" x14ac:dyDescent="0.25">
      <c r="B25" s="9" t="s">
        <v>112</v>
      </c>
      <c r="C25" s="8" t="s">
        <v>247</v>
      </c>
      <c r="D25" s="19">
        <f>D33+D29</f>
        <v>406.52700000000004</v>
      </c>
      <c r="E25" s="20">
        <f>E33+E29</f>
        <v>199.07400000000007</v>
      </c>
      <c r="F25" s="22">
        <f t="shared" si="0"/>
        <v>48.969441144130663</v>
      </c>
    </row>
    <row r="26" spans="2:6" ht="15.75" x14ac:dyDescent="0.25">
      <c r="B26" s="9" t="s">
        <v>248</v>
      </c>
      <c r="C26" s="8" t="s">
        <v>249</v>
      </c>
      <c r="D26" s="19">
        <f t="shared" ref="D26:E28" si="1">D27</f>
        <v>-3107.83</v>
      </c>
      <c r="E26" s="20">
        <f t="shared" si="1"/>
        <v>-3450.752</v>
      </c>
      <c r="F26" s="22">
        <f t="shared" si="0"/>
        <v>111.0341299234514</v>
      </c>
    </row>
    <row r="27" spans="2:6" ht="15.75" x14ac:dyDescent="0.25">
      <c r="B27" s="9" t="s">
        <v>250</v>
      </c>
      <c r="C27" s="8" t="s">
        <v>251</v>
      </c>
      <c r="D27" s="19">
        <f t="shared" si="1"/>
        <v>-3107.83</v>
      </c>
      <c r="E27" s="20">
        <f t="shared" si="1"/>
        <v>-3450.752</v>
      </c>
      <c r="F27" s="23">
        <f t="shared" si="0"/>
        <v>111.0341299234514</v>
      </c>
    </row>
    <row r="28" spans="2:6" ht="31.5" customHeight="1" x14ac:dyDescent="0.25">
      <c r="B28" s="9" t="s">
        <v>252</v>
      </c>
      <c r="C28" s="8" t="s">
        <v>253</v>
      </c>
      <c r="D28" s="19">
        <f t="shared" si="1"/>
        <v>-3107.83</v>
      </c>
      <c r="E28" s="20">
        <f t="shared" si="1"/>
        <v>-3450.752</v>
      </c>
      <c r="F28" s="24">
        <f t="shared" si="0"/>
        <v>111.0341299234514</v>
      </c>
    </row>
    <row r="29" spans="2:6" ht="32.25" customHeight="1" x14ac:dyDescent="0.25">
      <c r="B29" s="9" t="s">
        <v>254</v>
      </c>
      <c r="C29" s="8" t="s">
        <v>255</v>
      </c>
      <c r="D29" s="19">
        <v>-3107.83</v>
      </c>
      <c r="E29" s="20">
        <v>-3450.752</v>
      </c>
      <c r="F29" s="23">
        <f t="shared" si="0"/>
        <v>111.0341299234514</v>
      </c>
    </row>
    <row r="30" spans="2:6" ht="15.75" x14ac:dyDescent="0.25">
      <c r="B30" s="9" t="s">
        <v>256</v>
      </c>
      <c r="C30" s="8" t="s">
        <v>257</v>
      </c>
      <c r="D30" s="19">
        <f t="shared" ref="D30:E32" si="2">D31</f>
        <v>3514.357</v>
      </c>
      <c r="E30" s="20">
        <f t="shared" si="2"/>
        <v>3649.826</v>
      </c>
      <c r="F30" s="24">
        <f t="shared" si="0"/>
        <v>103.85473075159979</v>
      </c>
    </row>
    <row r="31" spans="2:6" s="188" customFormat="1" ht="15.75" x14ac:dyDescent="0.25">
      <c r="B31" s="9" t="s">
        <v>258</v>
      </c>
      <c r="C31" s="8" t="s">
        <v>259</v>
      </c>
      <c r="D31" s="19">
        <f t="shared" si="2"/>
        <v>3514.357</v>
      </c>
      <c r="E31" s="20">
        <f t="shared" si="2"/>
        <v>3649.826</v>
      </c>
      <c r="F31" s="23">
        <f t="shared" si="0"/>
        <v>103.85473075159979</v>
      </c>
    </row>
    <row r="32" spans="2:6" ht="31.5" customHeight="1" x14ac:dyDescent="0.25">
      <c r="B32" s="9" t="s">
        <v>260</v>
      </c>
      <c r="C32" s="8" t="s">
        <v>261</v>
      </c>
      <c r="D32" s="19">
        <f t="shared" si="2"/>
        <v>3514.357</v>
      </c>
      <c r="E32" s="20">
        <f t="shared" si="2"/>
        <v>3649.826</v>
      </c>
      <c r="F32" s="24">
        <f t="shared" si="0"/>
        <v>103.85473075159979</v>
      </c>
    </row>
    <row r="33" spans="2:6" ht="32.25" customHeight="1" x14ac:dyDescent="0.25">
      <c r="B33" s="9" t="s">
        <v>262</v>
      </c>
      <c r="C33" s="8" t="s">
        <v>263</v>
      </c>
      <c r="D33" s="19">
        <v>3514.357</v>
      </c>
      <c r="E33" s="20">
        <v>3649.826</v>
      </c>
      <c r="F33" s="23">
        <f t="shared" si="0"/>
        <v>103.85473075159979</v>
      </c>
    </row>
    <row r="34" spans="2:6" s="188" customFormat="1" ht="16.5" thickBot="1" x14ac:dyDescent="0.3">
      <c r="B34" s="10"/>
      <c r="C34" s="11" t="s">
        <v>264</v>
      </c>
      <c r="D34" s="21">
        <f>D19</f>
        <v>51.9</v>
      </c>
      <c r="E34" s="25"/>
      <c r="F34" s="26"/>
    </row>
    <row r="35" spans="2:6" x14ac:dyDescent="0.2">
      <c r="B35" s="189"/>
      <c r="D35" s="190"/>
      <c r="E35" s="189"/>
    </row>
  </sheetData>
  <mergeCells count="14">
    <mergeCell ref="C13:C14"/>
    <mergeCell ref="D13:D14"/>
    <mergeCell ref="E13:E14"/>
    <mergeCell ref="F13:F14"/>
    <mergeCell ref="B15:C15"/>
    <mergeCell ref="B13:B14"/>
    <mergeCell ref="B8:F11"/>
    <mergeCell ref="C12:F12"/>
    <mergeCell ref="C1:F1"/>
    <mergeCell ref="C2:F2"/>
    <mergeCell ref="C3:F3"/>
    <mergeCell ref="C4:F4"/>
    <mergeCell ref="C6:F6"/>
    <mergeCell ref="C5:F5"/>
  </mergeCells>
  <conditionalFormatting sqref="B4:B7 C4:C5">
    <cfRule type="expression" dxfId="1" priority="1" stopIfTrue="1">
      <formula>#REF!&lt;&gt;""</formula>
    </cfRule>
  </conditionalFormatting>
  <conditionalFormatting sqref="C1:C2">
    <cfRule type="expression" dxfId="0" priority="2" stopIfTrue="1">
      <formula>$C1&lt;&gt;""</formula>
    </cfRule>
  </conditionalFormatting>
  <pageMargins left="0.59055118110236227" right="0" top="0.39370078740157483" bottom="0.31496062992125984" header="0.31496062992125984" footer="0.31496062992125984"/>
  <pageSetup paperSize="9" scale="83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858AF73-8903-4CD4-AAC4-EBC1995D537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прил 1</vt:lpstr>
      <vt:lpstr>прил 2</vt:lpstr>
      <vt:lpstr>прил 3</vt:lpstr>
      <vt:lpstr>прил 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ALUKAEVAKB\alukaevakb</dc:creator>
  <cp:lastModifiedBy>МФЦ Кривозерье</cp:lastModifiedBy>
  <cp:lastPrinted>2022-04-07T09:06:33Z</cp:lastPrinted>
  <dcterms:created xsi:type="dcterms:W3CDTF">2022-03-02T05:36:17Z</dcterms:created>
  <dcterms:modified xsi:type="dcterms:W3CDTF">2022-04-07T09:07:27Z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SV_0503127M_20201231_7.xlsx</vt:lpwstr>
  </property>
  <property fmtid="{D5CDD505-2E9C-101B-9397-08002B2CF9AE}" pid="3" name="Название отчета">
    <vt:lpwstr>SV_0503127M_20201231_7.xlsx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