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ФИНАНСЫ\"/>
    </mc:Choice>
  </mc:AlternateContent>
  <xr:revisionPtr revIDLastSave="0" documentId="8_{D8DE871A-8B27-47DB-9699-8AF6C7C34DB4}" xr6:coauthVersionLast="45" xr6:coauthVersionMax="45" xr10:uidLastSave="{00000000-0000-0000-0000-000000000000}"/>
  <bookViews>
    <workbookView xWindow="-108" yWindow="-108" windowWidth="23256" windowHeight="12600" activeTab="3" xr2:uid="{00000000-000D-0000-FFFF-FFFF00000000}"/>
  </bookViews>
  <sheets>
    <sheet name="прил 1" sheetId="2" r:id="rId1"/>
    <sheet name="прил 2" sheetId="5" r:id="rId2"/>
    <sheet name="прил 3" sheetId="3" r:id="rId3"/>
    <sheet name="прил 4" sheetId="4" r:id="rId4"/>
  </sheets>
  <definedNames>
    <definedName name="_xlnm.Print_Area" localSheetId="0">'прил 1'!$A$1:$F$62</definedName>
    <definedName name="_xlnm.Print_Area" localSheetId="2">'прил 3'!$A$1:$P$112</definedName>
    <definedName name="_xlnm.Print_Area" localSheetId="3">'прил 4'!$A$1:$F$32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8" i="2" l="1"/>
  <c r="D18" i="2"/>
  <c r="E20" i="2"/>
  <c r="D20" i="2"/>
  <c r="E24" i="2"/>
  <c r="E23" i="2" s="1"/>
  <c r="D24" i="2"/>
  <c r="D23" i="2" s="1"/>
  <c r="E29" i="2"/>
  <c r="E28" i="2" s="1"/>
  <c r="E27" i="2" s="1"/>
  <c r="D29" i="2"/>
  <c r="D28" i="2" s="1"/>
  <c r="E33" i="2"/>
  <c r="E32" i="2" s="1"/>
  <c r="D33" i="2"/>
  <c r="D32" i="2" s="1"/>
  <c r="E38" i="2"/>
  <c r="E37" i="2" s="1"/>
  <c r="E36" i="2" s="1"/>
  <c r="D38" i="2"/>
  <c r="D37" i="2" s="1"/>
  <c r="E41" i="2"/>
  <c r="D41" i="2"/>
  <c r="D17" i="2" l="1"/>
  <c r="D27" i="2"/>
  <c r="D22" i="2" s="1"/>
  <c r="D36" i="2"/>
  <c r="E17" i="2"/>
  <c r="E16" i="2" s="1"/>
  <c r="D16" i="2"/>
  <c r="E22" i="2"/>
  <c r="F29" i="4"/>
  <c r="E28" i="4"/>
  <c r="E27" i="4" s="1"/>
  <c r="D28" i="4"/>
  <c r="D27" i="4" s="1"/>
  <c r="D26" i="4" s="1"/>
  <c r="F25" i="4"/>
  <c r="E24" i="4"/>
  <c r="E23" i="4" s="1"/>
  <c r="D24" i="4"/>
  <c r="E21" i="4"/>
  <c r="D21" i="4"/>
  <c r="F20" i="4"/>
  <c r="D19" i="4"/>
  <c r="D18" i="4" s="1"/>
  <c r="E17" i="4"/>
  <c r="K25" i="5"/>
  <c r="J25" i="5"/>
  <c r="P90" i="3"/>
  <c r="O89" i="3"/>
  <c r="O88" i="3" s="1"/>
  <c r="N89" i="3"/>
  <c r="N88" i="3" s="1"/>
  <c r="N87" i="3" s="1"/>
  <c r="N86" i="3" s="1"/>
  <c r="D15" i="2" l="1"/>
  <c r="E15" i="2"/>
  <c r="F28" i="4"/>
  <c r="F21" i="4"/>
  <c r="F24" i="4"/>
  <c r="D31" i="4"/>
  <c r="F31" i="4" s="1"/>
  <c r="F18" i="4"/>
  <c r="D17" i="4"/>
  <c r="D30" i="4" s="1"/>
  <c r="F27" i="4"/>
  <c r="E22" i="4"/>
  <c r="E30" i="4"/>
  <c r="F19" i="4"/>
  <c r="D23" i="4"/>
  <c r="D22" i="4" s="1"/>
  <c r="E26" i="4"/>
  <c r="F26" i="4" s="1"/>
  <c r="P89" i="3"/>
  <c r="P88" i="3"/>
  <c r="O87" i="3"/>
  <c r="P111" i="3"/>
  <c r="O110" i="3"/>
  <c r="O109" i="3" s="1"/>
  <c r="O108" i="3" s="1"/>
  <c r="N110" i="3"/>
  <c r="N109" i="3" s="1"/>
  <c r="P104" i="3"/>
  <c r="O103" i="3"/>
  <c r="O102" i="3" s="1"/>
  <c r="N103" i="3"/>
  <c r="P101" i="3"/>
  <c r="O100" i="3"/>
  <c r="N100" i="3"/>
  <c r="N99" i="3" s="1"/>
  <c r="P98" i="3"/>
  <c r="O97" i="3"/>
  <c r="N97" i="3"/>
  <c r="N96" i="3" s="1"/>
  <c r="P95" i="3"/>
  <c r="O94" i="3"/>
  <c r="O93" i="3" s="1"/>
  <c r="N94" i="3"/>
  <c r="P83" i="3"/>
  <c r="O82" i="3"/>
  <c r="N82" i="3"/>
  <c r="N81" i="3" s="1"/>
  <c r="P76" i="3"/>
  <c r="O75" i="3"/>
  <c r="N75" i="3"/>
  <c r="N74" i="3" s="1"/>
  <c r="N73" i="3" s="1"/>
  <c r="P69" i="3"/>
  <c r="O68" i="3"/>
  <c r="O67" i="3" s="1"/>
  <c r="N68" i="3"/>
  <c r="N67" i="3" s="1"/>
  <c r="P62" i="3"/>
  <c r="O61" i="3"/>
  <c r="N61" i="3"/>
  <c r="N60" i="3" s="1"/>
  <c r="P59" i="3"/>
  <c r="O58" i="3"/>
  <c r="N58" i="3"/>
  <c r="O57" i="3"/>
  <c r="N57" i="3"/>
  <c r="P56" i="3"/>
  <c r="O55" i="3"/>
  <c r="N55" i="3"/>
  <c r="N54" i="3" s="1"/>
  <c r="P50" i="3"/>
  <c r="O49" i="3"/>
  <c r="O48" i="3" s="1"/>
  <c r="N49" i="3"/>
  <c r="N48" i="3" s="1"/>
  <c r="P44" i="3"/>
  <c r="O43" i="3"/>
  <c r="N43" i="3"/>
  <c r="N42" i="3" s="1"/>
  <c r="P39" i="3"/>
  <c r="O38" i="3"/>
  <c r="O37" i="3" s="1"/>
  <c r="O36" i="3" s="1"/>
  <c r="N38" i="3"/>
  <c r="N37" i="3" s="1"/>
  <c r="N36" i="3" s="1"/>
  <c r="P35" i="3"/>
  <c r="O34" i="3"/>
  <c r="N34" i="3"/>
  <c r="N33" i="3" s="1"/>
  <c r="P32" i="3"/>
  <c r="O31" i="3"/>
  <c r="N31" i="3"/>
  <c r="P30" i="3"/>
  <c r="O29" i="3"/>
  <c r="N29" i="3"/>
  <c r="P27" i="3"/>
  <c r="O26" i="3"/>
  <c r="N26" i="3"/>
  <c r="N25" i="3" s="1"/>
  <c r="P21" i="3"/>
  <c r="O20" i="3"/>
  <c r="N20" i="3"/>
  <c r="N19" i="3" s="1"/>
  <c r="N18" i="3" s="1"/>
  <c r="L29" i="5"/>
  <c r="K28" i="5"/>
  <c r="J28" i="5"/>
  <c r="L27" i="5"/>
  <c r="L26" i="5"/>
  <c r="L24" i="5"/>
  <c r="K23" i="5"/>
  <c r="J23" i="5"/>
  <c r="L22" i="5"/>
  <c r="K21" i="5"/>
  <c r="J21" i="5"/>
  <c r="L20" i="5"/>
  <c r="L19" i="5"/>
  <c r="L18" i="5"/>
  <c r="L17" i="5"/>
  <c r="K16" i="5"/>
  <c r="J16" i="5"/>
  <c r="E47" i="2"/>
  <c r="E46" i="2" s="1"/>
  <c r="D47" i="2"/>
  <c r="D46" i="2" s="1"/>
  <c r="E50" i="2"/>
  <c r="D50" i="2"/>
  <c r="E52" i="2"/>
  <c r="D52" i="2"/>
  <c r="E55" i="2"/>
  <c r="D55" i="2"/>
  <c r="E57" i="2"/>
  <c r="D57" i="2"/>
  <c r="E60" i="2"/>
  <c r="E59" i="2" s="1"/>
  <c r="D60" i="2"/>
  <c r="D59" i="2" s="1"/>
  <c r="F15" i="2"/>
  <c r="F16" i="2"/>
  <c r="F17" i="2"/>
  <c r="F18" i="2"/>
  <c r="F19" i="2"/>
  <c r="F20" i="2"/>
  <c r="F21" i="2"/>
  <c r="F22" i="2"/>
  <c r="F23" i="2"/>
  <c r="F24" i="2"/>
  <c r="F25" i="2"/>
  <c r="F27" i="2"/>
  <c r="F28" i="2"/>
  <c r="F29" i="2"/>
  <c r="F30" i="2"/>
  <c r="F32" i="2"/>
  <c r="F33" i="2"/>
  <c r="F34" i="2"/>
  <c r="F36" i="2"/>
  <c r="F37" i="2"/>
  <c r="F38" i="2"/>
  <c r="F39" i="2"/>
  <c r="F40" i="2"/>
  <c r="F41" i="2"/>
  <c r="F42" i="2"/>
  <c r="F43" i="2"/>
  <c r="F48" i="2"/>
  <c r="F51" i="2"/>
  <c r="F53" i="2"/>
  <c r="F56" i="2"/>
  <c r="F58" i="2"/>
  <c r="F61" i="2"/>
  <c r="J15" i="5" l="1"/>
  <c r="E49" i="2"/>
  <c r="K15" i="5"/>
  <c r="D54" i="2"/>
  <c r="F50" i="2"/>
  <c r="E54" i="2"/>
  <c r="E45" i="2"/>
  <c r="D49" i="2"/>
  <c r="F49" i="2" s="1"/>
  <c r="F57" i="2"/>
  <c r="F52" i="2"/>
  <c r="F30" i="4"/>
  <c r="F22" i="4"/>
  <c r="F23" i="4"/>
  <c r="F17" i="4"/>
  <c r="L23" i="5"/>
  <c r="L28" i="5"/>
  <c r="L25" i="5"/>
  <c r="L21" i="5"/>
  <c r="L16" i="5"/>
  <c r="P87" i="3"/>
  <c r="O86" i="3"/>
  <c r="P94" i="3"/>
  <c r="N108" i="3"/>
  <c r="N107" i="3" s="1"/>
  <c r="N106" i="3" s="1"/>
  <c r="N105" i="3" s="1"/>
  <c r="P68" i="3"/>
  <c r="N80" i="3"/>
  <c r="N79" i="3" s="1"/>
  <c r="N78" i="3" s="1"/>
  <c r="N71" i="3"/>
  <c r="N70" i="3" s="1"/>
  <c r="N53" i="3"/>
  <c r="N52" i="3" s="1"/>
  <c r="N51" i="3" s="1"/>
  <c r="N47" i="3"/>
  <c r="N46" i="3" s="1"/>
  <c r="N45" i="3" s="1"/>
  <c r="P48" i="3"/>
  <c r="O47" i="3"/>
  <c r="O46" i="3" s="1"/>
  <c r="N41" i="3"/>
  <c r="N40" i="3" s="1"/>
  <c r="N28" i="3"/>
  <c r="N24" i="3" s="1"/>
  <c r="N23" i="3" s="1"/>
  <c r="P58" i="3"/>
  <c r="P103" i="3"/>
  <c r="P38" i="3"/>
  <c r="N66" i="3"/>
  <c r="N65" i="3" s="1"/>
  <c r="N64" i="3" s="1"/>
  <c r="N63" i="3" s="1"/>
  <c r="P34" i="3"/>
  <c r="P31" i="3"/>
  <c r="P82" i="3"/>
  <c r="O28" i="3"/>
  <c r="P43" i="3"/>
  <c r="P36" i="3"/>
  <c r="P100" i="3"/>
  <c r="N17" i="3"/>
  <c r="N16" i="3" s="1"/>
  <c r="P109" i="3"/>
  <c r="P110" i="3"/>
  <c r="P20" i="3"/>
  <c r="P26" i="3"/>
  <c r="P61" i="3"/>
  <c r="O81" i="3"/>
  <c r="O80" i="3" s="1"/>
  <c r="P97" i="3"/>
  <c r="O99" i="3"/>
  <c r="P29" i="3"/>
  <c r="P37" i="3"/>
  <c r="P57" i="3"/>
  <c r="P75" i="3"/>
  <c r="O42" i="3"/>
  <c r="O41" i="3" s="1"/>
  <c r="P49" i="3"/>
  <c r="P55" i="3"/>
  <c r="O60" i="3"/>
  <c r="O66" i="3"/>
  <c r="O65" i="3" s="1"/>
  <c r="O64" i="3" s="1"/>
  <c r="O74" i="3"/>
  <c r="O73" i="3" s="1"/>
  <c r="N93" i="3"/>
  <c r="O96" i="3"/>
  <c r="N102" i="3"/>
  <c r="O25" i="3"/>
  <c r="O19" i="3"/>
  <c r="O18" i="3" s="1"/>
  <c r="O33" i="3"/>
  <c r="O54" i="3"/>
  <c r="J14" i="5"/>
  <c r="K14" i="5"/>
  <c r="F46" i="2"/>
  <c r="F47" i="2"/>
  <c r="F55" i="2"/>
  <c r="F59" i="2"/>
  <c r="F60" i="2"/>
  <c r="F54" i="2" l="1"/>
  <c r="D45" i="2"/>
  <c r="D44" i="2" s="1"/>
  <c r="D14" i="2" s="1"/>
  <c r="E44" i="2"/>
  <c r="L14" i="5"/>
  <c r="O85" i="3"/>
  <c r="P86" i="3"/>
  <c r="O92" i="3"/>
  <c r="N92" i="3"/>
  <c r="N85" i="3" s="1"/>
  <c r="O53" i="3"/>
  <c r="P65" i="3"/>
  <c r="P28" i="3"/>
  <c r="N22" i="3"/>
  <c r="N15" i="3" s="1"/>
  <c r="P67" i="3"/>
  <c r="O24" i="3"/>
  <c r="O107" i="3"/>
  <c r="P66" i="3"/>
  <c r="P47" i="3"/>
  <c r="N72" i="3"/>
  <c r="P99" i="3"/>
  <c r="P81" i="3"/>
  <c r="P42" i="3"/>
  <c r="P33" i="3"/>
  <c r="P93" i="3"/>
  <c r="P64" i="3"/>
  <c r="O63" i="3"/>
  <c r="P63" i="3" s="1"/>
  <c r="P54" i="3"/>
  <c r="P19" i="3"/>
  <c r="P102" i="3"/>
  <c r="P74" i="3"/>
  <c r="P46" i="3"/>
  <c r="O45" i="3"/>
  <c r="P45" i="3" s="1"/>
  <c r="P25" i="3"/>
  <c r="P96" i="3"/>
  <c r="P60" i="3"/>
  <c r="L15" i="5"/>
  <c r="F44" i="2" l="1"/>
  <c r="E14" i="2"/>
  <c r="F14" i="2" s="1"/>
  <c r="F45" i="2"/>
  <c r="P85" i="3"/>
  <c r="P108" i="3"/>
  <c r="N91" i="3"/>
  <c r="P107" i="3"/>
  <c r="O106" i="3"/>
  <c r="N84" i="3" l="1"/>
  <c r="N77" i="3" s="1"/>
  <c r="P41" i="3"/>
  <c r="O40" i="3"/>
  <c r="P40" i="3" s="1"/>
  <c r="P80" i="3"/>
  <c r="O79" i="3"/>
  <c r="P18" i="3"/>
  <c r="O17" i="3"/>
  <c r="P92" i="3"/>
  <c r="O91" i="3"/>
  <c r="O84" i="3" s="1"/>
  <c r="P24" i="3"/>
  <c r="O23" i="3"/>
  <c r="P23" i="3" s="1"/>
  <c r="P106" i="3"/>
  <c r="O105" i="3"/>
  <c r="P105" i="3" s="1"/>
  <c r="O71" i="3"/>
  <c r="P73" i="3"/>
  <c r="O72" i="3"/>
  <c r="P72" i="3" s="1"/>
  <c r="P53" i="3"/>
  <c r="O52" i="3"/>
  <c r="N14" i="3" l="1"/>
  <c r="N13" i="3" s="1"/>
  <c r="O22" i="3"/>
  <c r="P22" i="3" s="1"/>
  <c r="P79" i="3"/>
  <c r="O78" i="3"/>
  <c r="P17" i="3"/>
  <c r="O16" i="3"/>
  <c r="P91" i="3"/>
  <c r="P52" i="3"/>
  <c r="O51" i="3"/>
  <c r="P51" i="3" s="1"/>
  <c r="P71" i="3"/>
  <c r="O70" i="3"/>
  <c r="P70" i="3" s="1"/>
  <c r="P78" i="3" l="1"/>
  <c r="O77" i="3"/>
  <c r="P84" i="3"/>
  <c r="P16" i="3"/>
  <c r="O15" i="3"/>
  <c r="P77" i="3" l="1"/>
  <c r="O14" i="3"/>
  <c r="P15" i="3"/>
  <c r="P14" i="3" l="1"/>
  <c r="O13" i="3"/>
  <c r="P13" i="3" s="1"/>
</calcChain>
</file>

<file path=xl/sharedStrings.xml><?xml version="1.0" encoding="utf-8"?>
<sst xmlns="http://schemas.openxmlformats.org/spreadsheetml/2006/main" count="769" uniqueCount="256">
  <si>
    <t>Исполнено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</si>
  <si>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</si>
  <si>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</si>
  <si>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</si>
  <si>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</si>
  <si>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</si>
  <si>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</si>
  <si>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</si>
  <si>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</si>
  <si>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</si>
  <si>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</si>
  <si>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</si>
  <si>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</si>
  <si>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</si>
  <si>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</si>
  <si>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</si>
  <si>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</si>
  <si>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</si>
  <si>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</si>
  <si>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</si>
  <si>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</si>
  <si>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</si>
  <si>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</si>
  <si>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</si>
  <si>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</si>
  <si>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</si>
  <si>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</si>
  <si>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</si>
  <si>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</si>
  <si>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</si>
  <si>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</si>
  <si>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</si>
  <si>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</si>
  <si>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</si>
  <si>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</si>
  <si>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</si>
  <si>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</si>
  <si>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</si>
  <si>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</si>
  <si>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</si>
  <si>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</si>
  <si>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</si>
  <si>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</si>
  <si>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</si>
  <si>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</si>
  <si>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</si>
  <si>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</si>
  <si>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</si>
  <si>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</si>
  <si>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</si>
  <si>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</si>
  <si>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</si>
  <si>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ПРОЧИЕ НЕНАЛОГОВЫЕ ДОХОДЫ</t>
  </si>
  <si>
    <t>91711700000000000000</t>
  </si>
  <si>
    <t>Прочие неналоговые доходы</t>
  </si>
  <si>
    <t>91711705000000000180</t>
  </si>
  <si>
    <t>Прочие неналоговые доходы бюджетов сельских поселений</t>
  </si>
  <si>
    <t>91711705050100000180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</si>
  <si>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</si>
  <si>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</si>
  <si>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</si>
  <si>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</si>
  <si>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</si>
  <si>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</si>
  <si>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</si>
  <si>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</si>
  <si>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</si>
  <si>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</si>
  <si>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</si>
  <si>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</si>
  <si>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Субсидии бюджетам на обеспечение комплексного развития сельских территорий</t>
  </si>
  <si>
    <t>91720225576000000150</t>
  </si>
  <si>
    <t>Субсидии бюджетам сельских поселений на обеспечение комплексного развития сельских территорий</t>
  </si>
  <si>
    <t>91720225576100000150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</si>
  <si>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</si>
  <si>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</si>
  <si>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</si>
  <si>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</si>
  <si>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</si>
  <si>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</si>
  <si>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</si>
  <si>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</si>
  <si>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</si>
  <si>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</si>
  <si>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</si>
  <si>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</si>
  <si>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</si>
  <si>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</si>
  <si>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</si>
  <si>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</si>
  <si>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</si>
  <si>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</si>
  <si>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</si>
  <si>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</si>
  <si>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>10</t>
  </si>
  <si>
    <t>Расходы на выплаты по оплате труда высшего должностного лица</t>
  </si>
  <si>
    <t>200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</si>
  <si>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</si>
  <si>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</si>
  <si>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</si>
  <si>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</si>
  <si>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</si>
  <si>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</si>
  <si>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</si>
  <si>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Межбюджетные трансферты</t>
  </si>
  <si>
    <t>Резервные фонды</t>
  </si>
  <si>
    <t>Резервные средства</t>
  </si>
  <si>
    <t>Уличное освещение</t>
  </si>
  <si>
    <t>Пенсионное обеспечение</t>
  </si>
  <si>
    <t>Социальное обеспечение и иные выплаты населению</t>
  </si>
  <si>
    <t>Публичные нормативные социальные выплаты гражданам</t>
  </si>
  <si>
    <t>Кредиты кредитных организаций в валюте Российской Федерации</t>
  </si>
  <si>
    <t>000 01 05 00 00 00 0000 000</t>
  </si>
  <si>
    <t/>
  </si>
  <si>
    <t>Приложение 1</t>
  </si>
  <si>
    <t xml:space="preserve">к решению Совета депутатов  </t>
  </si>
  <si>
    <t xml:space="preserve"> Протасовского сельского поселения </t>
  </si>
  <si>
    <t xml:space="preserve">Лямбирского муниципального района </t>
  </si>
  <si>
    <t>"___" __________ 2021 г. №___</t>
  </si>
  <si>
    <t>(тыс. руб.)</t>
  </si>
  <si>
    <t>КОД</t>
  </si>
  <si>
    <t>НАИМЕНОВАНИЕ</t>
  </si>
  <si>
    <t>Утверждено</t>
  </si>
  <si>
    <t>Процент исполнения</t>
  </si>
  <si>
    <t>3</t>
  </si>
  <si>
    <t>000 0 00 00000 00 0000 000</t>
  </si>
  <si>
    <t>ВСЕГО ДОХОДОВ</t>
  </si>
  <si>
    <t>Приложение  2</t>
  </si>
  <si>
    <t xml:space="preserve">к решению Совета депутатов </t>
  </si>
  <si>
    <t xml:space="preserve"> Протасовского    сельского поселения</t>
  </si>
  <si>
    <t>Наименование</t>
  </si>
  <si>
    <t>Адм</t>
  </si>
  <si>
    <t>Рз</t>
  </si>
  <si>
    <t>ПРз</t>
  </si>
  <si>
    <t>Lev</t>
  </si>
  <si>
    <t>ВСЕГО</t>
  </si>
  <si>
    <t>Администрация Протасовского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</si>
  <si>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</si>
  <si>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</si>
  <si>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</si>
  <si>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</si>
  <si>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</si>
  <si>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</si>
  <si>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Другие общегосударственные вопросы</t>
  </si>
  <si>
    <t>13</t>
  </si>
  <si>
    <t>Национальная оборона</t>
  </si>
  <si>
    <t>Мобилизационная и вневойсковая подготовка</t>
  </si>
  <si>
    <t>03</t>
  </si>
  <si>
    <t>09</t>
  </si>
  <si>
    <t>Национальная экономика</t>
  </si>
  <si>
    <t>Дорожное хозяйство (дорожные фонды)</t>
  </si>
  <si>
    <t>Жилищно-коммунальное хозяйство</t>
  </si>
  <si>
    <t>05</t>
  </si>
  <si>
    <t>Коммунальное хозяйство</t>
  </si>
  <si>
    <t>Благоустройство</t>
  </si>
  <si>
    <t>Социальная политика</t>
  </si>
  <si>
    <t>Приложение  № 3</t>
  </si>
  <si>
    <t xml:space="preserve">Протасовского сельского поселения </t>
  </si>
  <si>
    <t>ЦСР</t>
  </si>
  <si>
    <t>ВР</t>
  </si>
  <si>
    <t>Сумма (тыс. руб.)</t>
  </si>
  <si>
    <t>Функционирование высшего должностного лица субъекта Российской Федерациии муниципального образования</t>
  </si>
  <si>
    <t>65</t>
  </si>
  <si>
    <t>1</t>
  </si>
  <si>
    <t>00</t>
  </si>
  <si>
    <t xml:space="preserve">Аппарат Администрации Протасовского сельского поселения 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</si>
  <si>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</si>
  <si>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</si>
  <si>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</si>
  <si>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</si>
  <si>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</si>
  <si>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Финансовое обеспечение расходных обязательств муниципального района  Республики Мордовия по переданным полномочиям поселений</t>
  </si>
  <si>
    <t>44500</t>
  </si>
  <si>
    <t>44501</t>
  </si>
  <si>
    <t>500</t>
  </si>
  <si>
    <t>540</t>
  </si>
  <si>
    <t>89</t>
  </si>
  <si>
    <t>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</si>
  <si>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</si>
  <si>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</si>
  <si>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41180</t>
  </si>
  <si>
    <t>Мероприятия, связанные с  муниципальным управлением</t>
  </si>
  <si>
    <t>41210</t>
  </si>
  <si>
    <t>41220</t>
  </si>
  <si>
    <t xml:space="preserve">Исполнение судебных актов 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</si>
  <si>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</si>
  <si>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</si>
  <si>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 xml:space="preserve">Национальная оборона </t>
  </si>
  <si>
    <t>51180</t>
  </si>
  <si>
    <t>Дорожное хозяйство (дорожные  фонды)</t>
  </si>
  <si>
    <t>Муниципальная программа "Развитие автомобильных дорог в Протасовском сельском поселение на 2016-2022 годы"</t>
  </si>
  <si>
    <t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</si>
  <si>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</si>
  <si>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</si>
  <si>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</si>
  <si>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</si>
  <si>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</si>
  <si>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</si>
  <si>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</si>
  <si>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</si>
  <si>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</si>
  <si>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</si>
  <si>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Доплаты к пенсиям муниципальных служащих  Республики Мордовия</t>
  </si>
  <si>
    <t>03010</t>
  </si>
  <si>
    <t>"____" __________ 2022 г. №____</t>
  </si>
  <si>
    <t>Муниципальная программа  "Комплексное развитие Протасовского сельского поселения Лямбирского муниципального района Республики Мордовия на 2020-2025 годы"</t>
  </si>
  <si>
    <t>Подпрограмма "Создание и развитие инфраструктуры на сельских территориях"</t>
  </si>
  <si>
    <t>Основное мероприятие "Улучшение жилищных условий граждан, проживающих на сельских территориях"</t>
  </si>
  <si>
    <t>Благоустройство сельских территорий</t>
  </si>
  <si>
    <t>L5764</t>
  </si>
  <si>
    <t>Приложение  4</t>
  </si>
  <si>
    <t>Протасовского сельского поселения</t>
  </si>
  <si>
    <t>Лямбирского муниципального района</t>
  </si>
  <si>
    <t>Код</t>
  </si>
  <si>
    <t>000 01 00 00 00 00 0000 000</t>
  </si>
  <si>
    <t>Источники внутреннего финансирования дефицита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</si>
  <si>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</si>
  <si>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</si>
  <si>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</si>
  <si>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</si>
  <si>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</si>
  <si>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</si>
  <si>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</si>
  <si>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</si>
  <si>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</si>
  <si>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</si>
  <si>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</si>
  <si>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</si>
  <si>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</si>
  <si>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</si>
  <si>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</si>
  <si>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</si>
  <si>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</si>
  <si>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</si>
  <si>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</si>
  <si>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</si>
  <si>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</si>
  <si>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 бюджетов сельских поселений</t>
  </si>
  <si>
    <t>Итого источников внутреннего финансирования дефицита бюджета Протасовского сельского поселения Лямбирского муниципального района</t>
  </si>
  <si>
    <t>Привлечение  средств</t>
  </si>
  <si>
    <t>"____" _________ 2022 г. №____</t>
  </si>
  <si>
    <t>"____" ___________ 2022 г. №____</t>
  </si>
  <si>
    <t xml:space="preserve"> ДОХОДЫ БЮДЖЕТА ПРОТАСОВСКОГО СЕЛЬСКОГО ПОСЕЛЕНИЯ ЛЯМБИРСКОГО МУНИЦИПАЛЬНОГО РАЙОНА РЕСПУБЛИКИ МОРДОВИЯ ЗА 2021 ГОД  ПО КОДАМ КЛАССИФИКАЦИИ ДОХОДОВ БЮДЖЕТОВ</t>
  </si>
  <si>
    <t xml:space="preserve">РАСХОДЫ БЮДЖЕТА ПРОТАСОВСКОГО СЕЛЬСКОГО ПОСЕЛЕНИЯ ЛЯМБИРСКОГО МУНИЦИПАЛЬНОГО РАЙОНА РЕСПУБЛИКИ МОРДОВИЯ ЗА 2021 ГОД ПО ПО РАЗДЕЛАМ И ПОДРАЗДЕЛАМ  КЛАССИФИКАЦИИ РАСХОДОВ БЮДЖЕТОВ   </t>
  </si>
  <si>
    <t>ИСТОЧНИКИ ФИНАНСИРОВАНИЯ ДЕФИЦИТА  БЮДЖЕТА ПРОТАСОВСКОГО СЕЛЬСКОГО ПОСЕЛЕНИЯ ЛЯМБИРСКОГО МУНИЦИПАЛЬНОГО РАЙОНА РЕСПУБЛИКИ МОРДОВИЯ  ЗА 2021 ГОД ПО КОДАМ КЛАССИФИКАЦИИ ИСТОЧНИКОВ ФИНАНСИРОВАНИЯ ДЕФИЦИТОВ БЮДЖЕТОВ</t>
  </si>
  <si>
    <t>Непрограммные расходы главных распорядителей средств бюджета Протасовского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</si>
  <si>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Протасовского сельского поселения Лямбирского муниципального района Республики Мордовия</t>
  </si>
  <si>
    <t>Обеспечение деятельности Администрации Протасовского сельского поселения Лямбирского муниципального района Республики Мордовия</t>
  </si>
  <si>
    <t>Иные межбюджетные трансферты на осуществление полномочий по  составлению проекта бюджета поселения,  исполнению бюджета поселения, осуществлению контроля за его исполнением, составлению отчета об исполнении бюджета поселения</t>
  </si>
  <si>
    <t>Резервный фонд  администрации Протасовского сельского поселенияЛямбирского муниципального района Республики Мордовия</t>
  </si>
  <si>
    <t>Исполнение судебных актов, предусматривающих обращение взыскания на средства  бюджета Протасовского сельского поселения Лямбирского муниципального района Республики Мордовия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</si>
  <si>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</si>
  <si>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РАСХОДЫ БЮДЖЕТА ПРОТАСОВСКОГО СЕЛЬСКОГО ПОСЕЛЕНИЯ ЛЯМБИРСКОГО МУНИЦИПАЛЬНОГО РАЙОНА РЕСПУБЛИКИ МОРДОВИЯ ПО ВЕДОМСТВЕННОЙ СТРУКТУРЕ РАСХОДОВ БЮДЖЕТА ПРОТАСОВСКОГО СЕЛЬСКОГО ПОСЕЛЕНИЯ ЛЯМБИРСКОГО МУНИЦИПАЛЬНОГО РАЙОНА                        РЕСПУБЛИКИ МОРДОВИЯ ЗА 2021 ГОД</t>
  </si>
  <si>
    <t>Республики Мордовия</t>
  </si>
  <si>
    <t>Высшее должностное лицо муниципального образования муниципального образования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</si>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</sst>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р_._-;\-* #,##0.00_р_._-;_-* &quot;-&quot;??_р_._-;_-@_-"/>
    <numFmt numFmtId="165" formatCode="dd\.mm\.yyyy"/>
    <numFmt numFmtId="166" formatCode="#,##0.00_ ;\-#,##0.00"/>
    <numFmt numFmtId="167" formatCode="#,##0.0"/>
    <numFmt numFmtId="168" formatCode="0.0"/>
    <numFmt numFmtId="169" formatCode="_(* #,##0.00_);_(* \(#,##0.00\);_(* &quot;-&quot;??_);_(@_)"/>
  </numFmts>
  <fonts count="45" x14ac:knownFonts="1">
    <font>
      <sz val="1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9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76">
    <xf numFmtId="0" fontId="0" fillId="0" borderId="0"/>
    <xf numFmtId="0" fontId="2" fillId="0" borderId="1"/>
    <xf numFmtId="0" fontId="3" fillId="0" borderId="1">
      <alignment horizontal="right"/>
    </xf>
    <xf numFmtId="0" fontId="4" fillId="0" borderId="1"/>
    <xf numFmtId="0" fontId="5" fillId="0" borderId="1"/>
    <xf numFmtId="0" fontId="6" fillId="0" borderId="1">
      <alignment horizontal="center"/>
    </xf>
    <xf numFmtId="0" fontId="7" fillId="0" borderId="1">
      <alignment horizontal="center"/>
    </xf>
    <xf numFmtId="0" fontId="2" fillId="0" borderId="2"/>
    <xf numFmtId="0" fontId="6" fillId="0" borderId="1"/>
    <xf numFmtId="49" fontId="8" fillId="0" borderId="3"/>
    <xf numFmtId="0" fontId="7" fillId="0" borderId="4">
      <alignment horizontal="center"/>
    </xf>
    <xf numFmtId="0" fontId="9" fillId="0" borderId="1"/>
    <xf numFmtId="49" fontId="7" fillId="0" borderId="5">
      <alignment horizontal="right"/>
    </xf>
    <xf numFmtId="49" fontId="7" fillId="0" borderId="6">
      <alignment horizontal="center"/>
    </xf>
    <xf numFmtId="0" fontId="7" fillId="0" borderId="1"/>
    <xf numFmtId="0" fontId="7" fillId="0" borderId="5">
      <alignment horizontal="right"/>
    </xf>
    <xf numFmtId="165" fontId="7" fillId="0" borderId="7">
      <alignment horizontal="center"/>
    </xf>
    <xf numFmtId="0" fontId="7" fillId="0" borderId="1">
      <alignment horizontal="left"/>
    </xf>
    <xf numFmtId="49" fontId="7" fillId="0" borderId="1"/>
    <xf numFmtId="49" fontId="7" fillId="0" borderId="8"/>
    <xf numFmtId="49" fontId="7" fillId="0" borderId="9"/>
    <xf numFmtId="49" fontId="7" fillId="0" borderId="7">
      <alignment horizontal="center"/>
    </xf>
    <xf numFmtId="0" fontId="10" fillId="0" borderId="1">
      <alignment horizontal="left" wrapText="1"/>
    </xf>
    <xf numFmtId="49" fontId="7" fillId="0" borderId="7"/>
    <xf numFmtId="49" fontId="7" fillId="0" borderId="10">
      <alignment horizontal="center"/>
    </xf>
    <xf numFmtId="0" fontId="11" fillId="0" borderId="2">
      <alignment horizontal="center"/>
    </xf>
    <xf numFmtId="0" fontId="7" fillId="0" borderId="11">
      <alignment horizontal="center" vertical="top" wrapText="1"/>
    </xf>
    <xf numFmtId="49" fontId="7" fillId="0" borderId="11">
      <alignment horizontal="center" vertical="top" wrapText="1"/>
    </xf>
    <xf numFmtId="0" fontId="7" fillId="0" borderId="12">
      <alignment horizontal="center" vertical="center"/>
    </xf>
    <xf numFmtId="0" fontId="7" fillId="0" borderId="4">
      <alignment horizontal="center" vertical="center"/>
    </xf>
    <xf numFmtId="49" fontId="7" fillId="0" borderId="4">
      <alignment horizontal="center" vertical="center"/>
    </xf>
    <xf numFmtId="0" fontId="7" fillId="0" borderId="13">
      <alignment horizontal="left" wrapText="1"/>
    </xf>
    <xf numFmtId="49" fontId="7" fillId="0" borderId="14">
      <alignment horizontal="center" wrapText="1"/>
    </xf>
    <xf numFmtId="49" fontId="7" fillId="0" borderId="15">
      <alignment horizontal="center" vertical="center"/>
    </xf>
    <xf numFmtId="4" fontId="7" fillId="0" borderId="15">
      <alignment horizontal="right" vertical="center" shrinkToFit="1"/>
    </xf>
    <xf numFmtId="4" fontId="7" fillId="0" borderId="16">
      <alignment horizontal="right" vertical="center" shrinkToFi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1">
      <alignment horizontal="center" wrapText="1"/>
    </xf>
    <xf numFmtId="49" fontId="7" fillId="0" borderId="11">
      <alignment horizontal="center" vertical="center"/>
    </xf>
    <xf numFmtId="166" fontId="7" fillId="0" borderId="11">
      <alignment horizontal="right" vertical="center" shrinkToFit="1"/>
    </xf>
    <xf numFmtId="49" fontId="7" fillId="0" borderId="19">
      <alignment horizontal="center" vertical="center"/>
    </xf>
    <xf numFmtId="0" fontId="7" fillId="0" borderId="20">
      <alignment horizontal="left" wrapText="1"/>
    </xf>
    <xf numFmtId="49" fontId="7" fillId="0" borderId="21">
      <alignment horizontal="center" shrinkToFit="1"/>
    </xf>
    <xf numFmtId="49" fontId="7" fillId="0" borderId="22">
      <alignment horizontal="center"/>
    </xf>
    <xf numFmtId="4" fontId="7" fillId="0" borderId="22">
      <alignment horizontal="right" shrinkToFit="1"/>
    </xf>
    <xf numFmtId="4" fontId="7" fillId="0" borderId="23">
      <alignment horizontal="right" shrinkToFit="1"/>
    </xf>
    <xf numFmtId="0" fontId="12" fillId="0" borderId="1">
      <alignment horizontal="center"/>
    </xf>
    <xf numFmtId="49" fontId="13" fillId="0" borderId="1">
      <alignment horizontal="right"/>
    </xf>
    <xf numFmtId="0" fontId="14" fillId="0" borderId="2"/>
    <xf numFmtId="0" fontId="13" fillId="0" borderId="12">
      <alignment horizontal="center" vertical="top" wrapText="1"/>
    </xf>
    <xf numFmtId="0" fontId="13" fillId="0" borderId="11">
      <alignment horizontal="center" vertical="top" wrapText="1"/>
    </xf>
    <xf numFmtId="49" fontId="13" fillId="0" borderId="11">
      <alignment horizontal="center" vertical="top" wrapText="1"/>
    </xf>
    <xf numFmtId="0" fontId="13" fillId="0" borderId="12">
      <alignment horizontal="center" vertical="center"/>
    </xf>
    <xf numFmtId="0" fontId="13" fillId="0" borderId="4">
      <alignment horizontal="center" vertical="center"/>
    </xf>
    <xf numFmtId="49" fontId="13" fillId="0" borderId="4">
      <alignment horizontal="center" vertical="center"/>
    </xf>
    <xf numFmtId="0" fontId="13" fillId="0" borderId="13">
      <alignment horizontal="left" wrapText="1"/>
    </xf>
    <xf numFmtId="0" fontId="13" fillId="0" borderId="14">
      <alignment horizontal="center" vertical="center" shrinkToFit="1"/>
    </xf>
    <xf numFmtId="49" fontId="13" fillId="0" borderId="15">
      <alignment horizontal="center" vertical="center"/>
    </xf>
    <xf numFmtId="4" fontId="13" fillId="0" borderId="15">
      <alignment horizontal="right" shrinkToFit="1"/>
    </xf>
    <xf numFmtId="4" fontId="13" fillId="0" borderId="16">
      <alignment horizontal="right" shrinkToFit="1"/>
    </xf>
    <xf numFmtId="0" fontId="13" fillId="0" borderId="24">
      <alignment horizontal="left" wrapText="1"/>
    </xf>
    <xf numFmtId="0" fontId="13" fillId="0" borderId="25">
      <alignment horizontal="center" vertical="center" shrinkToFit="1"/>
    </xf>
    <xf numFmtId="49" fontId="13" fillId="0" borderId="26">
      <alignment horizontal="center" vertical="center"/>
    </xf>
    <xf numFmtId="166" fontId="13" fillId="0" borderId="26">
      <alignment horizontal="right" vertical="center" shrinkToFit="1"/>
    </xf>
    <xf numFmtId="166" fontId="13" fillId="0" borderId="27">
      <alignment horizontal="right" vertical="center" shrinkToFit="1"/>
    </xf>
    <xf numFmtId="0" fontId="13" fillId="0" borderId="20">
      <alignment horizontal="left" wrapText="1" indent="2"/>
    </xf>
    <xf numFmtId="49" fontId="13" fillId="0" borderId="21">
      <alignment horizontal="center" shrinkToFit="1"/>
    </xf>
    <xf numFmtId="49" fontId="13" fillId="0" borderId="22">
      <alignment horizontal="center"/>
    </xf>
    <xf numFmtId="4" fontId="13" fillId="0" borderId="22">
      <alignment horizontal="right" shrinkToFit="1"/>
    </xf>
    <xf numFmtId="4" fontId="13" fillId="0" borderId="23">
      <alignment horizontal="right" shrinkToFit="1"/>
    </xf>
    <xf numFmtId="0" fontId="14" fillId="0" borderId="28"/>
    <xf numFmtId="0" fontId="14" fillId="0" borderId="29"/>
    <xf numFmtId="0" fontId="13" fillId="0" borderId="30">
      <alignment horizontal="left" wrapText="1"/>
    </xf>
    <xf numFmtId="0" fontId="13" fillId="0" borderId="31">
      <alignment horizontal="center" vertical="center" shrinkToFit="1"/>
    </xf>
    <xf numFmtId="49" fontId="13" fillId="0" borderId="32">
      <alignment horizontal="center"/>
    </xf>
    <xf numFmtId="2" fontId="13" fillId="0" borderId="32">
      <alignment horizontal="center" shrinkToFit="1"/>
    </xf>
    <xf numFmtId="4" fontId="13" fillId="0" borderId="32">
      <alignment horizontal="right" shrinkToFit="1"/>
    </xf>
    <xf numFmtId="2" fontId="13" fillId="0" borderId="33">
      <alignment horizontal="center" shrinkToFit="1"/>
    </xf>
    <xf numFmtId="0" fontId="4" fillId="0" borderId="34"/>
    <xf numFmtId="0" fontId="4" fillId="0" borderId="35"/>
    <xf numFmtId="0" fontId="12" fillId="0" borderId="1"/>
    <xf numFmtId="0" fontId="15" fillId="0" borderId="2">
      <alignment horizontal="left" wrapText="1"/>
    </xf>
    <xf numFmtId="0" fontId="15" fillId="0" borderId="2">
      <alignment horizontal="center" vertical="center"/>
    </xf>
    <xf numFmtId="0" fontId="15" fillId="0" borderId="2">
      <alignment horizontal="left"/>
    </xf>
    <xf numFmtId="49" fontId="15" fillId="0" borderId="2"/>
    <xf numFmtId="0" fontId="15" fillId="0" borderId="2"/>
    <xf numFmtId="0" fontId="15" fillId="0" borderId="12">
      <alignment horizontal="center" vertical="top" wrapText="1"/>
    </xf>
    <xf numFmtId="49" fontId="15" fillId="0" borderId="11">
      <alignment horizontal="center" vertical="top" wrapText="1"/>
    </xf>
    <xf numFmtId="0" fontId="15" fillId="0" borderId="11">
      <alignment horizontal="center" vertical="top" wrapText="1"/>
    </xf>
    <xf numFmtId="0" fontId="15" fillId="0" borderId="11">
      <alignment horizontal="center" vertical="top"/>
    </xf>
    <xf numFmtId="0" fontId="13" fillId="0" borderId="11">
      <alignment horizontal="center"/>
    </xf>
    <xf numFmtId="0" fontId="13" fillId="0" borderId="4">
      <alignment horizontal="center"/>
    </xf>
    <xf numFmtId="0" fontId="13" fillId="0" borderId="8">
      <alignment horizontal="left" wrapText="1"/>
    </xf>
    <xf numFmtId="0" fontId="13" fillId="0" borderId="21">
      <alignment horizontal="center" vertical="center" shrinkToFit="1"/>
    </xf>
    <xf numFmtId="49" fontId="13" fillId="0" borderId="22">
      <alignment horizontal="center" vertical="center"/>
    </xf>
    <xf numFmtId="166" fontId="13" fillId="0" borderId="22">
      <alignment horizontal="right" vertical="center" shrinkToFit="1"/>
    </xf>
    <xf numFmtId="166" fontId="13" fillId="0" borderId="23">
      <alignment horizontal="right" vertical="center" shrinkToFit="1"/>
    </xf>
    <xf numFmtId="0" fontId="13" fillId="0" borderId="36">
      <alignment horizontal="left" wrapText="1" indent="1"/>
    </xf>
    <xf numFmtId="0" fontId="14" fillId="0" borderId="26"/>
    <xf numFmtId="0" fontId="14" fillId="0" borderId="27"/>
    <xf numFmtId="0" fontId="13" fillId="0" borderId="18">
      <alignment horizontal="center" vertical="center" shrinkToFit="1"/>
    </xf>
    <xf numFmtId="49" fontId="13" fillId="0" borderId="11">
      <alignment horizontal="center" vertical="center"/>
    </xf>
    <xf numFmtId="166" fontId="13" fillId="0" borderId="11">
      <alignment horizontal="right" vertical="center" shrinkToFit="1"/>
    </xf>
    <xf numFmtId="166" fontId="13" fillId="0" borderId="19">
      <alignment horizontal="right" vertical="center" shrinkToFit="1"/>
    </xf>
    <xf numFmtId="0" fontId="13" fillId="0" borderId="37">
      <alignment horizontal="left" wrapText="1" indent="1"/>
    </xf>
    <xf numFmtId="3" fontId="13" fillId="0" borderId="19">
      <alignment horizontal="right" vertical="center" shrinkToFit="1"/>
    </xf>
    <xf numFmtId="0" fontId="13" fillId="0" borderId="38">
      <alignment horizontal="left" wrapText="1"/>
    </xf>
    <xf numFmtId="166" fontId="13" fillId="0" borderId="11">
      <alignment horizontal="center" vertical="center" shrinkToFit="1"/>
    </xf>
    <xf numFmtId="0" fontId="16" fillId="0" borderId="1"/>
    <xf numFmtId="0" fontId="7" fillId="0" borderId="7">
      <alignment wrapText="1"/>
    </xf>
    <xf numFmtId="3" fontId="13" fillId="0" borderId="19">
      <alignment horizontal="center" vertical="center" shrinkToFit="1"/>
    </xf>
    <xf numFmtId="0" fontId="13" fillId="0" borderId="38">
      <alignment horizontal="left" wrapText="1" indent="1"/>
    </xf>
    <xf numFmtId="0" fontId="13" fillId="0" borderId="9">
      <alignment horizontal="left" wrapText="1"/>
    </xf>
    <xf numFmtId="49" fontId="13" fillId="0" borderId="39">
      <alignment horizontal="center" wrapText="1"/>
    </xf>
    <xf numFmtId="49" fontId="13" fillId="0" borderId="4">
      <alignment horizontal="center"/>
    </xf>
    <xf numFmtId="2" fontId="13" fillId="0" borderId="4">
      <alignment horizontal="right" shrinkToFit="1"/>
    </xf>
    <xf numFmtId="49" fontId="13" fillId="0" borderId="40">
      <alignment horizontal="center"/>
    </xf>
    <xf numFmtId="49" fontId="13" fillId="0" borderId="14">
      <alignment horizontal="center" wrapText="1"/>
    </xf>
    <xf numFmtId="49" fontId="13" fillId="0" borderId="15">
      <alignment horizontal="center"/>
    </xf>
    <xf numFmtId="4" fontId="13" fillId="0" borderId="15">
      <alignment horizontal="center"/>
    </xf>
    <xf numFmtId="4" fontId="13" fillId="0" borderId="16">
      <alignment horizontal="center"/>
    </xf>
    <xf numFmtId="0" fontId="13" fillId="0" borderId="8">
      <alignment horizontal="left" wrapText="1" indent="1"/>
    </xf>
    <xf numFmtId="49" fontId="13" fillId="0" borderId="25">
      <alignment horizontal="center" wrapText="1"/>
    </xf>
    <xf numFmtId="49" fontId="13" fillId="0" borderId="26">
      <alignment horizontal="center"/>
    </xf>
    <xf numFmtId="4" fontId="13" fillId="0" borderId="26">
      <alignment horizontal="center"/>
    </xf>
    <xf numFmtId="4" fontId="13" fillId="0" borderId="27">
      <alignment horizontal="center"/>
    </xf>
    <xf numFmtId="49" fontId="13" fillId="0" borderId="21">
      <alignment horizontal="center" wrapText="1"/>
    </xf>
    <xf numFmtId="4" fontId="13" fillId="0" borderId="22">
      <alignment horizontal="center"/>
    </xf>
    <xf numFmtId="4" fontId="13" fillId="0" borderId="22">
      <alignment horizontal="right"/>
    </xf>
    <xf numFmtId="4" fontId="13" fillId="0" borderId="23">
      <alignment horizontal="center"/>
    </xf>
    <xf numFmtId="4" fontId="13" fillId="0" borderId="4">
      <alignment horizontal="center"/>
    </xf>
    <xf numFmtId="4" fontId="13" fillId="0" borderId="11">
      <alignment horizontal="right" shrinkToFit="1"/>
    </xf>
    <xf numFmtId="4" fontId="13" fillId="0" borderId="40">
      <alignment horizontal="center"/>
    </xf>
    <xf numFmtId="0" fontId="17" fillId="0" borderId="34">
      <alignment horizontal="left"/>
    </xf>
    <xf numFmtId="0" fontId="17" fillId="0" borderId="35"/>
    <xf numFmtId="0" fontId="7" fillId="0" borderId="1">
      <alignment horizontal="left" wrapText="1"/>
    </xf>
    <xf numFmtId="0" fontId="17" fillId="0" borderId="2">
      <alignment horizontal="left" wrapText="1"/>
    </xf>
    <xf numFmtId="0" fontId="17" fillId="0" borderId="1"/>
    <xf numFmtId="0" fontId="17" fillId="0" borderId="2">
      <alignment horizontal="center" wrapText="1"/>
    </xf>
    <xf numFmtId="0" fontId="18" fillId="0" borderId="1">
      <alignment horizontal="center"/>
    </xf>
    <xf numFmtId="0" fontId="19" fillId="0" borderId="1"/>
    <xf numFmtId="0" fontId="20" fillId="0" borderId="1">
      <alignment horizontal="left" vertical="top"/>
    </xf>
    <xf numFmtId="0" fontId="20" fillId="0" borderId="1">
      <alignment horizontal="center" vertical="top"/>
    </xf>
    <xf numFmtId="0" fontId="20" fillId="0" borderId="34">
      <alignment horizontal="center"/>
    </xf>
    <xf numFmtId="0" fontId="20" fillId="0" borderId="34">
      <alignment horizontal="center" vertical="top"/>
    </xf>
    <xf numFmtId="0" fontId="17" fillId="0" borderId="1">
      <alignment horizontal="center" wrapText="1"/>
    </xf>
    <xf numFmtId="0" fontId="17" fillId="0" borderId="1">
      <alignment horizontal="left"/>
    </xf>
    <xf numFmtId="49" fontId="17" fillId="0" borderId="1"/>
    <xf numFmtId="49" fontId="17" fillId="0" borderId="1">
      <alignment horizontal="left"/>
    </xf>
    <xf numFmtId="49" fontId="17" fillId="0" borderId="1">
      <alignment horizontal="center"/>
    </xf>
    <xf numFmtId="0" fontId="17" fillId="0" borderId="1">
      <alignment horizontal="center"/>
    </xf>
    <xf numFmtId="0" fontId="20" fillId="0" borderId="1">
      <alignment horizontal="left"/>
    </xf>
    <xf numFmtId="0" fontId="17" fillId="0" borderId="1">
      <alignment horizontal="left" wrapText="1"/>
    </xf>
    <xf numFmtId="0" fontId="17" fillId="0" borderId="2">
      <alignment horizontal="center"/>
    </xf>
    <xf numFmtId="0" fontId="15" fillId="0" borderId="1">
      <alignment horizontal="left" wrapText="1"/>
    </xf>
    <xf numFmtId="0" fontId="21" fillId="0" borderId="1">
      <alignment horizontal="center"/>
    </xf>
    <xf numFmtId="0" fontId="15" fillId="0" borderId="1"/>
    <xf numFmtId="0" fontId="15" fillId="0" borderId="11">
      <alignment horizontal="left" wrapText="1"/>
    </xf>
    <xf numFmtId="0" fontId="15" fillId="0" borderId="1">
      <alignment horizontal="left"/>
    </xf>
    <xf numFmtId="0" fontId="23" fillId="0" borderId="0"/>
    <xf numFmtId="0" fontId="23" fillId="0" borderId="0"/>
    <xf numFmtId="0" fontId="23" fillId="0" borderId="0"/>
    <xf numFmtId="0" fontId="16" fillId="0" borderId="1"/>
    <xf numFmtId="0" fontId="16" fillId="0" borderId="1"/>
    <xf numFmtId="0" fontId="22" fillId="2" borderId="1"/>
    <xf numFmtId="0" fontId="17" fillId="0" borderId="2">
      <alignment horizontal="left"/>
    </xf>
    <xf numFmtId="0" fontId="15" fillId="0" borderId="11">
      <alignment horizontal="left"/>
    </xf>
    <xf numFmtId="164" fontId="23" fillId="0" borderId="0" applyFont="0" applyFill="0" applyBorder="0" applyAlignment="0" applyProtection="0"/>
    <xf numFmtId="0" fontId="37" fillId="0" borderId="1"/>
    <xf numFmtId="0" fontId="1" fillId="0" borderId="1"/>
    <xf numFmtId="0" fontId="31" fillId="0" borderId="1"/>
    <xf numFmtId="0" fontId="38" fillId="0" borderId="1"/>
    <xf numFmtId="0" fontId="38" fillId="0" borderId="1"/>
    <xf numFmtId="169" fontId="37" fillId="0" borderId="1" applyFont="0" applyFill="0" applyBorder="0" applyAlignment="0" applyProtection="0"/>
    <xf numFmtId="169" fontId="31" fillId="0" borderId="1" applyFont="0" applyFill="0" applyBorder="0" applyAlignment="0" applyProtection="0"/>
  </cellStyleXfs>
  <cellXfs count="255">
    <xf numFmtId="0" fontId="0" fillId="0" borderId="0" xfId="0"/>
    <xf numFmtId="0" fontId="0" fillId="0" borderId="0" xfId="0" applyProtection="1">
      <protection locked="0"/>
    </xf>
    <xf numFmtId="0" fontId="2" fillId="0" borderId="1" xfId="1" applyNumberFormat="1" applyProtection="1"/>
    <xf numFmtId="0" fontId="4" fillId="0" borderId="1" xfId="3" applyNumberFormat="1" applyProtection="1"/>
    <xf numFmtId="0" fontId="9" fillId="0" borderId="1" xfId="11" applyNumberFormat="1" applyProtection="1"/>
    <xf numFmtId="0" fontId="0" fillId="0" borderId="0" xfId="0" applyAlignment="1">
      <alignment wrapText="1"/>
    </xf>
    <xf numFmtId="49" fontId="28" fillId="0" borderId="50" xfId="0" applyNumberFormat="1" applyFont="1" applyFill="1" applyBorder="1" applyAlignment="1">
      <alignment horizontal="center"/>
    </xf>
    <xf numFmtId="0" fontId="0" fillId="0" borderId="54" xfId="0" applyBorder="1" applyProtection="1">
      <protection locked="0"/>
    </xf>
    <xf numFmtId="0" fontId="0" fillId="0" borderId="55" xfId="0" applyBorder="1" applyProtection="1">
      <protection locked="0"/>
    </xf>
    <xf numFmtId="0" fontId="0" fillId="0" borderId="56" xfId="0" applyBorder="1" applyProtection="1">
      <protection locked="0"/>
    </xf>
    <xf numFmtId="0" fontId="0" fillId="0" borderId="57" xfId="0" applyBorder="1" applyProtection="1">
      <protection locked="0"/>
    </xf>
    <xf numFmtId="0" fontId="0" fillId="0" borderId="58" xfId="0" applyBorder="1" applyProtection="1">
      <protection locked="0"/>
    </xf>
    <xf numFmtId="0" fontId="0" fillId="0" borderId="59" xfId="0" applyBorder="1" applyProtection="1">
      <protection locked="0"/>
    </xf>
    <xf numFmtId="0" fontId="30" fillId="0" borderId="20" xfId="42" applyNumberFormat="1" applyFont="1" applyAlignment="1" applyProtection="1">
      <alignment horizontal="left" vertical="top" wrapText="1"/>
    </xf>
    <xf numFmtId="0" fontId="30" fillId="0" borderId="5" xfId="42" applyNumberFormat="1" applyFont="1" applyBorder="1" applyAlignment="1" applyProtection="1">
      <alignment horizontal="left" vertical="top" wrapText="1"/>
    </xf>
    <xf numFmtId="0" fontId="28" fillId="0" borderId="50" xfId="0" applyFont="1" applyBorder="1" applyAlignment="1">
      <alignment horizontal="center"/>
    </xf>
    <xf numFmtId="0" fontId="26" fillId="0" borderId="73" xfId="0" applyFont="1" applyBorder="1" applyAlignment="1">
      <alignment vertical="top" wrapText="1"/>
    </xf>
    <xf numFmtId="49" fontId="28" fillId="0" borderId="53" xfId="0" applyNumberFormat="1" applyFont="1" applyFill="1" applyBorder="1" applyAlignment="1">
      <alignment horizontal="center"/>
    </xf>
    <xf numFmtId="0" fontId="26" fillId="0" borderId="62" xfId="0" applyFont="1" applyBorder="1" applyAlignment="1">
      <alignment horizontal="center" vertical="top" wrapText="1"/>
    </xf>
    <xf numFmtId="49" fontId="30" fillId="0" borderId="61" xfId="44" applyNumberFormat="1" applyFont="1" applyBorder="1" applyProtection="1">
      <alignment horizontal="center"/>
    </xf>
    <xf numFmtId="49" fontId="30" fillId="0" borderId="75" xfId="44" applyNumberFormat="1" applyFont="1" applyBorder="1" applyProtection="1">
      <alignment horizontal="center"/>
    </xf>
    <xf numFmtId="0" fontId="31" fillId="0" borderId="0" xfId="0" applyFont="1" applyFill="1"/>
    <xf numFmtId="0" fontId="31" fillId="0" borderId="0" xfId="0" applyFont="1" applyFill="1" applyAlignment="1">
      <alignment horizontal="right" vertical="top" wrapText="1"/>
    </xf>
    <xf numFmtId="0" fontId="0" fillId="0" borderId="0" xfId="0" applyFill="1" applyAlignment="1">
      <alignment horizontal="right" vertical="top" wrapText="1"/>
    </xf>
    <xf numFmtId="167" fontId="0" fillId="0" borderId="0" xfId="0" applyNumberFormat="1" applyFill="1" applyAlignment="1">
      <alignment horizontal="right" vertical="top" wrapText="1"/>
    </xf>
    <xf numFmtId="0" fontId="33" fillId="0" borderId="1" xfId="0" applyFont="1" applyFill="1" applyBorder="1" applyAlignment="1">
      <alignment vertical="top" wrapText="1"/>
    </xf>
    <xf numFmtId="0" fontId="33" fillId="0" borderId="1" xfId="0" applyFont="1" applyFill="1" applyBorder="1" applyAlignment="1">
      <alignment horizontal="center" vertical="top" wrapText="1"/>
    </xf>
    <xf numFmtId="0" fontId="31" fillId="0" borderId="55" xfId="0" applyFont="1" applyFill="1" applyBorder="1"/>
    <xf numFmtId="0" fontId="31" fillId="0" borderId="1" xfId="0" applyFont="1" applyFill="1" applyBorder="1"/>
    <xf numFmtId="0" fontId="34" fillId="0" borderId="0" xfId="0" applyFont="1" applyFill="1" applyAlignment="1"/>
    <xf numFmtId="0" fontId="34" fillId="0" borderId="55" xfId="0" applyFont="1" applyFill="1" applyBorder="1" applyAlignment="1"/>
    <xf numFmtId="0" fontId="34" fillId="0" borderId="1" xfId="0" applyFont="1" applyFill="1" applyBorder="1" applyAlignment="1"/>
    <xf numFmtId="0" fontId="28" fillId="0" borderId="56" xfId="0" applyFont="1" applyFill="1" applyBorder="1" applyAlignment="1">
      <alignment horizontal="center" vertical="center" wrapText="1"/>
    </xf>
    <xf numFmtId="0" fontId="28" fillId="0" borderId="74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56" xfId="0" applyFont="1" applyBorder="1" applyAlignment="1">
      <alignment horizontal="center"/>
    </xf>
    <xf numFmtId="0" fontId="29" fillId="0" borderId="53" xfId="0" applyFont="1" applyFill="1" applyBorder="1" applyAlignment="1">
      <alignment horizontal="center"/>
    </xf>
    <xf numFmtId="0" fontId="29" fillId="0" borderId="50" xfId="0" applyFont="1" applyFill="1" applyBorder="1" applyAlignment="1">
      <alignment horizontal="center"/>
    </xf>
    <xf numFmtId="0" fontId="32" fillId="0" borderId="0" xfId="0" applyFont="1" applyFill="1"/>
    <xf numFmtId="0" fontId="32" fillId="0" borderId="1" xfId="0" applyFont="1" applyFill="1" applyBorder="1"/>
    <xf numFmtId="0" fontId="28" fillId="0" borderId="60" xfId="0" applyFont="1" applyBorder="1" applyAlignment="1">
      <alignment wrapText="1"/>
    </xf>
    <xf numFmtId="0" fontId="28" fillId="0" borderId="65" xfId="0" applyFont="1" applyBorder="1" applyAlignment="1">
      <alignment wrapText="1"/>
    </xf>
    <xf numFmtId="0" fontId="28" fillId="0" borderId="65" xfId="0" applyFont="1" applyBorder="1" applyAlignment="1">
      <alignment horizontal="center" wrapText="1"/>
    </xf>
    <xf numFmtId="0" fontId="28" fillId="0" borderId="68" xfId="0" applyFont="1" applyBorder="1" applyAlignment="1">
      <alignment horizontal="center" wrapText="1"/>
    </xf>
    <xf numFmtId="168" fontId="28" fillId="0" borderId="55" xfId="0" applyNumberFormat="1" applyFont="1" applyFill="1" applyBorder="1"/>
    <xf numFmtId="0" fontId="26" fillId="0" borderId="62" xfId="0" applyFont="1" applyBorder="1" applyAlignment="1">
      <alignment vertical="top" wrapText="1"/>
    </xf>
    <xf numFmtId="0" fontId="26" fillId="0" borderId="77" xfId="0" applyFont="1" applyBorder="1" applyAlignment="1">
      <alignment wrapText="1"/>
    </xf>
    <xf numFmtId="0" fontId="26" fillId="0" borderId="77" xfId="0" applyFont="1" applyBorder="1" applyAlignment="1">
      <alignment horizontal="center" wrapText="1"/>
    </xf>
    <xf numFmtId="0" fontId="26" fillId="0" borderId="67" xfId="0" applyFont="1" applyBorder="1" applyAlignment="1">
      <alignment horizontal="center" wrapText="1"/>
    </xf>
    <xf numFmtId="168" fontId="26" fillId="0" borderId="63" xfId="0" applyNumberFormat="1" applyFont="1" applyFill="1" applyBorder="1"/>
    <xf numFmtId="167" fontId="32" fillId="0" borderId="0" xfId="0" applyNumberFormat="1" applyFont="1" applyFill="1"/>
    <xf numFmtId="168" fontId="26" fillId="0" borderId="62" xfId="0" applyNumberFormat="1" applyFont="1" applyFill="1" applyBorder="1"/>
    <xf numFmtId="0" fontId="35" fillId="0" borderId="62" xfId="0" applyFont="1" applyBorder="1" applyAlignment="1">
      <alignment vertical="top" wrapText="1"/>
    </xf>
    <xf numFmtId="0" fontId="31" fillId="0" borderId="54" xfId="0" applyFont="1" applyFill="1" applyBorder="1" applyAlignment="1">
      <alignment vertical="top" wrapText="1"/>
    </xf>
    <xf numFmtId="0" fontId="31" fillId="0" borderId="0" xfId="0" applyFont="1" applyFill="1" applyAlignment="1">
      <alignment horizontal="center"/>
    </xf>
    <xf numFmtId="0" fontId="31" fillId="0" borderId="54" xfId="0" applyFont="1" applyFill="1" applyBorder="1" applyAlignment="1">
      <alignment horizontal="center"/>
    </xf>
    <xf numFmtId="167" fontId="31" fillId="0" borderId="54" xfId="0" applyNumberFormat="1" applyFont="1" applyFill="1" applyBorder="1" applyAlignment="1">
      <alignment horizontal="center"/>
    </xf>
    <xf numFmtId="0" fontId="31" fillId="0" borderId="54" xfId="0" applyFont="1" applyFill="1" applyBorder="1"/>
    <xf numFmtId="0" fontId="31" fillId="0" borderId="0" xfId="0" applyFont="1" applyFill="1" applyAlignment="1">
      <alignment vertical="top" wrapText="1"/>
    </xf>
    <xf numFmtId="167" fontId="31" fillId="0" borderId="0" xfId="0" applyNumberFormat="1" applyFont="1" applyFill="1" applyAlignment="1">
      <alignment horizontal="center"/>
    </xf>
    <xf numFmtId="0" fontId="31" fillId="0" borderId="0" xfId="0" applyFont="1" applyAlignment="1">
      <alignment horizontal="right" vertical="top" wrapText="1"/>
    </xf>
    <xf numFmtId="0" fontId="31" fillId="0" borderId="0" xfId="0" applyFont="1"/>
    <xf numFmtId="0" fontId="28" fillId="0" borderId="1" xfId="0" applyFont="1" applyBorder="1" applyAlignment="1">
      <alignment vertical="top" wrapText="1"/>
    </xf>
    <xf numFmtId="0" fontId="28" fillId="0" borderId="1" xfId="0" applyFont="1" applyBorder="1" applyAlignment="1">
      <alignment horizontal="center" vertical="top" wrapText="1"/>
    </xf>
    <xf numFmtId="0" fontId="31" fillId="0" borderId="41" xfId="0" applyFont="1" applyBorder="1"/>
    <xf numFmtId="0" fontId="31" fillId="0" borderId="55" xfId="0" applyFont="1" applyBorder="1"/>
    <xf numFmtId="0" fontId="31" fillId="0" borderId="1" xfId="0" applyFont="1" applyBorder="1"/>
    <xf numFmtId="0" fontId="29" fillId="0" borderId="58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wrapText="1"/>
    </xf>
    <xf numFmtId="0" fontId="28" fillId="0" borderId="53" xfId="0" applyFont="1" applyFill="1" applyBorder="1" applyAlignment="1">
      <alignment horizontal="center" vertical="center" wrapText="1"/>
    </xf>
    <xf numFmtId="0" fontId="28" fillId="0" borderId="53" xfId="0" applyFont="1" applyFill="1" applyBorder="1" applyAlignment="1">
      <alignment horizontal="center" vertical="center"/>
    </xf>
    <xf numFmtId="0" fontId="28" fillId="0" borderId="48" xfId="0" applyFont="1" applyFill="1" applyBorder="1" applyAlignment="1">
      <alignment horizontal="center" vertical="center"/>
    </xf>
    <xf numFmtId="0" fontId="28" fillId="0" borderId="49" xfId="0" applyFont="1" applyFill="1" applyBorder="1" applyAlignment="1">
      <alignment horizontal="center" vertical="center"/>
    </xf>
    <xf numFmtId="0" fontId="28" fillId="0" borderId="82" xfId="0" applyFont="1" applyFill="1" applyBorder="1" applyAlignment="1">
      <alignment horizontal="center" vertical="center"/>
    </xf>
    <xf numFmtId="0" fontId="28" fillId="0" borderId="66" xfId="0" applyFont="1" applyFill="1" applyBorder="1" applyAlignment="1">
      <alignment horizontal="center" vertical="center"/>
    </xf>
    <xf numFmtId="0" fontId="32" fillId="0" borderId="55" xfId="0" applyFont="1" applyFill="1" applyBorder="1"/>
    <xf numFmtId="0" fontId="25" fillId="0" borderId="56" xfId="0" applyFont="1" applyBorder="1" applyAlignment="1">
      <alignment wrapText="1"/>
    </xf>
    <xf numFmtId="0" fontId="25" fillId="0" borderId="56" xfId="0" applyFont="1" applyBorder="1"/>
    <xf numFmtId="0" fontId="25" fillId="0" borderId="42" xfId="0" applyFont="1" applyBorder="1"/>
    <xf numFmtId="0" fontId="25" fillId="0" borderId="43" xfId="0" applyFont="1" applyBorder="1"/>
    <xf numFmtId="0" fontId="25" fillId="0" borderId="64" xfId="0" applyFont="1" applyBorder="1"/>
    <xf numFmtId="167" fontId="25" fillId="0" borderId="56" xfId="0" applyNumberFormat="1" applyFont="1" applyBorder="1"/>
    <xf numFmtId="0" fontId="32" fillId="0" borderId="0" xfId="0" applyFont="1"/>
    <xf numFmtId="0" fontId="35" fillId="0" borderId="60" xfId="0" applyFont="1" applyBorder="1" applyAlignment="1">
      <alignment vertical="top" wrapText="1"/>
    </xf>
    <xf numFmtId="0" fontId="35" fillId="0" borderId="45" xfId="0" applyFont="1" applyBorder="1" applyAlignment="1">
      <alignment horizontal="center" wrapText="1"/>
    </xf>
    <xf numFmtId="0" fontId="35" fillId="0" borderId="65" xfId="0" applyFont="1" applyBorder="1" applyAlignment="1">
      <alignment horizontal="center" wrapText="1"/>
    </xf>
    <xf numFmtId="0" fontId="35" fillId="0" borderId="44" xfId="0" applyFont="1" applyBorder="1" applyAlignment="1">
      <alignment horizontal="center" wrapText="1"/>
    </xf>
    <xf numFmtId="0" fontId="35" fillId="0" borderId="68" xfId="0" applyFont="1" applyBorder="1" applyAlignment="1">
      <alignment horizontal="center" wrapText="1"/>
    </xf>
    <xf numFmtId="168" fontId="35" fillId="0" borderId="45" xfId="0" applyNumberFormat="1" applyFont="1" applyBorder="1" applyAlignment="1">
      <alignment wrapText="1"/>
    </xf>
    <xf numFmtId="167" fontId="35" fillId="0" borderId="56" xfId="0" applyNumberFormat="1" applyFont="1" applyBorder="1"/>
    <xf numFmtId="0" fontId="35" fillId="0" borderId="73" xfId="0" applyFont="1" applyBorder="1" applyAlignment="1">
      <alignment horizontal="center" wrapText="1"/>
    </xf>
    <xf numFmtId="0" fontId="35" fillId="0" borderId="77" xfId="0" applyFont="1" applyBorder="1" applyAlignment="1">
      <alignment horizontal="center" wrapText="1"/>
    </xf>
    <xf numFmtId="0" fontId="35" fillId="0" borderId="52" xfId="0" applyFont="1" applyBorder="1" applyAlignment="1">
      <alignment horizontal="center" wrapText="1"/>
    </xf>
    <xf numFmtId="0" fontId="35" fillId="0" borderId="67" xfId="0" applyFont="1" applyBorder="1" applyAlignment="1">
      <alignment horizontal="center" wrapText="1"/>
    </xf>
    <xf numFmtId="168" fontId="35" fillId="0" borderId="73" xfId="0" applyNumberFormat="1" applyFont="1" applyBorder="1" applyAlignment="1">
      <alignment wrapText="1"/>
    </xf>
    <xf numFmtId="167" fontId="35" fillId="0" borderId="62" xfId="0" applyNumberFormat="1" applyFont="1" applyBorder="1"/>
    <xf numFmtId="167" fontId="32" fillId="0" borderId="0" xfId="0" applyNumberFormat="1" applyFont="1"/>
    <xf numFmtId="167" fontId="31" fillId="0" borderId="0" xfId="0" applyNumberFormat="1" applyFont="1"/>
    <xf numFmtId="167" fontId="35" fillId="0" borderId="57" xfId="0" applyNumberFormat="1" applyFont="1" applyBorder="1"/>
    <xf numFmtId="167" fontId="35" fillId="0" borderId="63" xfId="0" applyNumberFormat="1" applyFont="1" applyBorder="1"/>
    <xf numFmtId="0" fontId="31" fillId="3" borderId="0" xfId="0" applyFont="1" applyFill="1"/>
    <xf numFmtId="0" fontId="31" fillId="3" borderId="55" xfId="0" applyFont="1" applyFill="1" applyBorder="1"/>
    <xf numFmtId="0" fontId="31" fillId="3" borderId="1" xfId="0" applyFont="1" applyFill="1" applyBorder="1"/>
    <xf numFmtId="0" fontId="31" fillId="4" borderId="0" xfId="0" applyFont="1" applyFill="1"/>
    <xf numFmtId="0" fontId="0" fillId="4" borderId="0" xfId="0" applyFont="1" applyFill="1"/>
    <xf numFmtId="0" fontId="35" fillId="0" borderId="76" xfId="0" applyFont="1" applyBorder="1" applyAlignment="1">
      <alignment horizontal="center" wrapText="1"/>
    </xf>
    <xf numFmtId="0" fontId="35" fillId="0" borderId="51" xfId="0" applyFont="1" applyBorder="1" applyAlignment="1">
      <alignment horizontal="center" wrapText="1"/>
    </xf>
    <xf numFmtId="0" fontId="35" fillId="0" borderId="46" xfId="0" applyFont="1" applyBorder="1" applyAlignment="1">
      <alignment horizontal="center" wrapText="1"/>
    </xf>
    <xf numFmtId="168" fontId="35" fillId="0" borderId="76" xfId="0" applyNumberFormat="1" applyFont="1" applyBorder="1" applyAlignment="1">
      <alignment wrapText="1"/>
    </xf>
    <xf numFmtId="0" fontId="31" fillId="0" borderId="54" xfId="0" applyFont="1" applyBorder="1" applyAlignment="1">
      <alignment vertical="top" wrapText="1"/>
    </xf>
    <xf numFmtId="0" fontId="31" fillId="0" borderId="1" xfId="0" applyFont="1" applyBorder="1" applyAlignment="1">
      <alignment vertical="top" wrapText="1"/>
    </xf>
    <xf numFmtId="0" fontId="31" fillId="0" borderId="54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1" xfId="0" applyFont="1" applyBorder="1" applyAlignment="1">
      <alignment horizontal="center"/>
    </xf>
    <xf numFmtId="0" fontId="31" fillId="0" borderId="54" xfId="0" applyFont="1" applyBorder="1"/>
    <xf numFmtId="0" fontId="31" fillId="0" borderId="0" xfId="0" applyFont="1" applyAlignment="1">
      <alignment vertical="top" wrapText="1"/>
    </xf>
    <xf numFmtId="0" fontId="35" fillId="0" borderId="62" xfId="0" applyFont="1" applyFill="1" applyBorder="1" applyAlignment="1">
      <alignment vertical="top" wrapText="1"/>
    </xf>
    <xf numFmtId="0" fontId="35" fillId="0" borderId="83" xfId="0" applyFont="1" applyBorder="1" applyAlignment="1">
      <alignment horizontal="center" wrapText="1"/>
    </xf>
    <xf numFmtId="0" fontId="35" fillId="0" borderId="62" xfId="0" applyFont="1" applyFill="1" applyBorder="1" applyAlignment="1">
      <alignment horizontal="center"/>
    </xf>
    <xf numFmtId="0" fontId="35" fillId="0" borderId="51" xfId="0" applyFont="1" applyFill="1" applyBorder="1" applyAlignment="1">
      <alignment horizontal="center"/>
    </xf>
    <xf numFmtId="0" fontId="35" fillId="0" borderId="52" xfId="0" applyFont="1" applyFill="1" applyBorder="1" applyAlignment="1">
      <alignment horizontal="center"/>
    </xf>
    <xf numFmtId="0" fontId="35" fillId="0" borderId="67" xfId="0" applyFont="1" applyFill="1" applyBorder="1" applyAlignment="1">
      <alignment horizontal="center"/>
    </xf>
    <xf numFmtId="167" fontId="35" fillId="0" borderId="62" xfId="0" applyNumberFormat="1" applyFont="1" applyFill="1" applyBorder="1"/>
    <xf numFmtId="0" fontId="36" fillId="0" borderId="62" xfId="0" applyFont="1" applyFill="1" applyBorder="1" applyAlignment="1">
      <alignment vertical="top" wrapText="1"/>
    </xf>
    <xf numFmtId="49" fontId="35" fillId="0" borderId="52" xfId="0" applyNumberFormat="1" applyFont="1" applyFill="1" applyBorder="1" applyAlignment="1">
      <alignment horizontal="center"/>
    </xf>
    <xf numFmtId="0" fontId="39" fillId="0" borderId="1" xfId="173" applyFont="1"/>
    <xf numFmtId="0" fontId="40" fillId="0" borderId="1" xfId="173" applyFont="1" applyBorder="1" applyAlignment="1">
      <alignment horizontal="left"/>
    </xf>
    <xf numFmtId="0" fontId="41" fillId="0" borderId="1" xfId="173" applyFont="1" applyBorder="1" applyAlignment="1">
      <alignment horizontal="center" wrapText="1"/>
    </xf>
    <xf numFmtId="49" fontId="25" fillId="0" borderId="84" xfId="173" applyNumberFormat="1" applyFont="1" applyBorder="1" applyAlignment="1">
      <alignment horizontal="center" vertical="top"/>
    </xf>
    <xf numFmtId="49" fontId="25" fillId="0" borderId="85" xfId="173" applyNumberFormat="1" applyFont="1" applyBorder="1" applyAlignment="1">
      <alignment horizontal="center"/>
    </xf>
    <xf numFmtId="49" fontId="35" fillId="0" borderId="51" xfId="173" applyNumberFormat="1" applyFont="1" applyBorder="1" applyAlignment="1">
      <alignment horizontal="center" vertical="top"/>
    </xf>
    <xf numFmtId="0" fontId="35" fillId="0" borderId="51" xfId="173" applyFont="1" applyBorder="1" applyAlignment="1">
      <alignment horizontal="center" vertical="justify"/>
    </xf>
    <xf numFmtId="0" fontId="35" fillId="0" borderId="77" xfId="173" applyFont="1" applyBorder="1" applyAlignment="1">
      <alignment horizontal="left" vertical="top" wrapText="1"/>
    </xf>
    <xf numFmtId="49" fontId="35" fillId="0" borderId="51" xfId="173" applyNumberFormat="1" applyFont="1" applyBorder="1" applyAlignment="1">
      <alignment horizontal="center" vertical="justify"/>
    </xf>
    <xf numFmtId="0" fontId="29" fillId="0" borderId="1" xfId="173" applyFont="1"/>
    <xf numFmtId="0" fontId="39" fillId="0" borderId="54" xfId="173" applyFont="1" applyBorder="1"/>
    <xf numFmtId="167" fontId="39" fillId="0" borderId="1" xfId="173" applyNumberFormat="1" applyFont="1" applyAlignment="1">
      <alignment horizontal="center"/>
    </xf>
    <xf numFmtId="49" fontId="25" fillId="0" borderId="86" xfId="173" applyNumberFormat="1" applyFont="1" applyBorder="1" applyAlignment="1">
      <alignment horizontal="center" vertical="justify"/>
    </xf>
    <xf numFmtId="0" fontId="24" fillId="0" borderId="1" xfId="173" applyFont="1" applyAlignment="1">
      <alignment horizontal="right" wrapText="1"/>
    </xf>
    <xf numFmtId="0" fontId="41" fillId="0" borderId="1" xfId="173" applyFont="1" applyBorder="1" applyAlignment="1">
      <alignment horizontal="center" vertical="top" wrapText="1"/>
    </xf>
    <xf numFmtId="0" fontId="35" fillId="0" borderId="46" xfId="173" applyFont="1" applyBorder="1" applyAlignment="1">
      <alignment horizontal="left" vertical="top" wrapText="1"/>
    </xf>
    <xf numFmtId="0" fontId="39" fillId="0" borderId="90" xfId="173" applyFont="1" applyBorder="1"/>
    <xf numFmtId="0" fontId="29" fillId="0" borderId="90" xfId="173" applyFont="1" applyBorder="1"/>
    <xf numFmtId="1" fontId="25" fillId="0" borderId="85" xfId="173" applyNumberFormat="1" applyFont="1" applyBorder="1" applyAlignment="1">
      <alignment horizontal="center"/>
    </xf>
    <xf numFmtId="167" fontId="35" fillId="0" borderId="52" xfId="173" applyNumberFormat="1" applyFont="1" applyBorder="1" applyAlignment="1">
      <alignment horizontal="center"/>
    </xf>
    <xf numFmtId="167" fontId="35" fillId="0" borderId="46" xfId="173" applyNumberFormat="1" applyFont="1" applyBorder="1" applyAlignment="1">
      <alignment horizontal="center"/>
    </xf>
    <xf numFmtId="0" fontId="35" fillId="0" borderId="91" xfId="173" applyFont="1" applyBorder="1"/>
    <xf numFmtId="0" fontId="25" fillId="0" borderId="92" xfId="173" applyFont="1" applyBorder="1"/>
    <xf numFmtId="168" fontId="35" fillId="0" borderId="88" xfId="173" applyNumberFormat="1" applyFont="1" applyBorder="1"/>
    <xf numFmtId="168" fontId="35" fillId="0" borderId="67" xfId="173" applyNumberFormat="1" applyFont="1" applyBorder="1"/>
    <xf numFmtId="168" fontId="35" fillId="0" borderId="87" xfId="173" applyNumberFormat="1" applyFont="1" applyBorder="1"/>
    <xf numFmtId="0" fontId="35" fillId="0" borderId="52" xfId="173" applyFont="1" applyBorder="1"/>
    <xf numFmtId="0" fontId="25" fillId="0" borderId="91" xfId="173" applyFont="1" applyBorder="1" applyAlignment="1">
      <alignment horizontal="center"/>
    </xf>
    <xf numFmtId="0" fontId="25" fillId="0" borderId="67" xfId="173" applyFont="1" applyBorder="1" applyAlignment="1">
      <alignment horizontal="center"/>
    </xf>
    <xf numFmtId="49" fontId="35" fillId="0" borderId="52" xfId="173" applyNumberFormat="1" applyFont="1" applyBorder="1" applyAlignment="1">
      <alignment horizontal="left" vertical="top" wrapText="1"/>
    </xf>
    <xf numFmtId="168" fontId="35" fillId="0" borderId="89" xfId="173" applyNumberFormat="1" applyFont="1" applyBorder="1" applyAlignment="1">
      <alignment horizontal="center"/>
    </xf>
    <xf numFmtId="168" fontId="35" fillId="0" borderId="91" xfId="173" applyNumberFormat="1" applyFont="1" applyBorder="1" applyAlignment="1">
      <alignment horizontal="center"/>
    </xf>
    <xf numFmtId="0" fontId="0" fillId="0" borderId="1" xfId="0" applyBorder="1" applyAlignment="1">
      <alignment vertical="top" wrapText="1"/>
    </xf>
    <xf numFmtId="167" fontId="30" fillId="0" borderId="71" xfId="45" applyNumberFormat="1" applyFont="1" applyBorder="1" applyProtection="1">
      <alignment horizontal="right" shrinkToFit="1"/>
    </xf>
    <xf numFmtId="167" fontId="30" fillId="0" borderId="57" xfId="34" applyNumberFormat="1" applyFont="1" applyBorder="1" applyAlignment="1" applyProtection="1">
      <alignment horizontal="right" shrinkToFit="1"/>
    </xf>
    <xf numFmtId="167" fontId="30" fillId="0" borderId="62" xfId="34" applyNumberFormat="1" applyFont="1" applyBorder="1" applyAlignment="1" applyProtection="1">
      <alignment horizontal="right" shrinkToFit="1"/>
    </xf>
    <xf numFmtId="167" fontId="30" fillId="0" borderId="2" xfId="45" applyNumberFormat="1" applyFont="1" applyBorder="1" applyProtection="1">
      <alignment horizontal="right" shrinkToFit="1"/>
    </xf>
    <xf numFmtId="167" fontId="30" fillId="0" borderId="63" xfId="34" applyNumberFormat="1" applyFont="1" applyBorder="1" applyAlignment="1" applyProtection="1">
      <alignment horizontal="right" shrinkToFit="1"/>
    </xf>
    <xf numFmtId="167" fontId="30" fillId="0" borderId="72" xfId="45" applyNumberFormat="1" applyFont="1" applyBorder="1" applyProtection="1">
      <alignment horizontal="right" shrinkToFit="1"/>
    </xf>
    <xf numFmtId="167" fontId="30" fillId="0" borderId="69" xfId="45" applyNumberFormat="1" applyFont="1" applyBorder="1" applyProtection="1">
      <alignment horizontal="right" shrinkToFit="1"/>
    </xf>
    <xf numFmtId="167" fontId="30" fillId="0" borderId="58" xfId="34" applyNumberFormat="1" applyFont="1" applyBorder="1" applyAlignment="1" applyProtection="1">
      <alignment horizontal="right" shrinkToFit="1"/>
    </xf>
    <xf numFmtId="167" fontId="30" fillId="0" borderId="70" xfId="34" applyNumberFormat="1" applyFont="1" applyBorder="1" applyProtection="1">
      <alignment horizontal="right" vertical="center" shrinkToFit="1"/>
    </xf>
    <xf numFmtId="167" fontId="30" fillId="0" borderId="60" xfId="34" applyNumberFormat="1" applyFont="1" applyBorder="1" applyAlignment="1" applyProtection="1">
      <alignment horizontal="right" shrinkToFit="1"/>
    </xf>
    <xf numFmtId="167" fontId="30" fillId="0" borderId="83" xfId="34" applyNumberFormat="1" applyFont="1" applyBorder="1" applyAlignment="1" applyProtection="1">
      <alignment horizontal="right" shrinkToFit="1"/>
    </xf>
    <xf numFmtId="0" fontId="0" fillId="0" borderId="0" xfId="0" applyAlignment="1">
      <alignment wrapText="1"/>
    </xf>
    <xf numFmtId="0" fontId="24" fillId="0" borderId="1" xfId="0" applyFont="1" applyBorder="1" applyAlignment="1">
      <alignment horizontal="right" wrapText="1"/>
    </xf>
    <xf numFmtId="0" fontId="24" fillId="0" borderId="0" xfId="0" applyFont="1" applyFill="1" applyAlignment="1">
      <alignment horizontal="right" wrapText="1"/>
    </xf>
    <xf numFmtId="0" fontId="24" fillId="0" borderId="0" xfId="0" applyFont="1" applyFill="1" applyAlignment="1">
      <alignment horizontal="right" vertical="top" wrapText="1"/>
    </xf>
    <xf numFmtId="0" fontId="24" fillId="0" borderId="1" xfId="173" applyFont="1" applyBorder="1" applyAlignment="1">
      <alignment horizontal="right" wrapText="1"/>
    </xf>
    <xf numFmtId="0" fontId="35" fillId="0" borderId="83" xfId="0" applyFont="1" applyBorder="1" applyAlignment="1">
      <alignment vertical="top" wrapText="1"/>
    </xf>
    <xf numFmtId="0" fontId="35" fillId="0" borderId="77" xfId="172" applyFont="1" applyFill="1" applyBorder="1" applyAlignment="1">
      <alignment horizontal="left" vertical="top" wrapText="1"/>
    </xf>
    <xf numFmtId="167" fontId="28" fillId="0" borderId="45" xfId="0" applyNumberFormat="1" applyFont="1" applyBorder="1" applyAlignment="1">
      <alignment wrapText="1"/>
    </xf>
    <xf numFmtId="167" fontId="26" fillId="0" borderId="73" xfId="0" applyNumberFormat="1" applyFont="1" applyBorder="1" applyAlignment="1">
      <alignment wrapText="1"/>
    </xf>
    <xf numFmtId="0" fontId="34" fillId="0" borderId="0" xfId="0" applyFont="1" applyFill="1" applyAlignment="1">
      <alignment horizontal="center" vertical="center"/>
    </xf>
    <xf numFmtId="0" fontId="34" fillId="0" borderId="55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8" fillId="0" borderId="53" xfId="0" applyFont="1" applyBorder="1" applyAlignment="1">
      <alignment horizontal="center" vertical="center"/>
    </xf>
    <xf numFmtId="0" fontId="28" fillId="0" borderId="53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168" fontId="35" fillId="0" borderId="55" xfId="173" applyNumberFormat="1" applyFont="1" applyBorder="1"/>
    <xf numFmtId="0" fontId="28" fillId="0" borderId="56" xfId="0" applyFont="1" applyFill="1" applyBorder="1" applyAlignment="1">
      <alignment horizontal="center" vertical="center"/>
    </xf>
    <xf numFmtId="0" fontId="28" fillId="0" borderId="58" xfId="0" applyFont="1" applyFill="1" applyBorder="1" applyAlignment="1">
      <alignment horizontal="center" vertical="center"/>
    </xf>
    <xf numFmtId="0" fontId="24" fillId="0" borderId="0" xfId="0" applyFont="1" applyAlignment="1">
      <alignment horizontal="right" wrapText="1"/>
    </xf>
    <xf numFmtId="0" fontId="0" fillId="0" borderId="0" xfId="0" applyAlignment="1">
      <alignment wrapText="1"/>
    </xf>
    <xf numFmtId="0" fontId="24" fillId="0" borderId="1" xfId="0" applyFont="1" applyBorder="1" applyAlignment="1">
      <alignment horizontal="right" wrapText="1"/>
    </xf>
    <xf numFmtId="0" fontId="25" fillId="0" borderId="1" xfId="0" applyFont="1" applyFill="1" applyBorder="1" applyAlignment="1">
      <alignment horizontal="center" vertical="center" wrapText="1"/>
    </xf>
    <xf numFmtId="0" fontId="29" fillId="0" borderId="45" xfId="0" applyFont="1" applyFill="1" applyBorder="1" applyAlignment="1">
      <alignment horizontal="center" vertical="center"/>
    </xf>
    <xf numFmtId="0" fontId="29" fillId="0" borderId="47" xfId="0" applyFont="1" applyFill="1" applyBorder="1" applyAlignment="1">
      <alignment horizontal="center" vertical="center"/>
    </xf>
    <xf numFmtId="0" fontId="29" fillId="0" borderId="45" xfId="0" applyFont="1" applyFill="1" applyBorder="1" applyAlignment="1">
      <alignment horizontal="center" vertical="center" wrapText="1"/>
    </xf>
    <xf numFmtId="0" fontId="29" fillId="0" borderId="47" xfId="0" applyFont="1" applyFill="1" applyBorder="1" applyAlignment="1">
      <alignment horizontal="center" vertical="center" wrapText="1"/>
    </xf>
    <xf numFmtId="0" fontId="28" fillId="0" borderId="74" xfId="0" applyFont="1" applyFill="1" applyBorder="1" applyAlignment="1">
      <alignment horizontal="center" vertical="center"/>
    </xf>
    <xf numFmtId="0" fontId="28" fillId="0" borderId="59" xfId="0" applyFont="1" applyFill="1" applyBorder="1" applyAlignment="1">
      <alignment horizontal="center" vertical="center"/>
    </xf>
    <xf numFmtId="164" fontId="24" fillId="0" borderId="1" xfId="168" applyFont="1" applyBorder="1" applyAlignment="1">
      <alignment horizontal="right" wrapText="1"/>
    </xf>
    <xf numFmtId="0" fontId="26" fillId="0" borderId="41" xfId="0" applyFont="1" applyFill="1" applyBorder="1" applyAlignment="1">
      <alignment horizontal="right" wrapText="1"/>
    </xf>
    <xf numFmtId="0" fontId="27" fillId="0" borderId="41" xfId="0" applyFont="1" applyBorder="1" applyAlignment="1">
      <alignment horizontal="right" wrapText="1"/>
    </xf>
    <xf numFmtId="0" fontId="0" fillId="0" borderId="41" xfId="0" applyBorder="1" applyAlignment="1">
      <alignment wrapText="1"/>
    </xf>
    <xf numFmtId="167" fontId="29" fillId="0" borderId="45" xfId="0" applyNumberFormat="1" applyFont="1" applyFill="1" applyBorder="1" applyAlignment="1">
      <alignment horizontal="center" vertical="center" wrapText="1"/>
    </xf>
    <xf numFmtId="0" fontId="29" fillId="0" borderId="47" xfId="0" applyFont="1" applyBorder="1" applyAlignment="1">
      <alignment horizontal="center" vertical="center" wrapText="1"/>
    </xf>
    <xf numFmtId="164" fontId="24" fillId="0" borderId="0" xfId="168" applyFont="1" applyFill="1" applyAlignment="1">
      <alignment horizontal="right" wrapText="1"/>
    </xf>
    <xf numFmtId="0" fontId="0" fillId="0" borderId="0" xfId="0" applyFill="1" applyAlignment="1">
      <alignment horizontal="right" wrapText="1"/>
    </xf>
    <xf numFmtId="0" fontId="31" fillId="0" borderId="0" xfId="0" applyFont="1" applyFill="1" applyAlignment="1">
      <alignment horizontal="right" vertical="top" wrapText="1"/>
    </xf>
    <xf numFmtId="0" fontId="24" fillId="0" borderId="0" xfId="0" applyFont="1" applyFill="1" applyAlignment="1">
      <alignment horizontal="right" wrapText="1"/>
    </xf>
    <xf numFmtId="0" fontId="24" fillId="0" borderId="0" xfId="0" applyFont="1" applyFill="1" applyAlignment="1">
      <alignment horizontal="right" vertical="top" wrapText="1"/>
    </xf>
    <xf numFmtId="0" fontId="28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0" fillId="0" borderId="41" xfId="0" applyBorder="1" applyAlignment="1"/>
    <xf numFmtId="0" fontId="28" fillId="0" borderId="60" xfId="0" applyFont="1" applyFill="1" applyBorder="1" applyAlignment="1">
      <alignment horizontal="center" vertical="center" wrapText="1"/>
    </xf>
    <xf numFmtId="0" fontId="28" fillId="0" borderId="76" xfId="0" applyFont="1" applyFill="1" applyBorder="1" applyAlignment="1">
      <alignment horizontal="center" vertical="center" wrapText="1"/>
    </xf>
    <xf numFmtId="0" fontId="28" fillId="0" borderId="45" xfId="0" applyFont="1" applyFill="1" applyBorder="1" applyAlignment="1">
      <alignment horizontal="center" vertical="center"/>
    </xf>
    <xf numFmtId="0" fontId="28" fillId="0" borderId="47" xfId="0" applyFont="1" applyFill="1" applyBorder="1" applyAlignment="1">
      <alignment horizontal="center" vertical="center"/>
    </xf>
    <xf numFmtId="0" fontId="29" fillId="0" borderId="56" xfId="0" applyFont="1" applyFill="1" applyBorder="1" applyAlignment="1">
      <alignment horizontal="center" vertical="top" wrapText="1"/>
    </xf>
    <xf numFmtId="0" fontId="31" fillId="0" borderId="58" xfId="0" applyFont="1" applyFill="1" applyBorder="1" applyAlignment="1">
      <alignment horizontal="center" vertical="top" wrapText="1"/>
    </xf>
    <xf numFmtId="0" fontId="29" fillId="0" borderId="74" xfId="0" applyFont="1" applyFill="1" applyBorder="1" applyAlignment="1">
      <alignment horizontal="center" vertical="top" wrapText="1"/>
    </xf>
    <xf numFmtId="0" fontId="31" fillId="0" borderId="59" xfId="0" applyFont="1" applyFill="1" applyBorder="1" applyAlignment="1">
      <alignment horizontal="center" vertical="top" wrapText="1"/>
    </xf>
    <xf numFmtId="0" fontId="0" fillId="0" borderId="0" xfId="0" applyAlignment="1"/>
    <xf numFmtId="0" fontId="0" fillId="0" borderId="0" xfId="0" applyAlignment="1">
      <alignment horizontal="right" wrapText="1"/>
    </xf>
    <xf numFmtId="0" fontId="31" fillId="0" borderId="0" xfId="0" applyFont="1" applyAlignment="1">
      <alignment horizontal="center" vertical="top" wrapText="1"/>
    </xf>
    <xf numFmtId="0" fontId="25" fillId="0" borderId="0" xfId="0" applyFont="1" applyFill="1" applyAlignment="1">
      <alignment horizontal="center" vertical="center" wrapText="1"/>
    </xf>
    <xf numFmtId="0" fontId="26" fillId="0" borderId="41" xfId="0" applyFont="1" applyBorder="1" applyAlignment="1">
      <alignment horizontal="right" wrapText="1"/>
    </xf>
    <xf numFmtId="0" fontId="24" fillId="0" borderId="41" xfId="0" applyFont="1" applyBorder="1" applyAlignment="1">
      <alignment horizontal="right"/>
    </xf>
    <xf numFmtId="0" fontId="25" fillId="0" borderId="78" xfId="0" applyFont="1" applyFill="1" applyBorder="1" applyAlignment="1">
      <alignment horizontal="center" vertical="center" wrapText="1"/>
    </xf>
    <xf numFmtId="0" fontId="35" fillId="0" borderId="81" xfId="0" applyFont="1" applyBorder="1"/>
    <xf numFmtId="0" fontId="25" fillId="0" borderId="56" xfId="0" applyFont="1" applyFill="1" applyBorder="1" applyAlignment="1">
      <alignment horizontal="center" vertical="center" wrapText="1"/>
    </xf>
    <xf numFmtId="0" fontId="25" fillId="0" borderId="58" xfId="0" applyFont="1" applyFill="1" applyBorder="1" applyAlignment="1">
      <alignment horizontal="center" vertical="center" wrapText="1"/>
    </xf>
    <xf numFmtId="0" fontId="25" fillId="0" borderId="56" xfId="0" applyFont="1" applyFill="1" applyBorder="1" applyAlignment="1">
      <alignment horizontal="center" vertical="center"/>
    </xf>
    <xf numFmtId="0" fontId="35" fillId="0" borderId="58" xfId="0" applyFont="1" applyBorder="1"/>
    <xf numFmtId="0" fontId="25" fillId="0" borderId="78" xfId="0" applyFont="1" applyFill="1" applyBorder="1" applyAlignment="1">
      <alignment horizontal="center" vertical="center"/>
    </xf>
    <xf numFmtId="0" fontId="35" fillId="0" borderId="54" xfId="0" applyFont="1" applyBorder="1"/>
    <xf numFmtId="0" fontId="35" fillId="0" borderId="74" xfId="0" applyFont="1" applyBorder="1"/>
    <xf numFmtId="0" fontId="35" fillId="0" borderId="41" xfId="0" applyFont="1" applyBorder="1"/>
    <xf numFmtId="0" fontId="35" fillId="0" borderId="59" xfId="0" applyFont="1" applyBorder="1"/>
    <xf numFmtId="0" fontId="25" fillId="0" borderId="79" xfId="0" applyFont="1" applyBorder="1" applyAlignment="1">
      <alignment horizontal="center" vertical="center" wrapText="1"/>
    </xf>
    <xf numFmtId="0" fontId="35" fillId="0" borderId="80" xfId="0" applyFont="1" applyBorder="1" applyAlignment="1">
      <alignment wrapText="1"/>
    </xf>
    <xf numFmtId="0" fontId="35" fillId="0" borderId="50" xfId="0" applyFont="1" applyBorder="1" applyAlignment="1">
      <alignment wrapText="1"/>
    </xf>
    <xf numFmtId="0" fontId="42" fillId="0" borderId="41" xfId="173" applyFont="1" applyBorder="1" applyAlignment="1">
      <alignment horizontal="right" wrapText="1"/>
    </xf>
    <xf numFmtId="0" fontId="29" fillId="0" borderId="43" xfId="173" applyFont="1" applyBorder="1" applyAlignment="1">
      <alignment horizontal="center" vertical="center" wrapText="1"/>
    </xf>
    <xf numFmtId="0" fontId="24" fillId="0" borderId="89" xfId="0" applyFont="1" applyBorder="1" applyAlignment="1">
      <alignment horizontal="center" vertical="center" wrapText="1"/>
    </xf>
    <xf numFmtId="0" fontId="25" fillId="0" borderId="42" xfId="173" applyFont="1" applyBorder="1" applyAlignment="1">
      <alignment horizontal="center" vertical="center"/>
    </xf>
    <xf numFmtId="0" fontId="25" fillId="0" borderId="93" xfId="173" applyFont="1" applyBorder="1" applyAlignment="1">
      <alignment horizontal="center" vertical="center"/>
    </xf>
    <xf numFmtId="0" fontId="24" fillId="0" borderId="1" xfId="173" applyFont="1" applyBorder="1" applyAlignment="1">
      <alignment horizontal="right" wrapText="1"/>
    </xf>
    <xf numFmtId="0" fontId="28" fillId="0" borderId="43" xfId="173" applyFont="1" applyBorder="1" applyAlignment="1">
      <alignment horizontal="center" vertical="center" wrapText="1"/>
    </xf>
    <xf numFmtId="0" fontId="28" fillId="0" borderId="89" xfId="173" applyFont="1" applyBorder="1" applyAlignment="1">
      <alignment horizontal="center" vertical="center" wrapText="1"/>
    </xf>
    <xf numFmtId="0" fontId="43" fillId="0" borderId="1" xfId="173" applyFont="1" applyAlignment="1">
      <alignment horizontal="center" vertical="top" wrapText="1"/>
    </xf>
    <xf numFmtId="0" fontId="44" fillId="0" borderId="0" xfId="0" applyFont="1" applyAlignment="1">
      <alignment vertical="top" wrapText="1"/>
    </xf>
    <xf numFmtId="0" fontId="43" fillId="0" borderId="1" xfId="173" applyFont="1" applyBorder="1" applyAlignment="1">
      <alignment horizontal="center" vertical="top" wrapText="1"/>
    </xf>
    <xf numFmtId="0" fontId="44" fillId="0" borderId="1" xfId="0" applyFont="1" applyBorder="1" applyAlignment="1">
      <alignment vertical="top" wrapText="1"/>
    </xf>
    <xf numFmtId="0" fontId="29" fillId="0" borderId="64" xfId="173" applyFont="1" applyBorder="1" applyAlignment="1">
      <alignment horizontal="center" vertical="center" wrapText="1"/>
    </xf>
    <xf numFmtId="0" fontId="24" fillId="0" borderId="94" xfId="0" applyFont="1" applyBorder="1" applyAlignment="1">
      <alignment horizontal="center" vertical="center" wrapText="1"/>
    </xf>
    <xf numFmtId="0" fontId="24" fillId="0" borderId="1" xfId="173" applyFont="1" applyAlignment="1">
      <alignment horizontal="right" wrapText="1"/>
    </xf>
  </cellXfs>
  <cellStyles count="176">
    <cellStyle name="br" xfId="162" xr:uid="{00000000-0005-0000-0000-000000000000}"/>
    <cellStyle name="col" xfId="161" xr:uid="{00000000-0005-0000-0000-000001000000}"/>
    <cellStyle name="st166" xfId="158" xr:uid="{00000000-0005-0000-0000-000002000000}"/>
    <cellStyle name="style0" xfId="163" xr:uid="{00000000-0005-0000-0000-000003000000}"/>
    <cellStyle name="td" xfId="164" xr:uid="{00000000-0005-0000-0000-000004000000}"/>
    <cellStyle name="tr" xfId="160" xr:uid="{00000000-0005-0000-0000-000005000000}"/>
    <cellStyle name="xl100" xfId="65" xr:uid="{00000000-0005-0000-0000-000006000000}"/>
    <cellStyle name="xl101" xfId="70" xr:uid="{00000000-0005-0000-0000-000007000000}"/>
    <cellStyle name="xl102" xfId="78" xr:uid="{00000000-0005-0000-0000-000008000000}"/>
    <cellStyle name="xl103" xfId="82" xr:uid="{00000000-0005-0000-0000-000009000000}"/>
    <cellStyle name="xl104" xfId="87" xr:uid="{00000000-0005-0000-0000-00000A000000}"/>
    <cellStyle name="xl105" xfId="91" xr:uid="{00000000-0005-0000-0000-00000B000000}"/>
    <cellStyle name="xl106" xfId="93" xr:uid="{00000000-0005-0000-0000-00000C000000}"/>
    <cellStyle name="xl107" xfId="98" xr:uid="{00000000-0005-0000-0000-00000D000000}"/>
    <cellStyle name="xl108" xfId="83" xr:uid="{00000000-0005-0000-0000-00000E000000}"/>
    <cellStyle name="xl109" xfId="88" xr:uid="{00000000-0005-0000-0000-00000F000000}"/>
    <cellStyle name="xl110" xfId="92" xr:uid="{00000000-0005-0000-0000-000010000000}"/>
    <cellStyle name="xl111" xfId="94" xr:uid="{00000000-0005-0000-0000-000011000000}"/>
    <cellStyle name="xl112" xfId="101" xr:uid="{00000000-0005-0000-0000-000012000000}"/>
    <cellStyle name="xl113" xfId="84" xr:uid="{00000000-0005-0000-0000-000013000000}"/>
    <cellStyle name="xl114" xfId="89" xr:uid="{00000000-0005-0000-0000-000014000000}"/>
    <cellStyle name="xl115" xfId="95" xr:uid="{00000000-0005-0000-0000-000015000000}"/>
    <cellStyle name="xl116" xfId="102" xr:uid="{00000000-0005-0000-0000-000016000000}"/>
    <cellStyle name="xl117" xfId="85" xr:uid="{00000000-0005-0000-0000-000017000000}"/>
    <cellStyle name="xl118" xfId="96" xr:uid="{00000000-0005-0000-0000-000018000000}"/>
    <cellStyle name="xl119" xfId="103" xr:uid="{00000000-0005-0000-0000-000019000000}"/>
    <cellStyle name="xl120" xfId="86" xr:uid="{00000000-0005-0000-0000-00001A000000}"/>
    <cellStyle name="xl121" xfId="81" xr:uid="{00000000-0005-0000-0000-00001B000000}"/>
    <cellStyle name="xl122" xfId="90" xr:uid="{00000000-0005-0000-0000-00001C000000}"/>
    <cellStyle name="xl123" xfId="99" xr:uid="{00000000-0005-0000-0000-00001D000000}"/>
    <cellStyle name="xl124" xfId="97" xr:uid="{00000000-0005-0000-0000-00001E000000}"/>
    <cellStyle name="xl125" xfId="100" xr:uid="{00000000-0005-0000-0000-00001F000000}"/>
    <cellStyle name="xl126" xfId="104" xr:uid="{00000000-0005-0000-0000-000020000000}"/>
    <cellStyle name="xl127" xfId="107" xr:uid="{00000000-0005-0000-0000-000021000000}"/>
    <cellStyle name="xl128" xfId="105" xr:uid="{00000000-0005-0000-0000-000022000000}"/>
    <cellStyle name="xl129" xfId="106" xr:uid="{00000000-0005-0000-0000-000023000000}"/>
    <cellStyle name="xl130" xfId="108" xr:uid="{00000000-0005-0000-0000-000024000000}"/>
    <cellStyle name="xl131" xfId="110" xr:uid="{00000000-0005-0000-0000-000025000000}"/>
    <cellStyle name="xl132" xfId="112" xr:uid="{00000000-0005-0000-0000-000026000000}"/>
    <cellStyle name="xl133" xfId="111" xr:uid="{00000000-0005-0000-0000-000027000000}"/>
    <cellStyle name="xl134" xfId="134" xr:uid="{00000000-0005-0000-0000-000028000000}"/>
    <cellStyle name="xl135" xfId="136" xr:uid="{00000000-0005-0000-0000-000029000000}"/>
    <cellStyle name="xl136" xfId="142" xr:uid="{00000000-0005-0000-0000-00002A000000}"/>
    <cellStyle name="xl137" xfId="146" xr:uid="{00000000-0005-0000-0000-00002B000000}"/>
    <cellStyle name="xl138" xfId="149" xr:uid="{00000000-0005-0000-0000-00002C000000}"/>
    <cellStyle name="xl139" xfId="152" xr:uid="{00000000-0005-0000-0000-00002D000000}"/>
    <cellStyle name="xl140" xfId="153" xr:uid="{00000000-0005-0000-0000-00002E000000}"/>
    <cellStyle name="xl141" xfId="147" xr:uid="{00000000-0005-0000-0000-00002F000000}"/>
    <cellStyle name="xl142" xfId="113" xr:uid="{00000000-0005-0000-0000-000030000000}"/>
    <cellStyle name="xl143" xfId="122" xr:uid="{00000000-0005-0000-0000-000031000000}"/>
    <cellStyle name="xl144" xfId="166" xr:uid="{00000000-0005-0000-0000-000032000000}"/>
    <cellStyle name="xl145" xfId="143" xr:uid="{00000000-0005-0000-0000-000033000000}"/>
    <cellStyle name="xl146" xfId="150" xr:uid="{00000000-0005-0000-0000-000034000000}"/>
    <cellStyle name="xl147" xfId="137" xr:uid="{00000000-0005-0000-0000-000035000000}"/>
    <cellStyle name="xl148" xfId="114" xr:uid="{00000000-0005-0000-0000-000036000000}"/>
    <cellStyle name="xl149" xfId="118" xr:uid="{00000000-0005-0000-0000-000037000000}"/>
    <cellStyle name="xl150" xfId="123" xr:uid="{00000000-0005-0000-0000-000038000000}"/>
    <cellStyle name="xl151" xfId="127" xr:uid="{00000000-0005-0000-0000-000039000000}"/>
    <cellStyle name="xl152" xfId="135" xr:uid="{00000000-0005-0000-0000-00003A000000}"/>
    <cellStyle name="xl153" xfId="138" xr:uid="{00000000-0005-0000-0000-00003B000000}"/>
    <cellStyle name="xl154" xfId="151" xr:uid="{00000000-0005-0000-0000-00003C000000}"/>
    <cellStyle name="xl155" xfId="155" xr:uid="{00000000-0005-0000-0000-00003D000000}"/>
    <cellStyle name="xl156" xfId="159" xr:uid="{00000000-0005-0000-0000-00003E000000}"/>
    <cellStyle name="xl157" xfId="115" xr:uid="{00000000-0005-0000-0000-00003F000000}"/>
    <cellStyle name="xl158" xfId="119" xr:uid="{00000000-0005-0000-0000-000040000000}"/>
    <cellStyle name="xl159" xfId="124" xr:uid="{00000000-0005-0000-0000-000041000000}"/>
    <cellStyle name="xl160" xfId="156" xr:uid="{00000000-0005-0000-0000-000042000000}"/>
    <cellStyle name="xl161" xfId="167" xr:uid="{00000000-0005-0000-0000-000043000000}"/>
    <cellStyle name="xl162" xfId="157" xr:uid="{00000000-0005-0000-0000-000044000000}"/>
    <cellStyle name="xl163" xfId="120" xr:uid="{00000000-0005-0000-0000-000045000000}"/>
    <cellStyle name="xl164" xfId="125" xr:uid="{00000000-0005-0000-0000-000046000000}"/>
    <cellStyle name="xl165" xfId="128" xr:uid="{00000000-0005-0000-0000-000047000000}"/>
    <cellStyle name="xl166" xfId="131" xr:uid="{00000000-0005-0000-0000-000048000000}"/>
    <cellStyle name="xl167" xfId="139" xr:uid="{00000000-0005-0000-0000-000049000000}"/>
    <cellStyle name="xl168" xfId="144" xr:uid="{00000000-0005-0000-0000-00004A000000}"/>
    <cellStyle name="xl169" xfId="154" xr:uid="{00000000-0005-0000-0000-00004B000000}"/>
    <cellStyle name="xl170" xfId="148" xr:uid="{00000000-0005-0000-0000-00004C000000}"/>
    <cellStyle name="xl171" xfId="141" xr:uid="{00000000-0005-0000-0000-00004D000000}"/>
    <cellStyle name="xl172" xfId="116" xr:uid="{00000000-0005-0000-0000-00004E000000}"/>
    <cellStyle name="xl173" xfId="129" xr:uid="{00000000-0005-0000-0000-00004F000000}"/>
    <cellStyle name="xl174" xfId="132" xr:uid="{00000000-0005-0000-0000-000050000000}"/>
    <cellStyle name="xl175" xfId="145" xr:uid="{00000000-0005-0000-0000-000051000000}"/>
    <cellStyle name="xl176" xfId="140" xr:uid="{00000000-0005-0000-0000-000052000000}"/>
    <cellStyle name="xl177" xfId="117" xr:uid="{00000000-0005-0000-0000-000053000000}"/>
    <cellStyle name="xl178" xfId="121" xr:uid="{00000000-0005-0000-0000-000054000000}"/>
    <cellStyle name="xl179" xfId="126" xr:uid="{00000000-0005-0000-0000-000055000000}"/>
    <cellStyle name="xl180" xfId="130" xr:uid="{00000000-0005-0000-0000-000056000000}"/>
    <cellStyle name="xl181" xfId="133" xr:uid="{00000000-0005-0000-0000-000057000000}"/>
    <cellStyle name="xl21" xfId="165" xr:uid="{00000000-0005-0000-0000-000058000000}"/>
    <cellStyle name="xl22" xfId="1" xr:uid="{00000000-0005-0000-0000-000059000000}"/>
    <cellStyle name="xl23" xfId="4" xr:uid="{00000000-0005-0000-0000-00005A000000}"/>
    <cellStyle name="xl24" xfId="11" xr:uid="{00000000-0005-0000-0000-00005B000000}"/>
    <cellStyle name="xl25" xfId="14" xr:uid="{00000000-0005-0000-0000-00005C000000}"/>
    <cellStyle name="xl26" xfId="17" xr:uid="{00000000-0005-0000-0000-00005D000000}"/>
    <cellStyle name="xl27" xfId="26" xr:uid="{00000000-0005-0000-0000-00005E000000}"/>
    <cellStyle name="xl28" xfId="28" xr:uid="{00000000-0005-0000-0000-00005F000000}"/>
    <cellStyle name="xl29" xfId="31" xr:uid="{00000000-0005-0000-0000-000060000000}"/>
    <cellStyle name="xl30" xfId="36" xr:uid="{00000000-0005-0000-0000-000061000000}"/>
    <cellStyle name="xl31" xfId="42" xr:uid="{00000000-0005-0000-0000-000062000000}"/>
    <cellStyle name="xl32" xfId="29" xr:uid="{00000000-0005-0000-0000-000063000000}"/>
    <cellStyle name="xl33" xfId="32" xr:uid="{00000000-0005-0000-0000-000064000000}"/>
    <cellStyle name="xl34" xfId="37" xr:uid="{00000000-0005-0000-0000-000065000000}"/>
    <cellStyle name="xl35" xfId="43" xr:uid="{00000000-0005-0000-0000-000066000000}"/>
    <cellStyle name="xl36" xfId="33" xr:uid="{00000000-0005-0000-0000-000067000000}"/>
    <cellStyle name="xl37" xfId="38" xr:uid="{00000000-0005-0000-0000-000068000000}"/>
    <cellStyle name="xl38" xfId="44" xr:uid="{00000000-0005-0000-0000-000069000000}"/>
    <cellStyle name="xl39" xfId="6" xr:uid="{00000000-0005-0000-0000-00006A000000}"/>
    <cellStyle name="xl40" xfId="18" xr:uid="{00000000-0005-0000-0000-00006B000000}"/>
    <cellStyle name="xl41" xfId="27" xr:uid="{00000000-0005-0000-0000-00006C000000}"/>
    <cellStyle name="xl42" xfId="30" xr:uid="{00000000-0005-0000-0000-00006D000000}"/>
    <cellStyle name="xl43" xfId="34" xr:uid="{00000000-0005-0000-0000-00006E000000}"/>
    <cellStyle name="xl44" xfId="39" xr:uid="{00000000-0005-0000-0000-00006F000000}"/>
    <cellStyle name="xl45" xfId="45" xr:uid="{00000000-0005-0000-0000-000070000000}"/>
    <cellStyle name="xl46" xfId="40" xr:uid="{00000000-0005-0000-0000-000071000000}"/>
    <cellStyle name="xl47" xfId="3" xr:uid="{00000000-0005-0000-0000-000072000000}"/>
    <cellStyle name="xl48" xfId="8" xr:uid="{00000000-0005-0000-0000-000073000000}"/>
    <cellStyle name="xl49" xfId="22" xr:uid="{00000000-0005-0000-0000-000074000000}"/>
    <cellStyle name="xl50" xfId="5" xr:uid="{00000000-0005-0000-0000-000075000000}"/>
    <cellStyle name="xl51" xfId="9" xr:uid="{00000000-0005-0000-0000-000076000000}"/>
    <cellStyle name="xl52" xfId="12" xr:uid="{00000000-0005-0000-0000-000077000000}"/>
    <cellStyle name="xl53" xfId="15" xr:uid="{00000000-0005-0000-0000-000078000000}"/>
    <cellStyle name="xl54" xfId="2" xr:uid="{00000000-0005-0000-0000-000079000000}"/>
    <cellStyle name="xl55" xfId="7" xr:uid="{00000000-0005-0000-0000-00007A000000}"/>
    <cellStyle name="xl56" xfId="10" xr:uid="{00000000-0005-0000-0000-00007B000000}"/>
    <cellStyle name="xl57" xfId="13" xr:uid="{00000000-0005-0000-0000-00007C000000}"/>
    <cellStyle name="xl58" xfId="16" xr:uid="{00000000-0005-0000-0000-00007D000000}"/>
    <cellStyle name="xl59" xfId="19" xr:uid="{00000000-0005-0000-0000-00007E000000}"/>
    <cellStyle name="xl60" xfId="20" xr:uid="{00000000-0005-0000-0000-00007F000000}"/>
    <cellStyle name="xl61" xfId="21" xr:uid="{00000000-0005-0000-0000-000080000000}"/>
    <cellStyle name="xl62" xfId="23" xr:uid="{00000000-0005-0000-0000-000081000000}"/>
    <cellStyle name="xl63" xfId="24" xr:uid="{00000000-0005-0000-0000-000082000000}"/>
    <cellStyle name="xl64" xfId="25" xr:uid="{00000000-0005-0000-0000-000083000000}"/>
    <cellStyle name="xl65" xfId="35" xr:uid="{00000000-0005-0000-0000-000084000000}"/>
    <cellStyle name="xl66" xfId="41" xr:uid="{00000000-0005-0000-0000-000085000000}"/>
    <cellStyle name="xl67" xfId="46" xr:uid="{00000000-0005-0000-0000-000086000000}"/>
    <cellStyle name="xl68" xfId="49" xr:uid="{00000000-0005-0000-0000-000087000000}"/>
    <cellStyle name="xl69" xfId="50" xr:uid="{00000000-0005-0000-0000-000088000000}"/>
    <cellStyle name="xl70" xfId="53" xr:uid="{00000000-0005-0000-0000-000089000000}"/>
    <cellStyle name="xl71" xfId="56" xr:uid="{00000000-0005-0000-0000-00008A000000}"/>
    <cellStyle name="xl72" xfId="61" xr:uid="{00000000-0005-0000-0000-00008B000000}"/>
    <cellStyle name="xl73" xfId="66" xr:uid="{00000000-0005-0000-0000-00008C000000}"/>
    <cellStyle name="xl74" xfId="71" xr:uid="{00000000-0005-0000-0000-00008D000000}"/>
    <cellStyle name="xl75" xfId="73" xr:uid="{00000000-0005-0000-0000-00008E000000}"/>
    <cellStyle name="xl76" xfId="79" xr:uid="{00000000-0005-0000-0000-00008F000000}"/>
    <cellStyle name="xl77" xfId="109" xr:uid="{00000000-0005-0000-0000-000090000000}"/>
    <cellStyle name="xl78" xfId="51" xr:uid="{00000000-0005-0000-0000-000091000000}"/>
    <cellStyle name="xl79" xfId="54" xr:uid="{00000000-0005-0000-0000-000092000000}"/>
    <cellStyle name="xl80" xfId="57" xr:uid="{00000000-0005-0000-0000-000093000000}"/>
    <cellStyle name="xl81" xfId="62" xr:uid="{00000000-0005-0000-0000-000094000000}"/>
    <cellStyle name="xl82" xfId="67" xr:uid="{00000000-0005-0000-0000-000095000000}"/>
    <cellStyle name="xl83" xfId="72" xr:uid="{00000000-0005-0000-0000-000096000000}"/>
    <cellStyle name="xl84" xfId="74" xr:uid="{00000000-0005-0000-0000-000097000000}"/>
    <cellStyle name="xl85" xfId="80" xr:uid="{00000000-0005-0000-0000-000098000000}"/>
    <cellStyle name="xl86" xfId="58" xr:uid="{00000000-0005-0000-0000-000099000000}"/>
    <cellStyle name="xl87" xfId="63" xr:uid="{00000000-0005-0000-0000-00009A000000}"/>
    <cellStyle name="xl88" xfId="68" xr:uid="{00000000-0005-0000-0000-00009B000000}"/>
    <cellStyle name="xl89" xfId="75" xr:uid="{00000000-0005-0000-0000-00009C000000}"/>
    <cellStyle name="xl90" xfId="52" xr:uid="{00000000-0005-0000-0000-00009D000000}"/>
    <cellStyle name="xl91" xfId="55" xr:uid="{00000000-0005-0000-0000-00009E000000}"/>
    <cellStyle name="xl92" xfId="59" xr:uid="{00000000-0005-0000-0000-00009F000000}"/>
    <cellStyle name="xl93" xfId="64" xr:uid="{00000000-0005-0000-0000-0000A0000000}"/>
    <cellStyle name="xl94" xfId="69" xr:uid="{00000000-0005-0000-0000-0000A1000000}"/>
    <cellStyle name="xl95" xfId="76" xr:uid="{00000000-0005-0000-0000-0000A2000000}"/>
    <cellStyle name="xl96" xfId="77" xr:uid="{00000000-0005-0000-0000-0000A3000000}"/>
    <cellStyle name="xl97" xfId="47" xr:uid="{00000000-0005-0000-0000-0000A4000000}"/>
    <cellStyle name="xl98" xfId="48" xr:uid="{00000000-0005-0000-0000-0000A5000000}"/>
    <cellStyle name="xl99" xfId="60" xr:uid="{00000000-0005-0000-0000-0000A6000000}"/>
    <cellStyle name="Обычный" xfId="0" builtinId="0"/>
    <cellStyle name="Обычный 2" xfId="169" xr:uid="{00000000-0005-0000-0000-0000A8000000}"/>
    <cellStyle name="Обычный 2 2" xfId="170" xr:uid="{00000000-0005-0000-0000-0000A9000000}"/>
    <cellStyle name="Обычный 2 3" xfId="171" xr:uid="{00000000-0005-0000-0000-0000AA000000}"/>
    <cellStyle name="Обычный 3" xfId="172" xr:uid="{00000000-0005-0000-0000-0000AB000000}"/>
    <cellStyle name="Обычный_З_15_Приложение 16 - Источники дефицита" xfId="173" xr:uid="{00000000-0005-0000-0000-0000AC000000}"/>
    <cellStyle name="Финансовый" xfId="168" builtinId="3"/>
    <cellStyle name="Финансовый 2" xfId="175" xr:uid="{00000000-0005-0000-0000-0000AE000000}"/>
    <cellStyle name="Финансовый 3" xfId="174" xr:uid="{00000000-0005-0000-0000-0000AF000000}"/>
  </cellStyles>
  <dxfs count="10"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2"/>
  <sheetViews>
    <sheetView zoomScaleNormal="100" zoomScaleSheetLayoutView="100" workbookViewId="0">
      <selection activeCell="E38" sqref="E38"/>
    </sheetView>
  </sheetViews>
  <sheetFormatPr defaultColWidth="9.109375" defaultRowHeight="14.4" x14ac:dyDescent="0.3"/>
  <cols>
    <col min="1" max="1" width="0.44140625" style="1" customWidth="1"/>
    <col min="2" max="2" width="24.44140625" style="1" customWidth="1"/>
    <col min="3" max="3" width="70.109375" style="1" customWidth="1"/>
    <col min="4" max="4" width="11.109375" style="1" bestFit="1" customWidth="1"/>
    <col min="5" max="5" width="9.6640625" style="1" customWidth="1"/>
    <col min="6" max="6" width="11.44140625" style="1" customWidth="1"/>
    <col min="7" max="7" width="9.109375" style="1" customWidth="1"/>
    <col min="8" max="16384" width="9.109375" style="1"/>
  </cols>
  <sheetData>
    <row r="1" spans="1:7" ht="12.9" customHeight="1" x14ac:dyDescent="0.3">
      <c r="C1" s="2"/>
      <c r="D1" s="2"/>
      <c r="E1" s="2"/>
      <c r="F1" s="2"/>
      <c r="G1" s="3"/>
    </row>
    <row r="2" spans="1:7" ht="12.9" customHeight="1" x14ac:dyDescent="0.3">
      <c r="C2" s="188" t="s">
        <v>114</v>
      </c>
      <c r="D2" s="188"/>
      <c r="E2" s="189"/>
      <c r="F2" s="189"/>
      <c r="G2" s="3"/>
    </row>
    <row r="3" spans="1:7" ht="15" customHeight="1" x14ac:dyDescent="0.3">
      <c r="C3" s="190" t="s">
        <v>115</v>
      </c>
      <c r="D3" s="189"/>
      <c r="E3" s="189"/>
      <c r="F3" s="189"/>
      <c r="G3" s="3"/>
    </row>
    <row r="4" spans="1:7" ht="14.25" customHeight="1" x14ac:dyDescent="0.3">
      <c r="C4" s="190" t="s">
        <v>116</v>
      </c>
      <c r="D4" s="190"/>
      <c r="E4" s="189"/>
      <c r="F4" s="189"/>
      <c r="G4" s="3"/>
    </row>
    <row r="5" spans="1:7" ht="12" customHeight="1" x14ac:dyDescent="0.3">
      <c r="C5" s="190" t="s">
        <v>117</v>
      </c>
      <c r="D5" s="190"/>
      <c r="E5" s="189"/>
      <c r="F5" s="189"/>
      <c r="G5" s="3"/>
    </row>
    <row r="6" spans="1:7" ht="12" customHeight="1" x14ac:dyDescent="0.3">
      <c r="C6" s="170"/>
      <c r="D6" s="190" t="s">
        <v>253</v>
      </c>
      <c r="E6" s="190"/>
      <c r="F6" s="190"/>
      <c r="G6" s="3"/>
    </row>
    <row r="7" spans="1:7" ht="12" customHeight="1" x14ac:dyDescent="0.3">
      <c r="C7" s="198" t="s">
        <v>118</v>
      </c>
      <c r="D7" s="189"/>
      <c r="E7" s="189"/>
      <c r="F7" s="189"/>
      <c r="G7" s="3"/>
    </row>
    <row r="8" spans="1:7" ht="12.75" customHeight="1" x14ac:dyDescent="0.3">
      <c r="C8" s="4"/>
      <c r="D8" s="2"/>
      <c r="E8" s="2"/>
      <c r="F8" s="2"/>
      <c r="G8" s="3"/>
    </row>
    <row r="9" spans="1:7" ht="42" customHeight="1" x14ac:dyDescent="0.3">
      <c r="B9" s="191" t="s">
        <v>242</v>
      </c>
      <c r="C9" s="191"/>
      <c r="D9" s="191"/>
      <c r="E9" s="191"/>
      <c r="F9" s="191"/>
      <c r="G9" s="3"/>
    </row>
    <row r="10" spans="1:7" ht="14.1" customHeight="1" thickBot="1" x14ac:dyDescent="0.35">
      <c r="C10" s="199" t="s">
        <v>119</v>
      </c>
      <c r="D10" s="200"/>
      <c r="E10" s="201"/>
      <c r="F10" s="201"/>
      <c r="G10" s="3"/>
    </row>
    <row r="11" spans="1:7" ht="12.75" customHeight="1" x14ac:dyDescent="0.3">
      <c r="B11" s="186" t="s">
        <v>120</v>
      </c>
      <c r="C11" s="196" t="s">
        <v>121</v>
      </c>
      <c r="D11" s="202" t="s">
        <v>122</v>
      </c>
      <c r="E11" s="192" t="s">
        <v>0</v>
      </c>
      <c r="F11" s="194" t="s">
        <v>123</v>
      </c>
      <c r="G11" s="3"/>
    </row>
    <row r="12" spans="1:7" ht="15" customHeight="1" thickBot="1" x14ac:dyDescent="0.35">
      <c r="B12" s="187"/>
      <c r="C12" s="197"/>
      <c r="D12" s="203"/>
      <c r="E12" s="193"/>
      <c r="F12" s="195"/>
      <c r="G12" s="3"/>
    </row>
    <row r="13" spans="1:7" ht="15" customHeight="1" thickBot="1" x14ac:dyDescent="0.35">
      <c r="B13" s="17">
        <v>1</v>
      </c>
      <c r="C13" s="6">
        <v>2</v>
      </c>
      <c r="D13" s="6" t="s">
        <v>124</v>
      </c>
      <c r="E13" s="15">
        <v>4</v>
      </c>
      <c r="F13" s="6">
        <v>5</v>
      </c>
      <c r="G13" s="3"/>
    </row>
    <row r="14" spans="1:7" ht="15" customHeight="1" x14ac:dyDescent="0.3">
      <c r="B14" s="18" t="s">
        <v>125</v>
      </c>
      <c r="C14" s="16" t="s">
        <v>126</v>
      </c>
      <c r="D14" s="166">
        <f>D44+D15</f>
        <v>2486.3000000000002</v>
      </c>
      <c r="E14" s="166">
        <f>E44+E15</f>
        <v>2294.6</v>
      </c>
      <c r="F14" s="167">
        <f>E14/D14*100</f>
        <v>92.289747818042869</v>
      </c>
      <c r="G14" s="3"/>
    </row>
    <row r="15" spans="1:7" x14ac:dyDescent="0.3">
      <c r="A15" s="8"/>
      <c r="B15" s="19" t="s">
        <v>2</v>
      </c>
      <c r="C15" s="13" t="s">
        <v>1</v>
      </c>
      <c r="D15" s="158">
        <f>D17+D22+D36</f>
        <v>1725.6</v>
      </c>
      <c r="E15" s="158">
        <f>E17+E22+E36</f>
        <v>1558.2</v>
      </c>
      <c r="F15" s="160">
        <f t="shared" ref="F15:F61" si="0">E15/D15*100</f>
        <v>90.299026425591109</v>
      </c>
      <c r="G15" s="3"/>
    </row>
    <row r="16" spans="1:7" x14ac:dyDescent="0.3">
      <c r="A16" s="8"/>
      <c r="B16" s="19" t="s">
        <v>4</v>
      </c>
      <c r="C16" s="13" t="s">
        <v>3</v>
      </c>
      <c r="D16" s="158">
        <f>D17</f>
        <v>176.7</v>
      </c>
      <c r="E16" s="158">
        <f>E17</f>
        <v>169.7</v>
      </c>
      <c r="F16" s="159">
        <f t="shared" si="0"/>
        <v>96.038483305036777</v>
      </c>
      <c r="G16" s="3"/>
    </row>
    <row r="17" spans="1:7" x14ac:dyDescent="0.3">
      <c r="A17" s="8"/>
      <c r="B17" s="19" t="s">
        <v>6</v>
      </c>
      <c r="C17" s="13" t="s">
        <v>5</v>
      </c>
      <c r="D17" s="158">
        <f>D18+D20</f>
        <v>176.7</v>
      </c>
      <c r="E17" s="158">
        <f>E18+E20</f>
        <v>169.7</v>
      </c>
      <c r="F17" s="162">
        <f t="shared" si="0"/>
        <v>96.038483305036777</v>
      </c>
      <c r="G17" s="3"/>
    </row>
    <row r="18" spans="1:7" ht="61.5" customHeight="1" x14ac:dyDescent="0.3">
      <c r="A18" s="8"/>
      <c r="B18" s="19" t="s">
        <v>8</v>
      </c>
      <c r="C18" s="13" t="s">
        <v>7</v>
      </c>
      <c r="D18" s="158">
        <f>D19</f>
        <v>166.7</v>
      </c>
      <c r="E18" s="158">
        <f>E19</f>
        <v>169.7</v>
      </c>
      <c r="F18" s="162">
        <f t="shared" si="0"/>
        <v>101.79964007198561</v>
      </c>
      <c r="G18" s="3"/>
    </row>
    <row r="19" spans="1:7" ht="91.5" customHeight="1" x14ac:dyDescent="0.3">
      <c r="A19" s="8"/>
      <c r="B19" s="19" t="s">
        <v>10</v>
      </c>
      <c r="C19" s="13" t="s">
        <v>9</v>
      </c>
      <c r="D19" s="158">
        <v>166.7</v>
      </c>
      <c r="E19" s="161">
        <v>169.7</v>
      </c>
      <c r="F19" s="160">
        <f t="shared" si="0"/>
        <v>101.79964007198561</v>
      </c>
      <c r="G19" s="3"/>
    </row>
    <row r="20" spans="1:7" ht="41.4" x14ac:dyDescent="0.3">
      <c r="A20" s="8"/>
      <c r="B20" s="19" t="s">
        <v>12</v>
      </c>
      <c r="C20" s="13" t="s">
        <v>11</v>
      </c>
      <c r="D20" s="158">
        <f>D21</f>
        <v>10</v>
      </c>
      <c r="E20" s="158">
        <f>E21</f>
        <v>0</v>
      </c>
      <c r="F20" s="168">
        <f t="shared" si="0"/>
        <v>0</v>
      </c>
      <c r="G20" s="3"/>
    </row>
    <row r="21" spans="1:7" ht="62.25" customHeight="1" x14ac:dyDescent="0.3">
      <c r="A21" s="8"/>
      <c r="B21" s="19" t="s">
        <v>14</v>
      </c>
      <c r="C21" s="13" t="s">
        <v>13</v>
      </c>
      <c r="D21" s="158">
        <v>10</v>
      </c>
      <c r="E21" s="161"/>
      <c r="F21" s="160">
        <f t="shared" si="0"/>
        <v>0</v>
      </c>
      <c r="G21" s="3"/>
    </row>
    <row r="22" spans="1:7" x14ac:dyDescent="0.3">
      <c r="A22" s="8"/>
      <c r="B22" s="19" t="s">
        <v>16</v>
      </c>
      <c r="C22" s="13" t="s">
        <v>15</v>
      </c>
      <c r="D22" s="158">
        <f>D23+D27</f>
        <v>1473.8</v>
      </c>
      <c r="E22" s="158">
        <f>E23+E27</f>
        <v>1311.1</v>
      </c>
      <c r="F22" s="162">
        <f t="shared" si="0"/>
        <v>88.960510245623553</v>
      </c>
      <c r="G22" s="3"/>
    </row>
    <row r="23" spans="1:7" x14ac:dyDescent="0.3">
      <c r="A23" s="8"/>
      <c r="B23" s="19" t="s">
        <v>18</v>
      </c>
      <c r="C23" s="13" t="s">
        <v>17</v>
      </c>
      <c r="D23" s="158">
        <f>D24</f>
        <v>84</v>
      </c>
      <c r="E23" s="158">
        <f>E24</f>
        <v>41.4</v>
      </c>
      <c r="F23" s="162">
        <f t="shared" si="0"/>
        <v>49.285714285714285</v>
      </c>
      <c r="G23" s="3"/>
    </row>
    <row r="24" spans="1:7" ht="27.6" x14ac:dyDescent="0.3">
      <c r="A24" s="8"/>
      <c r="B24" s="19" t="s">
        <v>20</v>
      </c>
      <c r="C24" s="13" t="s">
        <v>19</v>
      </c>
      <c r="D24" s="158">
        <f>D25+D26</f>
        <v>84</v>
      </c>
      <c r="E24" s="158">
        <f>E25+E26</f>
        <v>41.4</v>
      </c>
      <c r="F24" s="162">
        <f t="shared" si="0"/>
        <v>49.285714285714285</v>
      </c>
      <c r="G24" s="3"/>
    </row>
    <row r="25" spans="1:7" ht="61.5" customHeight="1" x14ac:dyDescent="0.3">
      <c r="A25" s="8"/>
      <c r="B25" s="19" t="s">
        <v>22</v>
      </c>
      <c r="C25" s="13" t="s">
        <v>21</v>
      </c>
      <c r="D25" s="158">
        <v>84</v>
      </c>
      <c r="E25" s="161">
        <v>41.5</v>
      </c>
      <c r="F25" s="162">
        <f t="shared" si="0"/>
        <v>49.404761904761905</v>
      </c>
      <c r="G25" s="3"/>
    </row>
    <row r="26" spans="1:7" ht="41.4" x14ac:dyDescent="0.3">
      <c r="A26" s="8"/>
      <c r="B26" s="19" t="s">
        <v>24</v>
      </c>
      <c r="C26" s="13" t="s">
        <v>23</v>
      </c>
      <c r="D26" s="158"/>
      <c r="E26" s="161">
        <v>-0.1</v>
      </c>
      <c r="F26" s="162"/>
      <c r="G26" s="3"/>
    </row>
    <row r="27" spans="1:7" x14ac:dyDescent="0.3">
      <c r="A27" s="8"/>
      <c r="B27" s="19" t="s">
        <v>26</v>
      </c>
      <c r="C27" s="13" t="s">
        <v>25</v>
      </c>
      <c r="D27" s="158">
        <f>D28+D32</f>
        <v>1389.8</v>
      </c>
      <c r="E27" s="158">
        <f>E28+E32</f>
        <v>1269.6999999999998</v>
      </c>
      <c r="F27" s="162">
        <f t="shared" si="0"/>
        <v>91.358468844438036</v>
      </c>
      <c r="G27" s="3"/>
    </row>
    <row r="28" spans="1:7" x14ac:dyDescent="0.3">
      <c r="A28" s="8"/>
      <c r="B28" s="19" t="s">
        <v>28</v>
      </c>
      <c r="C28" s="13" t="s">
        <v>27</v>
      </c>
      <c r="D28" s="158">
        <f>D29</f>
        <v>1331</v>
      </c>
      <c r="E28" s="158">
        <f>E29</f>
        <v>1171.1999999999998</v>
      </c>
      <c r="F28" s="162">
        <f t="shared" si="0"/>
        <v>87.993989481592777</v>
      </c>
      <c r="G28" s="3"/>
    </row>
    <row r="29" spans="1:7" ht="27.6" x14ac:dyDescent="0.3">
      <c r="A29" s="8"/>
      <c r="B29" s="19" t="s">
        <v>30</v>
      </c>
      <c r="C29" s="13" t="s">
        <v>29</v>
      </c>
      <c r="D29" s="158">
        <f>D30+D31</f>
        <v>1331</v>
      </c>
      <c r="E29" s="158">
        <f>E30+E31</f>
        <v>1171.1999999999998</v>
      </c>
      <c r="F29" s="160">
        <f t="shared" si="0"/>
        <v>87.993989481592777</v>
      </c>
      <c r="G29" s="3"/>
    </row>
    <row r="30" spans="1:7" ht="55.2" x14ac:dyDescent="0.3">
      <c r="A30" s="8"/>
      <c r="B30" s="19" t="s">
        <v>32</v>
      </c>
      <c r="C30" s="13" t="s">
        <v>31</v>
      </c>
      <c r="D30" s="158">
        <v>1331</v>
      </c>
      <c r="E30" s="161">
        <v>1171.0999999999999</v>
      </c>
      <c r="F30" s="159">
        <f t="shared" si="0"/>
        <v>87.986476333583767</v>
      </c>
      <c r="G30" s="3"/>
    </row>
    <row r="31" spans="1:7" ht="41.4" x14ac:dyDescent="0.3">
      <c r="A31" s="8"/>
      <c r="B31" s="19" t="s">
        <v>34</v>
      </c>
      <c r="C31" s="13" t="s">
        <v>33</v>
      </c>
      <c r="D31" s="158"/>
      <c r="E31" s="161">
        <v>0.1</v>
      </c>
      <c r="F31" s="160"/>
      <c r="G31" s="3"/>
    </row>
    <row r="32" spans="1:7" x14ac:dyDescent="0.3">
      <c r="A32" s="8"/>
      <c r="B32" s="19" t="s">
        <v>36</v>
      </c>
      <c r="C32" s="13" t="s">
        <v>35</v>
      </c>
      <c r="D32" s="158">
        <f>D33</f>
        <v>58.8</v>
      </c>
      <c r="E32" s="158">
        <f>E33</f>
        <v>98.5</v>
      </c>
      <c r="F32" s="160">
        <f t="shared" si="0"/>
        <v>167.51700680272111</v>
      </c>
      <c r="G32" s="3"/>
    </row>
    <row r="33" spans="1:7" ht="27.6" x14ac:dyDescent="0.3">
      <c r="A33" s="8"/>
      <c r="B33" s="19" t="s">
        <v>38</v>
      </c>
      <c r="C33" s="13" t="s">
        <v>37</v>
      </c>
      <c r="D33" s="158">
        <f>D34+D35</f>
        <v>58.8</v>
      </c>
      <c r="E33" s="158">
        <f>E34+E35</f>
        <v>98.5</v>
      </c>
      <c r="F33" s="159">
        <f t="shared" si="0"/>
        <v>167.51700680272111</v>
      </c>
      <c r="G33" s="3"/>
    </row>
    <row r="34" spans="1:7" ht="55.2" x14ac:dyDescent="0.3">
      <c r="A34" s="8"/>
      <c r="B34" s="19" t="s">
        <v>40</v>
      </c>
      <c r="C34" s="13" t="s">
        <v>39</v>
      </c>
      <c r="D34" s="158">
        <v>58.8</v>
      </c>
      <c r="E34" s="161">
        <v>97.8</v>
      </c>
      <c r="F34" s="162">
        <f t="shared" si="0"/>
        <v>166.32653061224488</v>
      </c>
      <c r="G34" s="3"/>
    </row>
    <row r="35" spans="1:7" ht="41.4" x14ac:dyDescent="0.3">
      <c r="A35" s="8"/>
      <c r="B35" s="19" t="s">
        <v>42</v>
      </c>
      <c r="C35" s="13" t="s">
        <v>41</v>
      </c>
      <c r="D35" s="158"/>
      <c r="E35" s="161">
        <v>0.7</v>
      </c>
      <c r="F35" s="162"/>
      <c r="G35" s="3"/>
    </row>
    <row r="36" spans="1:7" x14ac:dyDescent="0.3">
      <c r="A36" s="8"/>
      <c r="B36" s="19" t="s">
        <v>43</v>
      </c>
      <c r="C36" s="13" t="s">
        <v>1</v>
      </c>
      <c r="D36" s="158">
        <f>D37+D41</f>
        <v>75.099999999999994</v>
      </c>
      <c r="E36" s="158">
        <f>E37+E41</f>
        <v>77.400000000000006</v>
      </c>
      <c r="F36" s="162">
        <f t="shared" si="0"/>
        <v>103.06258322237018</v>
      </c>
      <c r="G36" s="3"/>
    </row>
    <row r="37" spans="1:7" ht="30.75" customHeight="1" x14ac:dyDescent="0.3">
      <c r="A37" s="8"/>
      <c r="B37" s="19" t="s">
        <v>45</v>
      </c>
      <c r="C37" s="13" t="s">
        <v>44</v>
      </c>
      <c r="D37" s="158">
        <f>D38</f>
        <v>37.799999999999997</v>
      </c>
      <c r="E37" s="158">
        <f>E38</f>
        <v>40.1</v>
      </c>
      <c r="F37" s="160">
        <f t="shared" si="0"/>
        <v>106.08465608465609</v>
      </c>
      <c r="G37" s="3"/>
    </row>
    <row r="38" spans="1:7" ht="69" x14ac:dyDescent="0.3">
      <c r="A38" s="8"/>
      <c r="B38" s="19" t="s">
        <v>47</v>
      </c>
      <c r="C38" s="13" t="s">
        <v>46</v>
      </c>
      <c r="D38" s="158">
        <f>D39</f>
        <v>37.799999999999997</v>
      </c>
      <c r="E38" s="158">
        <f>E39</f>
        <v>40.1</v>
      </c>
      <c r="F38" s="159">
        <f t="shared" si="0"/>
        <v>106.08465608465609</v>
      </c>
      <c r="G38" s="3"/>
    </row>
    <row r="39" spans="1:7" ht="69" x14ac:dyDescent="0.3">
      <c r="A39" s="8"/>
      <c r="B39" s="19" t="s">
        <v>49</v>
      </c>
      <c r="C39" s="13" t="s">
        <v>48</v>
      </c>
      <c r="D39" s="158">
        <v>37.799999999999997</v>
      </c>
      <c r="E39" s="161">
        <v>40.1</v>
      </c>
      <c r="F39" s="162">
        <f t="shared" si="0"/>
        <v>106.08465608465609</v>
      </c>
      <c r="G39" s="3"/>
    </row>
    <row r="40" spans="1:7" ht="60.75" customHeight="1" x14ac:dyDescent="0.3">
      <c r="A40" s="8"/>
      <c r="B40" s="19" t="s">
        <v>51</v>
      </c>
      <c r="C40" s="13" t="s">
        <v>50</v>
      </c>
      <c r="D40" s="158">
        <v>37.799999999999997</v>
      </c>
      <c r="E40" s="161">
        <v>40.1</v>
      </c>
      <c r="F40" s="160">
        <f t="shared" si="0"/>
        <v>106.08465608465609</v>
      </c>
      <c r="G40" s="3"/>
    </row>
    <row r="41" spans="1:7" ht="15" thickBot="1" x14ac:dyDescent="0.35">
      <c r="A41" s="12"/>
      <c r="B41" s="19" t="s">
        <v>53</v>
      </c>
      <c r="C41" s="13" t="s">
        <v>52</v>
      </c>
      <c r="D41" s="158">
        <f>D42</f>
        <v>37.299999999999997</v>
      </c>
      <c r="E41" s="158">
        <f>E42</f>
        <v>37.299999999999997</v>
      </c>
      <c r="F41" s="160">
        <f t="shared" si="0"/>
        <v>100</v>
      </c>
      <c r="G41" s="3"/>
    </row>
    <row r="42" spans="1:7" x14ac:dyDescent="0.3">
      <c r="A42" s="9"/>
      <c r="B42" s="19" t="s">
        <v>55</v>
      </c>
      <c r="C42" s="13" t="s">
        <v>54</v>
      </c>
      <c r="D42" s="158">
        <v>37.299999999999997</v>
      </c>
      <c r="E42" s="161">
        <v>37.299999999999997</v>
      </c>
      <c r="F42" s="160">
        <f t="shared" si="0"/>
        <v>100</v>
      </c>
      <c r="G42" s="3"/>
    </row>
    <row r="43" spans="1:7" x14ac:dyDescent="0.3">
      <c r="A43" s="10"/>
      <c r="B43" s="19" t="s">
        <v>57</v>
      </c>
      <c r="C43" s="13" t="s">
        <v>56</v>
      </c>
      <c r="D43" s="158">
        <v>37.299999999999997</v>
      </c>
      <c r="E43" s="161">
        <v>37.299999999999997</v>
      </c>
      <c r="F43" s="160">
        <f t="shared" si="0"/>
        <v>100</v>
      </c>
      <c r="G43" s="3"/>
    </row>
    <row r="44" spans="1:7" ht="17.25" customHeight="1" x14ac:dyDescent="0.3">
      <c r="A44" s="10"/>
      <c r="B44" s="19" t="s">
        <v>59</v>
      </c>
      <c r="C44" s="13" t="s">
        <v>58</v>
      </c>
      <c r="D44" s="158">
        <f>D45</f>
        <v>760.7</v>
      </c>
      <c r="E44" s="158">
        <f>E45</f>
        <v>736.4</v>
      </c>
      <c r="F44" s="159">
        <f t="shared" si="0"/>
        <v>96.805573813592744</v>
      </c>
      <c r="G44" s="3"/>
    </row>
    <row r="45" spans="1:7" ht="30.75" customHeight="1" x14ac:dyDescent="0.3">
      <c r="A45" s="10"/>
      <c r="B45" s="19" t="s">
        <v>61</v>
      </c>
      <c r="C45" s="13" t="s">
        <v>60</v>
      </c>
      <c r="D45" s="158">
        <f>D46+D49+D54+D59</f>
        <v>760.7</v>
      </c>
      <c r="E45" s="158">
        <f>E46+E49+E54+E59</f>
        <v>736.4</v>
      </c>
      <c r="F45" s="160">
        <f t="shared" si="0"/>
        <v>96.805573813592744</v>
      </c>
      <c r="G45" s="3"/>
    </row>
    <row r="46" spans="1:7" ht="17.25" customHeight="1" x14ac:dyDescent="0.3">
      <c r="A46" s="10"/>
      <c r="B46" s="19" t="s">
        <v>63</v>
      </c>
      <c r="C46" s="13" t="s">
        <v>62</v>
      </c>
      <c r="D46" s="158">
        <f>D47</f>
        <v>124.6</v>
      </c>
      <c r="E46" s="158">
        <f>E47</f>
        <v>124.6</v>
      </c>
      <c r="F46" s="159">
        <f t="shared" si="0"/>
        <v>100</v>
      </c>
      <c r="G46" s="3"/>
    </row>
    <row r="47" spans="1:7" ht="30" customHeight="1" thickBot="1" x14ac:dyDescent="0.35">
      <c r="A47" s="11"/>
      <c r="B47" s="19" t="s">
        <v>65</v>
      </c>
      <c r="C47" s="13" t="s">
        <v>64</v>
      </c>
      <c r="D47" s="158">
        <f>D48</f>
        <v>124.6</v>
      </c>
      <c r="E47" s="158">
        <f>E48</f>
        <v>124.6</v>
      </c>
      <c r="F47" s="160">
        <f t="shared" si="0"/>
        <v>100</v>
      </c>
      <c r="G47" s="3"/>
    </row>
    <row r="48" spans="1:7" ht="33.75" customHeight="1" x14ac:dyDescent="0.3">
      <c r="A48" s="8"/>
      <c r="B48" s="19" t="s">
        <v>67</v>
      </c>
      <c r="C48" s="13" t="s">
        <v>66</v>
      </c>
      <c r="D48" s="158">
        <v>124.6</v>
      </c>
      <c r="E48" s="161">
        <v>124.6</v>
      </c>
      <c r="F48" s="159">
        <f t="shared" si="0"/>
        <v>100</v>
      </c>
      <c r="G48" s="3"/>
    </row>
    <row r="49" spans="1:7" ht="30.75" customHeight="1" x14ac:dyDescent="0.3">
      <c r="A49" s="8"/>
      <c r="B49" s="19" t="s">
        <v>69</v>
      </c>
      <c r="C49" s="13" t="s">
        <v>68</v>
      </c>
      <c r="D49" s="158">
        <f>D50+D52</f>
        <v>180.4</v>
      </c>
      <c r="E49" s="158">
        <f>E50+E52</f>
        <v>180.4</v>
      </c>
      <c r="F49" s="162">
        <f t="shared" si="0"/>
        <v>100</v>
      </c>
      <c r="G49" s="3"/>
    </row>
    <row r="50" spans="1:7" ht="30" customHeight="1" x14ac:dyDescent="0.3">
      <c r="A50" s="8"/>
      <c r="B50" s="19" t="s">
        <v>71</v>
      </c>
      <c r="C50" s="13" t="s">
        <v>70</v>
      </c>
      <c r="D50" s="158">
        <f>D51</f>
        <v>86.9</v>
      </c>
      <c r="E50" s="158">
        <f>E51</f>
        <v>86.9</v>
      </c>
      <c r="F50" s="160">
        <f t="shared" si="0"/>
        <v>100</v>
      </c>
      <c r="G50" s="3"/>
    </row>
    <row r="51" spans="1:7" ht="30.75" customHeight="1" x14ac:dyDescent="0.3">
      <c r="A51" s="8"/>
      <c r="B51" s="19" t="s">
        <v>73</v>
      </c>
      <c r="C51" s="13" t="s">
        <v>72</v>
      </c>
      <c r="D51" s="158">
        <v>86.9</v>
      </c>
      <c r="E51" s="161">
        <v>86.9</v>
      </c>
      <c r="F51" s="159">
        <f t="shared" si="0"/>
        <v>100</v>
      </c>
      <c r="G51" s="3"/>
    </row>
    <row r="52" spans="1:7" x14ac:dyDescent="0.3">
      <c r="A52" s="8"/>
      <c r="B52" s="19" t="s">
        <v>75</v>
      </c>
      <c r="C52" s="13" t="s">
        <v>74</v>
      </c>
      <c r="D52" s="158">
        <f>D53</f>
        <v>93.5</v>
      </c>
      <c r="E52" s="158">
        <f>E53</f>
        <v>93.5</v>
      </c>
      <c r="F52" s="160">
        <f t="shared" si="0"/>
        <v>100</v>
      </c>
      <c r="G52" s="3"/>
    </row>
    <row r="53" spans="1:7" ht="15.75" customHeight="1" x14ac:dyDescent="0.3">
      <c r="A53" s="8"/>
      <c r="B53" s="19" t="s">
        <v>77</v>
      </c>
      <c r="C53" s="13" t="s">
        <v>76</v>
      </c>
      <c r="D53" s="158">
        <v>93.5</v>
      </c>
      <c r="E53" s="161">
        <v>93.5</v>
      </c>
      <c r="F53" s="160">
        <f t="shared" si="0"/>
        <v>100</v>
      </c>
      <c r="G53" s="3"/>
    </row>
    <row r="54" spans="1:7" ht="16.5" customHeight="1" x14ac:dyDescent="0.3">
      <c r="A54" s="8"/>
      <c r="B54" s="19" t="s">
        <v>79</v>
      </c>
      <c r="C54" s="13" t="s">
        <v>78</v>
      </c>
      <c r="D54" s="158">
        <f>D55+D57</f>
        <v>87</v>
      </c>
      <c r="E54" s="158">
        <f>E55+E57</f>
        <v>87</v>
      </c>
      <c r="F54" s="159">
        <f t="shared" si="0"/>
        <v>100</v>
      </c>
      <c r="G54" s="3"/>
    </row>
    <row r="55" spans="1:7" ht="31.5" customHeight="1" x14ac:dyDescent="0.3">
      <c r="A55" s="8"/>
      <c r="B55" s="19" t="s">
        <v>81</v>
      </c>
      <c r="C55" s="13" t="s">
        <v>80</v>
      </c>
      <c r="D55" s="158">
        <f>D56</f>
        <v>0.2</v>
      </c>
      <c r="E55" s="158">
        <f>E56</f>
        <v>0.2</v>
      </c>
      <c r="F55" s="162">
        <f t="shared" si="0"/>
        <v>100</v>
      </c>
      <c r="G55" s="3"/>
    </row>
    <row r="56" spans="1:7" ht="30.75" customHeight="1" x14ac:dyDescent="0.3">
      <c r="A56" s="8"/>
      <c r="B56" s="19" t="s">
        <v>83</v>
      </c>
      <c r="C56" s="13" t="s">
        <v>82</v>
      </c>
      <c r="D56" s="158">
        <v>0.2</v>
      </c>
      <c r="E56" s="161">
        <v>0.2</v>
      </c>
      <c r="F56" s="162">
        <f t="shared" si="0"/>
        <v>100</v>
      </c>
      <c r="G56" s="3"/>
    </row>
    <row r="57" spans="1:7" ht="31.5" customHeight="1" x14ac:dyDescent="0.3">
      <c r="A57" s="8"/>
      <c r="B57" s="19" t="s">
        <v>85</v>
      </c>
      <c r="C57" s="13" t="s">
        <v>84</v>
      </c>
      <c r="D57" s="158">
        <f>D58</f>
        <v>86.8</v>
      </c>
      <c r="E57" s="158">
        <f>E58</f>
        <v>86.8</v>
      </c>
      <c r="F57" s="160">
        <f t="shared" si="0"/>
        <v>100</v>
      </c>
      <c r="G57" s="3"/>
    </row>
    <row r="58" spans="1:7" ht="31.5" customHeight="1" x14ac:dyDescent="0.3">
      <c r="A58" s="8"/>
      <c r="B58" s="19" t="s">
        <v>87</v>
      </c>
      <c r="C58" s="13" t="s">
        <v>86</v>
      </c>
      <c r="D58" s="158">
        <v>86.8</v>
      </c>
      <c r="E58" s="161">
        <v>86.8</v>
      </c>
      <c r="F58" s="159">
        <f t="shared" si="0"/>
        <v>100</v>
      </c>
      <c r="G58" s="3"/>
    </row>
    <row r="59" spans="1:7" ht="15" customHeight="1" x14ac:dyDescent="0.3">
      <c r="A59" s="8"/>
      <c r="B59" s="19" t="s">
        <v>89</v>
      </c>
      <c r="C59" s="13" t="s">
        <v>88</v>
      </c>
      <c r="D59" s="158">
        <f>D60</f>
        <v>368.7</v>
      </c>
      <c r="E59" s="158">
        <f>E60</f>
        <v>344.4</v>
      </c>
      <c r="F59" s="160">
        <f t="shared" si="0"/>
        <v>93.409275834011382</v>
      </c>
      <c r="G59" s="3"/>
    </row>
    <row r="60" spans="1:7" ht="45" customHeight="1" x14ac:dyDescent="0.3">
      <c r="A60" s="8"/>
      <c r="B60" s="19" t="s">
        <v>91</v>
      </c>
      <c r="C60" s="13" t="s">
        <v>90</v>
      </c>
      <c r="D60" s="158">
        <f>D61</f>
        <v>368.7</v>
      </c>
      <c r="E60" s="158">
        <f>E61</f>
        <v>344.4</v>
      </c>
      <c r="F60" s="160">
        <f t="shared" si="0"/>
        <v>93.409275834011382</v>
      </c>
      <c r="G60" s="3"/>
    </row>
    <row r="61" spans="1:7" ht="62.25" customHeight="1" thickBot="1" x14ac:dyDescent="0.35">
      <c r="A61" s="8"/>
      <c r="B61" s="20" t="s">
        <v>93</v>
      </c>
      <c r="C61" s="14" t="s">
        <v>92</v>
      </c>
      <c r="D61" s="163">
        <v>368.7</v>
      </c>
      <c r="E61" s="164">
        <v>344.4</v>
      </c>
      <c r="F61" s="165">
        <f t="shared" si="0"/>
        <v>93.409275834011382</v>
      </c>
      <c r="G61" s="3"/>
    </row>
    <row r="62" spans="1:7" x14ac:dyDescent="0.3">
      <c r="C62" s="7"/>
    </row>
  </sheetData>
  <mergeCells count="13">
    <mergeCell ref="B11:B12"/>
    <mergeCell ref="C2:F2"/>
    <mergeCell ref="C3:F3"/>
    <mergeCell ref="B9:F9"/>
    <mergeCell ref="E11:E12"/>
    <mergeCell ref="F11:F12"/>
    <mergeCell ref="C11:C12"/>
    <mergeCell ref="C4:F4"/>
    <mergeCell ref="C5:F5"/>
    <mergeCell ref="C7:F7"/>
    <mergeCell ref="C10:F10"/>
    <mergeCell ref="D11:D12"/>
    <mergeCell ref="D6:F6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0"/>
  <sheetViews>
    <sheetView topLeftCell="E2" workbookViewId="0">
      <selection activeCell="F32" sqref="F32"/>
    </sheetView>
  </sheetViews>
  <sheetFormatPr defaultRowHeight="13.2" x14ac:dyDescent="0.25"/>
  <cols>
    <col min="1" max="1" width="0.5546875" style="21" hidden="1" customWidth="1"/>
    <col min="2" max="2" width="2.5546875" style="21" hidden="1" customWidth="1"/>
    <col min="3" max="3" width="0.6640625" style="21" hidden="1" customWidth="1"/>
    <col min="4" max="4" width="2.5546875" style="21" hidden="1" customWidth="1"/>
    <col min="5" max="5" width="0.6640625" style="21" customWidth="1"/>
    <col min="6" max="6" width="57.109375" style="58" customWidth="1"/>
    <col min="7" max="7" width="4.88671875" style="54" hidden="1" customWidth="1"/>
    <col min="8" max="8" width="4" style="54" customWidth="1"/>
    <col min="9" max="9" width="4.5546875" style="54" customWidth="1"/>
    <col min="10" max="10" width="11.88671875" style="59" customWidth="1"/>
    <col min="11" max="11" width="10.88671875" style="21" customWidth="1"/>
    <col min="12" max="12" width="11.5546875" style="21" customWidth="1"/>
    <col min="13" max="256" width="9.109375" style="21"/>
    <col min="257" max="260" width="0" style="21" hidden="1" customWidth="1"/>
    <col min="261" max="261" width="0.6640625" style="21" customWidth="1"/>
    <col min="262" max="262" width="55.44140625" style="21" customWidth="1"/>
    <col min="263" max="263" width="0" style="21" hidden="1" customWidth="1"/>
    <col min="264" max="264" width="4" style="21" customWidth="1"/>
    <col min="265" max="265" width="4.5546875" style="21" customWidth="1"/>
    <col min="266" max="266" width="13" style="21" customWidth="1"/>
    <col min="267" max="267" width="12" style="21" customWidth="1"/>
    <col min="268" max="268" width="13" style="21" customWidth="1"/>
    <col min="269" max="512" width="9.109375" style="21"/>
    <col min="513" max="516" width="0" style="21" hidden="1" customWidth="1"/>
    <col min="517" max="517" width="0.6640625" style="21" customWidth="1"/>
    <col min="518" max="518" width="55.44140625" style="21" customWidth="1"/>
    <col min="519" max="519" width="0" style="21" hidden="1" customWidth="1"/>
    <col min="520" max="520" width="4" style="21" customWidth="1"/>
    <col min="521" max="521" width="4.5546875" style="21" customWidth="1"/>
    <col min="522" max="522" width="13" style="21" customWidth="1"/>
    <col min="523" max="523" width="12" style="21" customWidth="1"/>
    <col min="524" max="524" width="13" style="21" customWidth="1"/>
    <col min="525" max="768" width="9.109375" style="21"/>
    <col min="769" max="772" width="0" style="21" hidden="1" customWidth="1"/>
    <col min="773" max="773" width="0.6640625" style="21" customWidth="1"/>
    <col min="774" max="774" width="55.44140625" style="21" customWidth="1"/>
    <col min="775" max="775" width="0" style="21" hidden="1" customWidth="1"/>
    <col min="776" max="776" width="4" style="21" customWidth="1"/>
    <col min="777" max="777" width="4.5546875" style="21" customWidth="1"/>
    <col min="778" max="778" width="13" style="21" customWidth="1"/>
    <col min="779" max="779" width="12" style="21" customWidth="1"/>
    <col min="780" max="780" width="13" style="21" customWidth="1"/>
    <col min="781" max="1024" width="9.109375" style="21"/>
    <col min="1025" max="1028" width="0" style="21" hidden="1" customWidth="1"/>
    <col min="1029" max="1029" width="0.6640625" style="21" customWidth="1"/>
    <col min="1030" max="1030" width="55.44140625" style="21" customWidth="1"/>
    <col min="1031" max="1031" width="0" style="21" hidden="1" customWidth="1"/>
    <col min="1032" max="1032" width="4" style="21" customWidth="1"/>
    <col min="1033" max="1033" width="4.5546875" style="21" customWidth="1"/>
    <col min="1034" max="1034" width="13" style="21" customWidth="1"/>
    <col min="1035" max="1035" width="12" style="21" customWidth="1"/>
    <col min="1036" max="1036" width="13" style="21" customWidth="1"/>
    <col min="1037" max="1280" width="9.109375" style="21"/>
    <col min="1281" max="1284" width="0" style="21" hidden="1" customWidth="1"/>
    <col min="1285" max="1285" width="0.6640625" style="21" customWidth="1"/>
    <col min="1286" max="1286" width="55.44140625" style="21" customWidth="1"/>
    <col min="1287" max="1287" width="0" style="21" hidden="1" customWidth="1"/>
    <col min="1288" max="1288" width="4" style="21" customWidth="1"/>
    <col min="1289" max="1289" width="4.5546875" style="21" customWidth="1"/>
    <col min="1290" max="1290" width="13" style="21" customWidth="1"/>
    <col min="1291" max="1291" width="12" style="21" customWidth="1"/>
    <col min="1292" max="1292" width="13" style="21" customWidth="1"/>
    <col min="1293" max="1536" width="9.109375" style="21"/>
    <col min="1537" max="1540" width="0" style="21" hidden="1" customWidth="1"/>
    <col min="1541" max="1541" width="0.6640625" style="21" customWidth="1"/>
    <col min="1542" max="1542" width="55.44140625" style="21" customWidth="1"/>
    <col min="1543" max="1543" width="0" style="21" hidden="1" customWidth="1"/>
    <col min="1544" max="1544" width="4" style="21" customWidth="1"/>
    <col min="1545" max="1545" width="4.5546875" style="21" customWidth="1"/>
    <col min="1546" max="1546" width="13" style="21" customWidth="1"/>
    <col min="1547" max="1547" width="12" style="21" customWidth="1"/>
    <col min="1548" max="1548" width="13" style="21" customWidth="1"/>
    <col min="1549" max="1792" width="9.109375" style="21"/>
    <col min="1793" max="1796" width="0" style="21" hidden="1" customWidth="1"/>
    <col min="1797" max="1797" width="0.6640625" style="21" customWidth="1"/>
    <col min="1798" max="1798" width="55.44140625" style="21" customWidth="1"/>
    <col min="1799" max="1799" width="0" style="21" hidden="1" customWidth="1"/>
    <col min="1800" max="1800" width="4" style="21" customWidth="1"/>
    <col min="1801" max="1801" width="4.5546875" style="21" customWidth="1"/>
    <col min="1802" max="1802" width="13" style="21" customWidth="1"/>
    <col min="1803" max="1803" width="12" style="21" customWidth="1"/>
    <col min="1804" max="1804" width="13" style="21" customWidth="1"/>
    <col min="1805" max="2048" width="9.109375" style="21"/>
    <col min="2049" max="2052" width="0" style="21" hidden="1" customWidth="1"/>
    <col min="2053" max="2053" width="0.6640625" style="21" customWidth="1"/>
    <col min="2054" max="2054" width="55.44140625" style="21" customWidth="1"/>
    <col min="2055" max="2055" width="0" style="21" hidden="1" customWidth="1"/>
    <col min="2056" max="2056" width="4" style="21" customWidth="1"/>
    <col min="2057" max="2057" width="4.5546875" style="21" customWidth="1"/>
    <col min="2058" max="2058" width="13" style="21" customWidth="1"/>
    <col min="2059" max="2059" width="12" style="21" customWidth="1"/>
    <col min="2060" max="2060" width="13" style="21" customWidth="1"/>
    <col min="2061" max="2304" width="9.109375" style="21"/>
    <col min="2305" max="2308" width="0" style="21" hidden="1" customWidth="1"/>
    <col min="2309" max="2309" width="0.6640625" style="21" customWidth="1"/>
    <col min="2310" max="2310" width="55.44140625" style="21" customWidth="1"/>
    <col min="2311" max="2311" width="0" style="21" hidden="1" customWidth="1"/>
    <col min="2312" max="2312" width="4" style="21" customWidth="1"/>
    <col min="2313" max="2313" width="4.5546875" style="21" customWidth="1"/>
    <col min="2314" max="2314" width="13" style="21" customWidth="1"/>
    <col min="2315" max="2315" width="12" style="21" customWidth="1"/>
    <col min="2316" max="2316" width="13" style="21" customWidth="1"/>
    <col min="2317" max="2560" width="9.109375" style="21"/>
    <col min="2561" max="2564" width="0" style="21" hidden="1" customWidth="1"/>
    <col min="2565" max="2565" width="0.6640625" style="21" customWidth="1"/>
    <col min="2566" max="2566" width="55.44140625" style="21" customWidth="1"/>
    <col min="2567" max="2567" width="0" style="21" hidden="1" customWidth="1"/>
    <col min="2568" max="2568" width="4" style="21" customWidth="1"/>
    <col min="2569" max="2569" width="4.5546875" style="21" customWidth="1"/>
    <col min="2570" max="2570" width="13" style="21" customWidth="1"/>
    <col min="2571" max="2571" width="12" style="21" customWidth="1"/>
    <col min="2572" max="2572" width="13" style="21" customWidth="1"/>
    <col min="2573" max="2816" width="9.109375" style="21"/>
    <col min="2817" max="2820" width="0" style="21" hidden="1" customWidth="1"/>
    <col min="2821" max="2821" width="0.6640625" style="21" customWidth="1"/>
    <col min="2822" max="2822" width="55.44140625" style="21" customWidth="1"/>
    <col min="2823" max="2823" width="0" style="21" hidden="1" customWidth="1"/>
    <col min="2824" max="2824" width="4" style="21" customWidth="1"/>
    <col min="2825" max="2825" width="4.5546875" style="21" customWidth="1"/>
    <col min="2826" max="2826" width="13" style="21" customWidth="1"/>
    <col min="2827" max="2827" width="12" style="21" customWidth="1"/>
    <col min="2828" max="2828" width="13" style="21" customWidth="1"/>
    <col min="2829" max="3072" width="9.109375" style="21"/>
    <col min="3073" max="3076" width="0" style="21" hidden="1" customWidth="1"/>
    <col min="3077" max="3077" width="0.6640625" style="21" customWidth="1"/>
    <col min="3078" max="3078" width="55.44140625" style="21" customWidth="1"/>
    <col min="3079" max="3079" width="0" style="21" hidden="1" customWidth="1"/>
    <col min="3080" max="3080" width="4" style="21" customWidth="1"/>
    <col min="3081" max="3081" width="4.5546875" style="21" customWidth="1"/>
    <col min="3082" max="3082" width="13" style="21" customWidth="1"/>
    <col min="3083" max="3083" width="12" style="21" customWidth="1"/>
    <col min="3084" max="3084" width="13" style="21" customWidth="1"/>
    <col min="3085" max="3328" width="9.109375" style="21"/>
    <col min="3329" max="3332" width="0" style="21" hidden="1" customWidth="1"/>
    <col min="3333" max="3333" width="0.6640625" style="21" customWidth="1"/>
    <col min="3334" max="3334" width="55.44140625" style="21" customWidth="1"/>
    <col min="3335" max="3335" width="0" style="21" hidden="1" customWidth="1"/>
    <col min="3336" max="3336" width="4" style="21" customWidth="1"/>
    <col min="3337" max="3337" width="4.5546875" style="21" customWidth="1"/>
    <col min="3338" max="3338" width="13" style="21" customWidth="1"/>
    <col min="3339" max="3339" width="12" style="21" customWidth="1"/>
    <col min="3340" max="3340" width="13" style="21" customWidth="1"/>
    <col min="3341" max="3584" width="9.109375" style="21"/>
    <col min="3585" max="3588" width="0" style="21" hidden="1" customWidth="1"/>
    <col min="3589" max="3589" width="0.6640625" style="21" customWidth="1"/>
    <col min="3590" max="3590" width="55.44140625" style="21" customWidth="1"/>
    <col min="3591" max="3591" width="0" style="21" hidden="1" customWidth="1"/>
    <col min="3592" max="3592" width="4" style="21" customWidth="1"/>
    <col min="3593" max="3593" width="4.5546875" style="21" customWidth="1"/>
    <col min="3594" max="3594" width="13" style="21" customWidth="1"/>
    <col min="3595" max="3595" width="12" style="21" customWidth="1"/>
    <col min="3596" max="3596" width="13" style="21" customWidth="1"/>
    <col min="3597" max="3840" width="9.109375" style="21"/>
    <col min="3841" max="3844" width="0" style="21" hidden="1" customWidth="1"/>
    <col min="3845" max="3845" width="0.6640625" style="21" customWidth="1"/>
    <col min="3846" max="3846" width="55.44140625" style="21" customWidth="1"/>
    <col min="3847" max="3847" width="0" style="21" hidden="1" customWidth="1"/>
    <col min="3848" max="3848" width="4" style="21" customWidth="1"/>
    <col min="3849" max="3849" width="4.5546875" style="21" customWidth="1"/>
    <col min="3850" max="3850" width="13" style="21" customWidth="1"/>
    <col min="3851" max="3851" width="12" style="21" customWidth="1"/>
    <col min="3852" max="3852" width="13" style="21" customWidth="1"/>
    <col min="3853" max="4096" width="9.109375" style="21"/>
    <col min="4097" max="4100" width="0" style="21" hidden="1" customWidth="1"/>
    <col min="4101" max="4101" width="0.6640625" style="21" customWidth="1"/>
    <col min="4102" max="4102" width="55.44140625" style="21" customWidth="1"/>
    <col min="4103" max="4103" width="0" style="21" hidden="1" customWidth="1"/>
    <col min="4104" max="4104" width="4" style="21" customWidth="1"/>
    <col min="4105" max="4105" width="4.5546875" style="21" customWidth="1"/>
    <col min="4106" max="4106" width="13" style="21" customWidth="1"/>
    <col min="4107" max="4107" width="12" style="21" customWidth="1"/>
    <col min="4108" max="4108" width="13" style="21" customWidth="1"/>
    <col min="4109" max="4352" width="9.109375" style="21"/>
    <col min="4353" max="4356" width="0" style="21" hidden="1" customWidth="1"/>
    <col min="4357" max="4357" width="0.6640625" style="21" customWidth="1"/>
    <col min="4358" max="4358" width="55.44140625" style="21" customWidth="1"/>
    <col min="4359" max="4359" width="0" style="21" hidden="1" customWidth="1"/>
    <col min="4360" max="4360" width="4" style="21" customWidth="1"/>
    <col min="4361" max="4361" width="4.5546875" style="21" customWidth="1"/>
    <col min="4362" max="4362" width="13" style="21" customWidth="1"/>
    <col min="4363" max="4363" width="12" style="21" customWidth="1"/>
    <col min="4364" max="4364" width="13" style="21" customWidth="1"/>
    <col min="4365" max="4608" width="9.109375" style="21"/>
    <col min="4609" max="4612" width="0" style="21" hidden="1" customWidth="1"/>
    <col min="4613" max="4613" width="0.6640625" style="21" customWidth="1"/>
    <col min="4614" max="4614" width="55.44140625" style="21" customWidth="1"/>
    <col min="4615" max="4615" width="0" style="21" hidden="1" customWidth="1"/>
    <col min="4616" max="4616" width="4" style="21" customWidth="1"/>
    <col min="4617" max="4617" width="4.5546875" style="21" customWidth="1"/>
    <col min="4618" max="4618" width="13" style="21" customWidth="1"/>
    <col min="4619" max="4619" width="12" style="21" customWidth="1"/>
    <col min="4620" max="4620" width="13" style="21" customWidth="1"/>
    <col min="4621" max="4864" width="9.109375" style="21"/>
    <col min="4865" max="4868" width="0" style="21" hidden="1" customWidth="1"/>
    <col min="4869" max="4869" width="0.6640625" style="21" customWidth="1"/>
    <col min="4870" max="4870" width="55.44140625" style="21" customWidth="1"/>
    <col min="4871" max="4871" width="0" style="21" hidden="1" customWidth="1"/>
    <col min="4872" max="4872" width="4" style="21" customWidth="1"/>
    <col min="4873" max="4873" width="4.5546875" style="21" customWidth="1"/>
    <col min="4874" max="4874" width="13" style="21" customWidth="1"/>
    <col min="4875" max="4875" width="12" style="21" customWidth="1"/>
    <col min="4876" max="4876" width="13" style="21" customWidth="1"/>
    <col min="4877" max="5120" width="9.109375" style="21"/>
    <col min="5121" max="5124" width="0" style="21" hidden="1" customWidth="1"/>
    <col min="5125" max="5125" width="0.6640625" style="21" customWidth="1"/>
    <col min="5126" max="5126" width="55.44140625" style="21" customWidth="1"/>
    <col min="5127" max="5127" width="0" style="21" hidden="1" customWidth="1"/>
    <col min="5128" max="5128" width="4" style="21" customWidth="1"/>
    <col min="5129" max="5129" width="4.5546875" style="21" customWidth="1"/>
    <col min="5130" max="5130" width="13" style="21" customWidth="1"/>
    <col min="5131" max="5131" width="12" style="21" customWidth="1"/>
    <col min="5132" max="5132" width="13" style="21" customWidth="1"/>
    <col min="5133" max="5376" width="9.109375" style="21"/>
    <col min="5377" max="5380" width="0" style="21" hidden="1" customWidth="1"/>
    <col min="5381" max="5381" width="0.6640625" style="21" customWidth="1"/>
    <col min="5382" max="5382" width="55.44140625" style="21" customWidth="1"/>
    <col min="5383" max="5383" width="0" style="21" hidden="1" customWidth="1"/>
    <col min="5384" max="5384" width="4" style="21" customWidth="1"/>
    <col min="5385" max="5385" width="4.5546875" style="21" customWidth="1"/>
    <col min="5386" max="5386" width="13" style="21" customWidth="1"/>
    <col min="5387" max="5387" width="12" style="21" customWidth="1"/>
    <col min="5388" max="5388" width="13" style="21" customWidth="1"/>
    <col min="5389" max="5632" width="9.109375" style="21"/>
    <col min="5633" max="5636" width="0" style="21" hidden="1" customWidth="1"/>
    <col min="5637" max="5637" width="0.6640625" style="21" customWidth="1"/>
    <col min="5638" max="5638" width="55.44140625" style="21" customWidth="1"/>
    <col min="5639" max="5639" width="0" style="21" hidden="1" customWidth="1"/>
    <col min="5640" max="5640" width="4" style="21" customWidth="1"/>
    <col min="5641" max="5641" width="4.5546875" style="21" customWidth="1"/>
    <col min="5642" max="5642" width="13" style="21" customWidth="1"/>
    <col min="5643" max="5643" width="12" style="21" customWidth="1"/>
    <col min="5644" max="5644" width="13" style="21" customWidth="1"/>
    <col min="5645" max="5888" width="9.109375" style="21"/>
    <col min="5889" max="5892" width="0" style="21" hidden="1" customWidth="1"/>
    <col min="5893" max="5893" width="0.6640625" style="21" customWidth="1"/>
    <col min="5894" max="5894" width="55.44140625" style="21" customWidth="1"/>
    <col min="5895" max="5895" width="0" style="21" hidden="1" customWidth="1"/>
    <col min="5896" max="5896" width="4" style="21" customWidth="1"/>
    <col min="5897" max="5897" width="4.5546875" style="21" customWidth="1"/>
    <col min="5898" max="5898" width="13" style="21" customWidth="1"/>
    <col min="5899" max="5899" width="12" style="21" customWidth="1"/>
    <col min="5900" max="5900" width="13" style="21" customWidth="1"/>
    <col min="5901" max="6144" width="9.109375" style="21"/>
    <col min="6145" max="6148" width="0" style="21" hidden="1" customWidth="1"/>
    <col min="6149" max="6149" width="0.6640625" style="21" customWidth="1"/>
    <col min="6150" max="6150" width="55.44140625" style="21" customWidth="1"/>
    <col min="6151" max="6151" width="0" style="21" hidden="1" customWidth="1"/>
    <col min="6152" max="6152" width="4" style="21" customWidth="1"/>
    <col min="6153" max="6153" width="4.5546875" style="21" customWidth="1"/>
    <col min="6154" max="6154" width="13" style="21" customWidth="1"/>
    <col min="6155" max="6155" width="12" style="21" customWidth="1"/>
    <col min="6156" max="6156" width="13" style="21" customWidth="1"/>
    <col min="6157" max="6400" width="9.109375" style="21"/>
    <col min="6401" max="6404" width="0" style="21" hidden="1" customWidth="1"/>
    <col min="6405" max="6405" width="0.6640625" style="21" customWidth="1"/>
    <col min="6406" max="6406" width="55.44140625" style="21" customWidth="1"/>
    <col min="6407" max="6407" width="0" style="21" hidden="1" customWidth="1"/>
    <col min="6408" max="6408" width="4" style="21" customWidth="1"/>
    <col min="6409" max="6409" width="4.5546875" style="21" customWidth="1"/>
    <col min="6410" max="6410" width="13" style="21" customWidth="1"/>
    <col min="6411" max="6411" width="12" style="21" customWidth="1"/>
    <col min="6412" max="6412" width="13" style="21" customWidth="1"/>
    <col min="6413" max="6656" width="9.109375" style="21"/>
    <col min="6657" max="6660" width="0" style="21" hidden="1" customWidth="1"/>
    <col min="6661" max="6661" width="0.6640625" style="21" customWidth="1"/>
    <col min="6662" max="6662" width="55.44140625" style="21" customWidth="1"/>
    <col min="6663" max="6663" width="0" style="21" hidden="1" customWidth="1"/>
    <col min="6664" max="6664" width="4" style="21" customWidth="1"/>
    <col min="6665" max="6665" width="4.5546875" style="21" customWidth="1"/>
    <col min="6666" max="6666" width="13" style="21" customWidth="1"/>
    <col min="6667" max="6667" width="12" style="21" customWidth="1"/>
    <col min="6668" max="6668" width="13" style="21" customWidth="1"/>
    <col min="6669" max="6912" width="9.109375" style="21"/>
    <col min="6913" max="6916" width="0" style="21" hidden="1" customWidth="1"/>
    <col min="6917" max="6917" width="0.6640625" style="21" customWidth="1"/>
    <col min="6918" max="6918" width="55.44140625" style="21" customWidth="1"/>
    <col min="6919" max="6919" width="0" style="21" hidden="1" customWidth="1"/>
    <col min="6920" max="6920" width="4" style="21" customWidth="1"/>
    <col min="6921" max="6921" width="4.5546875" style="21" customWidth="1"/>
    <col min="6922" max="6922" width="13" style="21" customWidth="1"/>
    <col min="6923" max="6923" width="12" style="21" customWidth="1"/>
    <col min="6924" max="6924" width="13" style="21" customWidth="1"/>
    <col min="6925" max="7168" width="9.109375" style="21"/>
    <col min="7169" max="7172" width="0" style="21" hidden="1" customWidth="1"/>
    <col min="7173" max="7173" width="0.6640625" style="21" customWidth="1"/>
    <col min="7174" max="7174" width="55.44140625" style="21" customWidth="1"/>
    <col min="7175" max="7175" width="0" style="21" hidden="1" customWidth="1"/>
    <col min="7176" max="7176" width="4" style="21" customWidth="1"/>
    <col min="7177" max="7177" width="4.5546875" style="21" customWidth="1"/>
    <col min="7178" max="7178" width="13" style="21" customWidth="1"/>
    <col min="7179" max="7179" width="12" style="21" customWidth="1"/>
    <col min="7180" max="7180" width="13" style="21" customWidth="1"/>
    <col min="7181" max="7424" width="9.109375" style="21"/>
    <col min="7425" max="7428" width="0" style="21" hidden="1" customWidth="1"/>
    <col min="7429" max="7429" width="0.6640625" style="21" customWidth="1"/>
    <col min="7430" max="7430" width="55.44140625" style="21" customWidth="1"/>
    <col min="7431" max="7431" width="0" style="21" hidden="1" customWidth="1"/>
    <col min="7432" max="7432" width="4" style="21" customWidth="1"/>
    <col min="7433" max="7433" width="4.5546875" style="21" customWidth="1"/>
    <col min="7434" max="7434" width="13" style="21" customWidth="1"/>
    <col min="7435" max="7435" width="12" style="21" customWidth="1"/>
    <col min="7436" max="7436" width="13" style="21" customWidth="1"/>
    <col min="7437" max="7680" width="9.109375" style="21"/>
    <col min="7681" max="7684" width="0" style="21" hidden="1" customWidth="1"/>
    <col min="7685" max="7685" width="0.6640625" style="21" customWidth="1"/>
    <col min="7686" max="7686" width="55.44140625" style="21" customWidth="1"/>
    <col min="7687" max="7687" width="0" style="21" hidden="1" customWidth="1"/>
    <col min="7688" max="7688" width="4" style="21" customWidth="1"/>
    <col min="7689" max="7689" width="4.5546875" style="21" customWidth="1"/>
    <col min="7690" max="7690" width="13" style="21" customWidth="1"/>
    <col min="7691" max="7691" width="12" style="21" customWidth="1"/>
    <col min="7692" max="7692" width="13" style="21" customWidth="1"/>
    <col min="7693" max="7936" width="9.109375" style="21"/>
    <col min="7937" max="7940" width="0" style="21" hidden="1" customWidth="1"/>
    <col min="7941" max="7941" width="0.6640625" style="21" customWidth="1"/>
    <col min="7942" max="7942" width="55.44140625" style="21" customWidth="1"/>
    <col min="7943" max="7943" width="0" style="21" hidden="1" customWidth="1"/>
    <col min="7944" max="7944" width="4" style="21" customWidth="1"/>
    <col min="7945" max="7945" width="4.5546875" style="21" customWidth="1"/>
    <col min="7946" max="7946" width="13" style="21" customWidth="1"/>
    <col min="7947" max="7947" width="12" style="21" customWidth="1"/>
    <col min="7948" max="7948" width="13" style="21" customWidth="1"/>
    <col min="7949" max="8192" width="9.109375" style="21"/>
    <col min="8193" max="8196" width="0" style="21" hidden="1" customWidth="1"/>
    <col min="8197" max="8197" width="0.6640625" style="21" customWidth="1"/>
    <col min="8198" max="8198" width="55.44140625" style="21" customWidth="1"/>
    <col min="8199" max="8199" width="0" style="21" hidden="1" customWidth="1"/>
    <col min="8200" max="8200" width="4" style="21" customWidth="1"/>
    <col min="8201" max="8201" width="4.5546875" style="21" customWidth="1"/>
    <col min="8202" max="8202" width="13" style="21" customWidth="1"/>
    <col min="8203" max="8203" width="12" style="21" customWidth="1"/>
    <col min="8204" max="8204" width="13" style="21" customWidth="1"/>
    <col min="8205" max="8448" width="9.109375" style="21"/>
    <col min="8449" max="8452" width="0" style="21" hidden="1" customWidth="1"/>
    <col min="8453" max="8453" width="0.6640625" style="21" customWidth="1"/>
    <col min="8454" max="8454" width="55.44140625" style="21" customWidth="1"/>
    <col min="8455" max="8455" width="0" style="21" hidden="1" customWidth="1"/>
    <col min="8456" max="8456" width="4" style="21" customWidth="1"/>
    <col min="8457" max="8457" width="4.5546875" style="21" customWidth="1"/>
    <col min="8458" max="8458" width="13" style="21" customWidth="1"/>
    <col min="8459" max="8459" width="12" style="21" customWidth="1"/>
    <col min="8460" max="8460" width="13" style="21" customWidth="1"/>
    <col min="8461" max="8704" width="9.109375" style="21"/>
    <col min="8705" max="8708" width="0" style="21" hidden="1" customWidth="1"/>
    <col min="8709" max="8709" width="0.6640625" style="21" customWidth="1"/>
    <col min="8710" max="8710" width="55.44140625" style="21" customWidth="1"/>
    <col min="8711" max="8711" width="0" style="21" hidden="1" customWidth="1"/>
    <col min="8712" max="8712" width="4" style="21" customWidth="1"/>
    <col min="8713" max="8713" width="4.5546875" style="21" customWidth="1"/>
    <col min="8714" max="8714" width="13" style="21" customWidth="1"/>
    <col min="8715" max="8715" width="12" style="21" customWidth="1"/>
    <col min="8716" max="8716" width="13" style="21" customWidth="1"/>
    <col min="8717" max="8960" width="9.109375" style="21"/>
    <col min="8961" max="8964" width="0" style="21" hidden="1" customWidth="1"/>
    <col min="8965" max="8965" width="0.6640625" style="21" customWidth="1"/>
    <col min="8966" max="8966" width="55.44140625" style="21" customWidth="1"/>
    <col min="8967" max="8967" width="0" style="21" hidden="1" customWidth="1"/>
    <col min="8968" max="8968" width="4" style="21" customWidth="1"/>
    <col min="8969" max="8969" width="4.5546875" style="21" customWidth="1"/>
    <col min="8970" max="8970" width="13" style="21" customWidth="1"/>
    <col min="8971" max="8971" width="12" style="21" customWidth="1"/>
    <col min="8972" max="8972" width="13" style="21" customWidth="1"/>
    <col min="8973" max="9216" width="9.109375" style="21"/>
    <col min="9217" max="9220" width="0" style="21" hidden="1" customWidth="1"/>
    <col min="9221" max="9221" width="0.6640625" style="21" customWidth="1"/>
    <col min="9222" max="9222" width="55.44140625" style="21" customWidth="1"/>
    <col min="9223" max="9223" width="0" style="21" hidden="1" customWidth="1"/>
    <col min="9224" max="9224" width="4" style="21" customWidth="1"/>
    <col min="9225" max="9225" width="4.5546875" style="21" customWidth="1"/>
    <col min="9226" max="9226" width="13" style="21" customWidth="1"/>
    <col min="9227" max="9227" width="12" style="21" customWidth="1"/>
    <col min="9228" max="9228" width="13" style="21" customWidth="1"/>
    <col min="9229" max="9472" width="9.109375" style="21"/>
    <col min="9473" max="9476" width="0" style="21" hidden="1" customWidth="1"/>
    <col min="9477" max="9477" width="0.6640625" style="21" customWidth="1"/>
    <col min="9478" max="9478" width="55.44140625" style="21" customWidth="1"/>
    <col min="9479" max="9479" width="0" style="21" hidden="1" customWidth="1"/>
    <col min="9480" max="9480" width="4" style="21" customWidth="1"/>
    <col min="9481" max="9481" width="4.5546875" style="21" customWidth="1"/>
    <col min="9482" max="9482" width="13" style="21" customWidth="1"/>
    <col min="9483" max="9483" width="12" style="21" customWidth="1"/>
    <col min="9484" max="9484" width="13" style="21" customWidth="1"/>
    <col min="9485" max="9728" width="9.109375" style="21"/>
    <col min="9729" max="9732" width="0" style="21" hidden="1" customWidth="1"/>
    <col min="9733" max="9733" width="0.6640625" style="21" customWidth="1"/>
    <col min="9734" max="9734" width="55.44140625" style="21" customWidth="1"/>
    <col min="9735" max="9735" width="0" style="21" hidden="1" customWidth="1"/>
    <col min="9736" max="9736" width="4" style="21" customWidth="1"/>
    <col min="9737" max="9737" width="4.5546875" style="21" customWidth="1"/>
    <col min="9738" max="9738" width="13" style="21" customWidth="1"/>
    <col min="9739" max="9739" width="12" style="21" customWidth="1"/>
    <col min="9740" max="9740" width="13" style="21" customWidth="1"/>
    <col min="9741" max="9984" width="9.109375" style="21"/>
    <col min="9985" max="9988" width="0" style="21" hidden="1" customWidth="1"/>
    <col min="9989" max="9989" width="0.6640625" style="21" customWidth="1"/>
    <col min="9990" max="9990" width="55.44140625" style="21" customWidth="1"/>
    <col min="9991" max="9991" width="0" style="21" hidden="1" customWidth="1"/>
    <col min="9992" max="9992" width="4" style="21" customWidth="1"/>
    <col min="9993" max="9993" width="4.5546875" style="21" customWidth="1"/>
    <col min="9994" max="9994" width="13" style="21" customWidth="1"/>
    <col min="9995" max="9995" width="12" style="21" customWidth="1"/>
    <col min="9996" max="9996" width="13" style="21" customWidth="1"/>
    <col min="9997" max="10240" width="9.109375" style="21"/>
    <col min="10241" max="10244" width="0" style="21" hidden="1" customWidth="1"/>
    <col min="10245" max="10245" width="0.6640625" style="21" customWidth="1"/>
    <col min="10246" max="10246" width="55.44140625" style="21" customWidth="1"/>
    <col min="10247" max="10247" width="0" style="21" hidden="1" customWidth="1"/>
    <col min="10248" max="10248" width="4" style="21" customWidth="1"/>
    <col min="10249" max="10249" width="4.5546875" style="21" customWidth="1"/>
    <col min="10250" max="10250" width="13" style="21" customWidth="1"/>
    <col min="10251" max="10251" width="12" style="21" customWidth="1"/>
    <col min="10252" max="10252" width="13" style="21" customWidth="1"/>
    <col min="10253" max="10496" width="9.109375" style="21"/>
    <col min="10497" max="10500" width="0" style="21" hidden="1" customWidth="1"/>
    <col min="10501" max="10501" width="0.6640625" style="21" customWidth="1"/>
    <col min="10502" max="10502" width="55.44140625" style="21" customWidth="1"/>
    <col min="10503" max="10503" width="0" style="21" hidden="1" customWidth="1"/>
    <col min="10504" max="10504" width="4" style="21" customWidth="1"/>
    <col min="10505" max="10505" width="4.5546875" style="21" customWidth="1"/>
    <col min="10506" max="10506" width="13" style="21" customWidth="1"/>
    <col min="10507" max="10507" width="12" style="21" customWidth="1"/>
    <col min="10508" max="10508" width="13" style="21" customWidth="1"/>
    <col min="10509" max="10752" width="9.109375" style="21"/>
    <col min="10753" max="10756" width="0" style="21" hidden="1" customWidth="1"/>
    <col min="10757" max="10757" width="0.6640625" style="21" customWidth="1"/>
    <col min="10758" max="10758" width="55.44140625" style="21" customWidth="1"/>
    <col min="10759" max="10759" width="0" style="21" hidden="1" customWidth="1"/>
    <col min="10760" max="10760" width="4" style="21" customWidth="1"/>
    <col min="10761" max="10761" width="4.5546875" style="21" customWidth="1"/>
    <col min="10762" max="10762" width="13" style="21" customWidth="1"/>
    <col min="10763" max="10763" width="12" style="21" customWidth="1"/>
    <col min="10764" max="10764" width="13" style="21" customWidth="1"/>
    <col min="10765" max="11008" width="9.109375" style="21"/>
    <col min="11009" max="11012" width="0" style="21" hidden="1" customWidth="1"/>
    <col min="11013" max="11013" width="0.6640625" style="21" customWidth="1"/>
    <col min="11014" max="11014" width="55.44140625" style="21" customWidth="1"/>
    <col min="11015" max="11015" width="0" style="21" hidden="1" customWidth="1"/>
    <col min="11016" max="11016" width="4" style="21" customWidth="1"/>
    <col min="11017" max="11017" width="4.5546875" style="21" customWidth="1"/>
    <col min="11018" max="11018" width="13" style="21" customWidth="1"/>
    <col min="11019" max="11019" width="12" style="21" customWidth="1"/>
    <col min="11020" max="11020" width="13" style="21" customWidth="1"/>
    <col min="11021" max="11264" width="9.109375" style="21"/>
    <col min="11265" max="11268" width="0" style="21" hidden="1" customWidth="1"/>
    <col min="11269" max="11269" width="0.6640625" style="21" customWidth="1"/>
    <col min="11270" max="11270" width="55.44140625" style="21" customWidth="1"/>
    <col min="11271" max="11271" width="0" style="21" hidden="1" customWidth="1"/>
    <col min="11272" max="11272" width="4" style="21" customWidth="1"/>
    <col min="11273" max="11273" width="4.5546875" style="21" customWidth="1"/>
    <col min="11274" max="11274" width="13" style="21" customWidth="1"/>
    <col min="11275" max="11275" width="12" style="21" customWidth="1"/>
    <col min="11276" max="11276" width="13" style="21" customWidth="1"/>
    <col min="11277" max="11520" width="9.109375" style="21"/>
    <col min="11521" max="11524" width="0" style="21" hidden="1" customWidth="1"/>
    <col min="11525" max="11525" width="0.6640625" style="21" customWidth="1"/>
    <col min="11526" max="11526" width="55.44140625" style="21" customWidth="1"/>
    <col min="11527" max="11527" width="0" style="21" hidden="1" customWidth="1"/>
    <col min="11528" max="11528" width="4" style="21" customWidth="1"/>
    <col min="11529" max="11529" width="4.5546875" style="21" customWidth="1"/>
    <col min="11530" max="11530" width="13" style="21" customWidth="1"/>
    <col min="11531" max="11531" width="12" style="21" customWidth="1"/>
    <col min="11532" max="11532" width="13" style="21" customWidth="1"/>
    <col min="11533" max="11776" width="9.109375" style="21"/>
    <col min="11777" max="11780" width="0" style="21" hidden="1" customWidth="1"/>
    <col min="11781" max="11781" width="0.6640625" style="21" customWidth="1"/>
    <col min="11782" max="11782" width="55.44140625" style="21" customWidth="1"/>
    <col min="11783" max="11783" width="0" style="21" hidden="1" customWidth="1"/>
    <col min="11784" max="11784" width="4" style="21" customWidth="1"/>
    <col min="11785" max="11785" width="4.5546875" style="21" customWidth="1"/>
    <col min="11786" max="11786" width="13" style="21" customWidth="1"/>
    <col min="11787" max="11787" width="12" style="21" customWidth="1"/>
    <col min="11788" max="11788" width="13" style="21" customWidth="1"/>
    <col min="11789" max="12032" width="9.109375" style="21"/>
    <col min="12033" max="12036" width="0" style="21" hidden="1" customWidth="1"/>
    <col min="12037" max="12037" width="0.6640625" style="21" customWidth="1"/>
    <col min="12038" max="12038" width="55.44140625" style="21" customWidth="1"/>
    <col min="12039" max="12039" width="0" style="21" hidden="1" customWidth="1"/>
    <col min="12040" max="12040" width="4" style="21" customWidth="1"/>
    <col min="12041" max="12041" width="4.5546875" style="21" customWidth="1"/>
    <col min="12042" max="12042" width="13" style="21" customWidth="1"/>
    <col min="12043" max="12043" width="12" style="21" customWidth="1"/>
    <col min="12044" max="12044" width="13" style="21" customWidth="1"/>
    <col min="12045" max="12288" width="9.109375" style="21"/>
    <col min="12289" max="12292" width="0" style="21" hidden="1" customWidth="1"/>
    <col min="12293" max="12293" width="0.6640625" style="21" customWidth="1"/>
    <col min="12294" max="12294" width="55.44140625" style="21" customWidth="1"/>
    <col min="12295" max="12295" width="0" style="21" hidden="1" customWidth="1"/>
    <col min="12296" max="12296" width="4" style="21" customWidth="1"/>
    <col min="12297" max="12297" width="4.5546875" style="21" customWidth="1"/>
    <col min="12298" max="12298" width="13" style="21" customWidth="1"/>
    <col min="12299" max="12299" width="12" style="21" customWidth="1"/>
    <col min="12300" max="12300" width="13" style="21" customWidth="1"/>
    <col min="12301" max="12544" width="9.109375" style="21"/>
    <col min="12545" max="12548" width="0" style="21" hidden="1" customWidth="1"/>
    <col min="12549" max="12549" width="0.6640625" style="21" customWidth="1"/>
    <col min="12550" max="12550" width="55.44140625" style="21" customWidth="1"/>
    <col min="12551" max="12551" width="0" style="21" hidden="1" customWidth="1"/>
    <col min="12552" max="12552" width="4" style="21" customWidth="1"/>
    <col min="12553" max="12553" width="4.5546875" style="21" customWidth="1"/>
    <col min="12554" max="12554" width="13" style="21" customWidth="1"/>
    <col min="12555" max="12555" width="12" style="21" customWidth="1"/>
    <col min="12556" max="12556" width="13" style="21" customWidth="1"/>
    <col min="12557" max="12800" width="9.109375" style="21"/>
    <col min="12801" max="12804" width="0" style="21" hidden="1" customWidth="1"/>
    <col min="12805" max="12805" width="0.6640625" style="21" customWidth="1"/>
    <col min="12806" max="12806" width="55.44140625" style="21" customWidth="1"/>
    <col min="12807" max="12807" width="0" style="21" hidden="1" customWidth="1"/>
    <col min="12808" max="12808" width="4" style="21" customWidth="1"/>
    <col min="12809" max="12809" width="4.5546875" style="21" customWidth="1"/>
    <col min="12810" max="12810" width="13" style="21" customWidth="1"/>
    <col min="12811" max="12811" width="12" style="21" customWidth="1"/>
    <col min="12812" max="12812" width="13" style="21" customWidth="1"/>
    <col min="12813" max="13056" width="9.109375" style="21"/>
    <col min="13057" max="13060" width="0" style="21" hidden="1" customWidth="1"/>
    <col min="13061" max="13061" width="0.6640625" style="21" customWidth="1"/>
    <col min="13062" max="13062" width="55.44140625" style="21" customWidth="1"/>
    <col min="13063" max="13063" width="0" style="21" hidden="1" customWidth="1"/>
    <col min="13064" max="13064" width="4" style="21" customWidth="1"/>
    <col min="13065" max="13065" width="4.5546875" style="21" customWidth="1"/>
    <col min="13066" max="13066" width="13" style="21" customWidth="1"/>
    <col min="13067" max="13067" width="12" style="21" customWidth="1"/>
    <col min="13068" max="13068" width="13" style="21" customWidth="1"/>
    <col min="13069" max="13312" width="9.109375" style="21"/>
    <col min="13313" max="13316" width="0" style="21" hidden="1" customWidth="1"/>
    <col min="13317" max="13317" width="0.6640625" style="21" customWidth="1"/>
    <col min="13318" max="13318" width="55.44140625" style="21" customWidth="1"/>
    <col min="13319" max="13319" width="0" style="21" hidden="1" customWidth="1"/>
    <col min="13320" max="13320" width="4" style="21" customWidth="1"/>
    <col min="13321" max="13321" width="4.5546875" style="21" customWidth="1"/>
    <col min="13322" max="13322" width="13" style="21" customWidth="1"/>
    <col min="13323" max="13323" width="12" style="21" customWidth="1"/>
    <col min="13324" max="13324" width="13" style="21" customWidth="1"/>
    <col min="13325" max="13568" width="9.109375" style="21"/>
    <col min="13569" max="13572" width="0" style="21" hidden="1" customWidth="1"/>
    <col min="13573" max="13573" width="0.6640625" style="21" customWidth="1"/>
    <col min="13574" max="13574" width="55.44140625" style="21" customWidth="1"/>
    <col min="13575" max="13575" width="0" style="21" hidden="1" customWidth="1"/>
    <col min="13576" max="13576" width="4" style="21" customWidth="1"/>
    <col min="13577" max="13577" width="4.5546875" style="21" customWidth="1"/>
    <col min="13578" max="13578" width="13" style="21" customWidth="1"/>
    <col min="13579" max="13579" width="12" style="21" customWidth="1"/>
    <col min="13580" max="13580" width="13" style="21" customWidth="1"/>
    <col min="13581" max="13824" width="9.109375" style="21"/>
    <col min="13825" max="13828" width="0" style="21" hidden="1" customWidth="1"/>
    <col min="13829" max="13829" width="0.6640625" style="21" customWidth="1"/>
    <col min="13830" max="13830" width="55.44140625" style="21" customWidth="1"/>
    <col min="13831" max="13831" width="0" style="21" hidden="1" customWidth="1"/>
    <col min="13832" max="13832" width="4" style="21" customWidth="1"/>
    <col min="13833" max="13833" width="4.5546875" style="21" customWidth="1"/>
    <col min="13834" max="13834" width="13" style="21" customWidth="1"/>
    <col min="13835" max="13835" width="12" style="21" customWidth="1"/>
    <col min="13836" max="13836" width="13" style="21" customWidth="1"/>
    <col min="13837" max="14080" width="9.109375" style="21"/>
    <col min="14081" max="14084" width="0" style="21" hidden="1" customWidth="1"/>
    <col min="14085" max="14085" width="0.6640625" style="21" customWidth="1"/>
    <col min="14086" max="14086" width="55.44140625" style="21" customWidth="1"/>
    <col min="14087" max="14087" width="0" style="21" hidden="1" customWidth="1"/>
    <col min="14088" max="14088" width="4" style="21" customWidth="1"/>
    <col min="14089" max="14089" width="4.5546875" style="21" customWidth="1"/>
    <col min="14090" max="14090" width="13" style="21" customWidth="1"/>
    <col min="14091" max="14091" width="12" style="21" customWidth="1"/>
    <col min="14092" max="14092" width="13" style="21" customWidth="1"/>
    <col min="14093" max="14336" width="9.109375" style="21"/>
    <col min="14337" max="14340" width="0" style="21" hidden="1" customWidth="1"/>
    <col min="14341" max="14341" width="0.6640625" style="21" customWidth="1"/>
    <col min="14342" max="14342" width="55.44140625" style="21" customWidth="1"/>
    <col min="14343" max="14343" width="0" style="21" hidden="1" customWidth="1"/>
    <col min="14344" max="14344" width="4" style="21" customWidth="1"/>
    <col min="14345" max="14345" width="4.5546875" style="21" customWidth="1"/>
    <col min="14346" max="14346" width="13" style="21" customWidth="1"/>
    <col min="14347" max="14347" width="12" style="21" customWidth="1"/>
    <col min="14348" max="14348" width="13" style="21" customWidth="1"/>
    <col min="14349" max="14592" width="9.109375" style="21"/>
    <col min="14593" max="14596" width="0" style="21" hidden="1" customWidth="1"/>
    <col min="14597" max="14597" width="0.6640625" style="21" customWidth="1"/>
    <col min="14598" max="14598" width="55.44140625" style="21" customWidth="1"/>
    <col min="14599" max="14599" width="0" style="21" hidden="1" customWidth="1"/>
    <col min="14600" max="14600" width="4" style="21" customWidth="1"/>
    <col min="14601" max="14601" width="4.5546875" style="21" customWidth="1"/>
    <col min="14602" max="14602" width="13" style="21" customWidth="1"/>
    <col min="14603" max="14603" width="12" style="21" customWidth="1"/>
    <col min="14604" max="14604" width="13" style="21" customWidth="1"/>
    <col min="14605" max="14848" width="9.109375" style="21"/>
    <col min="14849" max="14852" width="0" style="21" hidden="1" customWidth="1"/>
    <col min="14853" max="14853" width="0.6640625" style="21" customWidth="1"/>
    <col min="14854" max="14854" width="55.44140625" style="21" customWidth="1"/>
    <col min="14855" max="14855" width="0" style="21" hidden="1" customWidth="1"/>
    <col min="14856" max="14856" width="4" style="21" customWidth="1"/>
    <col min="14857" max="14857" width="4.5546875" style="21" customWidth="1"/>
    <col min="14858" max="14858" width="13" style="21" customWidth="1"/>
    <col min="14859" max="14859" width="12" style="21" customWidth="1"/>
    <col min="14860" max="14860" width="13" style="21" customWidth="1"/>
    <col min="14861" max="15104" width="9.109375" style="21"/>
    <col min="15105" max="15108" width="0" style="21" hidden="1" customWidth="1"/>
    <col min="15109" max="15109" width="0.6640625" style="21" customWidth="1"/>
    <col min="15110" max="15110" width="55.44140625" style="21" customWidth="1"/>
    <col min="15111" max="15111" width="0" style="21" hidden="1" customWidth="1"/>
    <col min="15112" max="15112" width="4" style="21" customWidth="1"/>
    <col min="15113" max="15113" width="4.5546875" style="21" customWidth="1"/>
    <col min="15114" max="15114" width="13" style="21" customWidth="1"/>
    <col min="15115" max="15115" width="12" style="21" customWidth="1"/>
    <col min="15116" max="15116" width="13" style="21" customWidth="1"/>
    <col min="15117" max="15360" width="9.109375" style="21"/>
    <col min="15361" max="15364" width="0" style="21" hidden="1" customWidth="1"/>
    <col min="15365" max="15365" width="0.6640625" style="21" customWidth="1"/>
    <col min="15366" max="15366" width="55.44140625" style="21" customWidth="1"/>
    <col min="15367" max="15367" width="0" style="21" hidden="1" customWidth="1"/>
    <col min="15368" max="15368" width="4" style="21" customWidth="1"/>
    <col min="15369" max="15369" width="4.5546875" style="21" customWidth="1"/>
    <col min="15370" max="15370" width="13" style="21" customWidth="1"/>
    <col min="15371" max="15371" width="12" style="21" customWidth="1"/>
    <col min="15372" max="15372" width="13" style="21" customWidth="1"/>
    <col min="15373" max="15616" width="9.109375" style="21"/>
    <col min="15617" max="15620" width="0" style="21" hidden="1" customWidth="1"/>
    <col min="15621" max="15621" width="0.6640625" style="21" customWidth="1"/>
    <col min="15622" max="15622" width="55.44140625" style="21" customWidth="1"/>
    <col min="15623" max="15623" width="0" style="21" hidden="1" customWidth="1"/>
    <col min="15624" max="15624" width="4" style="21" customWidth="1"/>
    <col min="15625" max="15625" width="4.5546875" style="21" customWidth="1"/>
    <col min="15626" max="15626" width="13" style="21" customWidth="1"/>
    <col min="15627" max="15627" width="12" style="21" customWidth="1"/>
    <col min="15628" max="15628" width="13" style="21" customWidth="1"/>
    <col min="15629" max="15872" width="9.109375" style="21"/>
    <col min="15873" max="15876" width="0" style="21" hidden="1" customWidth="1"/>
    <col min="15877" max="15877" width="0.6640625" style="21" customWidth="1"/>
    <col min="15878" max="15878" width="55.44140625" style="21" customWidth="1"/>
    <col min="15879" max="15879" width="0" style="21" hidden="1" customWidth="1"/>
    <col min="15880" max="15880" width="4" style="21" customWidth="1"/>
    <col min="15881" max="15881" width="4.5546875" style="21" customWidth="1"/>
    <col min="15882" max="15882" width="13" style="21" customWidth="1"/>
    <col min="15883" max="15883" width="12" style="21" customWidth="1"/>
    <col min="15884" max="15884" width="13" style="21" customWidth="1"/>
    <col min="15885" max="16128" width="9.109375" style="21"/>
    <col min="16129" max="16132" width="0" style="21" hidden="1" customWidth="1"/>
    <col min="16133" max="16133" width="0.6640625" style="21" customWidth="1"/>
    <col min="16134" max="16134" width="55.44140625" style="21" customWidth="1"/>
    <col min="16135" max="16135" width="0" style="21" hidden="1" customWidth="1"/>
    <col min="16136" max="16136" width="4" style="21" customWidth="1"/>
    <col min="16137" max="16137" width="4.5546875" style="21" customWidth="1"/>
    <col min="16138" max="16138" width="13" style="21" customWidth="1"/>
    <col min="16139" max="16139" width="12" style="21" customWidth="1"/>
    <col min="16140" max="16140" width="13" style="21" customWidth="1"/>
    <col min="16141" max="16384" width="9.109375" style="21"/>
  </cols>
  <sheetData>
    <row r="1" spans="1:12" ht="39.75" hidden="1" customHeight="1" x14ac:dyDescent="0.25">
      <c r="F1" s="206"/>
      <c r="G1" s="206"/>
      <c r="H1" s="206"/>
      <c r="I1" s="206"/>
      <c r="J1" s="206"/>
    </row>
    <row r="2" spans="1:12" ht="11.25" customHeight="1" x14ac:dyDescent="0.3">
      <c r="F2" s="22"/>
      <c r="G2" s="22"/>
      <c r="H2" s="22"/>
      <c r="I2" s="207" t="s">
        <v>127</v>
      </c>
      <c r="J2" s="207"/>
      <c r="K2" s="189"/>
      <c r="L2" s="189"/>
    </row>
    <row r="3" spans="1:12" ht="15" customHeight="1" x14ac:dyDescent="0.3">
      <c r="F3" s="207" t="s">
        <v>128</v>
      </c>
      <c r="G3" s="189"/>
      <c r="H3" s="189"/>
      <c r="I3" s="189"/>
      <c r="J3" s="189"/>
      <c r="K3" s="189"/>
      <c r="L3" s="189"/>
    </row>
    <row r="4" spans="1:12" ht="13.5" customHeight="1" x14ac:dyDescent="0.3">
      <c r="F4" s="207" t="s">
        <v>129</v>
      </c>
      <c r="G4" s="189"/>
      <c r="H4" s="189"/>
      <c r="I4" s="189"/>
      <c r="J4" s="189"/>
      <c r="K4" s="189"/>
      <c r="L4" s="189"/>
    </row>
    <row r="5" spans="1:12" ht="14.25" customHeight="1" x14ac:dyDescent="0.3">
      <c r="F5" s="208" t="s">
        <v>117</v>
      </c>
      <c r="G5" s="207"/>
      <c r="H5" s="207"/>
      <c r="I5" s="207"/>
      <c r="J5" s="207"/>
      <c r="K5" s="189"/>
      <c r="L5" s="189"/>
    </row>
    <row r="6" spans="1:12" ht="14.25" customHeight="1" x14ac:dyDescent="0.25">
      <c r="F6" s="172"/>
      <c r="G6" s="171"/>
      <c r="H6" s="171"/>
      <c r="I6" s="171"/>
      <c r="J6" s="207" t="s">
        <v>253</v>
      </c>
      <c r="K6" s="207"/>
      <c r="L6" s="207"/>
    </row>
    <row r="7" spans="1:12" ht="15" customHeight="1" x14ac:dyDescent="0.3">
      <c r="F7" s="22"/>
      <c r="G7" s="204" t="s">
        <v>241</v>
      </c>
      <c r="H7" s="205"/>
      <c r="I7" s="205"/>
      <c r="J7" s="205"/>
      <c r="K7" s="189"/>
      <c r="L7" s="189"/>
    </row>
    <row r="8" spans="1:12" ht="8.25" customHeight="1" x14ac:dyDescent="0.25">
      <c r="F8" s="22"/>
      <c r="G8" s="22"/>
      <c r="H8" s="22"/>
      <c r="I8" s="23"/>
      <c r="J8" s="24"/>
    </row>
    <row r="9" spans="1:12" ht="60" customHeight="1" x14ac:dyDescent="0.25">
      <c r="F9" s="209" t="s">
        <v>243</v>
      </c>
      <c r="G9" s="209"/>
      <c r="H9" s="209"/>
      <c r="I9" s="209"/>
      <c r="J9" s="210"/>
      <c r="K9" s="210"/>
      <c r="L9" s="210"/>
    </row>
    <row r="10" spans="1:12" ht="18.75" customHeight="1" thickBot="1" x14ac:dyDescent="0.35">
      <c r="F10" s="25"/>
      <c r="G10" s="26"/>
      <c r="H10" s="26"/>
      <c r="I10" s="26"/>
      <c r="J10" s="200" t="s">
        <v>119</v>
      </c>
      <c r="K10" s="211"/>
      <c r="L10" s="211"/>
    </row>
    <row r="11" spans="1:12" ht="20.25" customHeight="1" x14ac:dyDescent="0.25">
      <c r="B11" s="27"/>
      <c r="C11" s="28"/>
      <c r="D11" s="28"/>
      <c r="E11" s="27"/>
      <c r="F11" s="212" t="s">
        <v>130</v>
      </c>
      <c r="G11" s="214" t="s">
        <v>131</v>
      </c>
      <c r="H11" s="214" t="s">
        <v>132</v>
      </c>
      <c r="I11" s="214" t="s">
        <v>133</v>
      </c>
      <c r="J11" s="216" t="s">
        <v>122</v>
      </c>
      <c r="K11" s="218" t="s">
        <v>0</v>
      </c>
      <c r="L11" s="218" t="s">
        <v>123</v>
      </c>
    </row>
    <row r="12" spans="1:12" ht="20.25" customHeight="1" thickBot="1" x14ac:dyDescent="0.3">
      <c r="A12" s="29" t="s">
        <v>134</v>
      </c>
      <c r="B12" s="30"/>
      <c r="C12" s="31"/>
      <c r="D12" s="31"/>
      <c r="E12" s="30"/>
      <c r="F12" s="213"/>
      <c r="G12" s="215"/>
      <c r="H12" s="215"/>
      <c r="I12" s="215"/>
      <c r="J12" s="217"/>
      <c r="K12" s="219"/>
      <c r="L12" s="219"/>
    </row>
    <row r="13" spans="1:12" ht="14.25" customHeight="1" thickBot="1" x14ac:dyDescent="0.3">
      <c r="A13" s="29"/>
      <c r="B13" s="30"/>
      <c r="C13" s="31"/>
      <c r="D13" s="31"/>
      <c r="E13" s="30"/>
      <c r="F13" s="32">
        <v>1</v>
      </c>
      <c r="G13" s="33">
        <v>2</v>
      </c>
      <c r="H13" s="34">
        <v>2</v>
      </c>
      <c r="I13" s="35">
        <v>3</v>
      </c>
      <c r="J13" s="36">
        <v>4</v>
      </c>
      <c r="K13" s="37">
        <v>5</v>
      </c>
      <c r="L13" s="37">
        <v>6</v>
      </c>
    </row>
    <row r="14" spans="1:12" s="38" customFormat="1" ht="16.5" customHeight="1" x14ac:dyDescent="0.25">
      <c r="A14" s="38">
        <v>3</v>
      </c>
      <c r="B14" s="39"/>
      <c r="C14" s="39"/>
      <c r="D14" s="39"/>
      <c r="E14" s="39"/>
      <c r="F14" s="40" t="s">
        <v>135</v>
      </c>
      <c r="G14" s="41"/>
      <c r="H14" s="42"/>
      <c r="I14" s="43"/>
      <c r="J14" s="176">
        <f>J15</f>
        <v>2579.5110000000004</v>
      </c>
      <c r="K14" s="176">
        <f>K15</f>
        <v>2253.44</v>
      </c>
      <c r="L14" s="44">
        <f>K14/J14*100</f>
        <v>87.359193273453755</v>
      </c>
    </row>
    <row r="15" spans="1:12" s="38" customFormat="1" ht="30.75" customHeight="1" x14ac:dyDescent="0.25">
      <c r="B15" s="39"/>
      <c r="C15" s="39"/>
      <c r="D15" s="39"/>
      <c r="E15" s="39"/>
      <c r="F15" s="45" t="s">
        <v>136</v>
      </c>
      <c r="G15" s="46">
        <v>913</v>
      </c>
      <c r="H15" s="47"/>
      <c r="I15" s="48"/>
      <c r="J15" s="177">
        <f>J16+J21++J23+J25+J28</f>
        <v>2579.5110000000004</v>
      </c>
      <c r="K15" s="177">
        <f>K16+K21++K23+K25+K28</f>
        <v>2253.44</v>
      </c>
      <c r="L15" s="49">
        <f t="shared" ref="L15:L27" si="0">K15/J15*100</f>
        <v>87.359193273453755</v>
      </c>
    </row>
    <row r="16" spans="1:12" s="38" customFormat="1" ht="16.5" customHeight="1" x14ac:dyDescent="0.25">
      <c r="A16" s="38">
        <v>4</v>
      </c>
      <c r="B16" s="39"/>
      <c r="C16" s="39"/>
      <c r="D16" s="39"/>
      <c r="E16" s="39"/>
      <c r="F16" s="45" t="s">
        <v>137</v>
      </c>
      <c r="G16" s="46">
        <v>913</v>
      </c>
      <c r="H16" s="47" t="s">
        <v>138</v>
      </c>
      <c r="I16" s="48"/>
      <c r="J16" s="177">
        <f>J17+J18+J19+J20</f>
        <v>1370.2000000000003</v>
      </c>
      <c r="K16" s="177">
        <f>K17+K18+K19+K20</f>
        <v>1334.9</v>
      </c>
      <c r="L16" s="49">
        <f t="shared" si="0"/>
        <v>97.42373376149466</v>
      </c>
    </row>
    <row r="17" spans="1:13" s="38" customFormat="1" ht="33" customHeight="1" x14ac:dyDescent="0.25">
      <c r="A17" s="38">
        <v>5</v>
      </c>
      <c r="B17" s="39"/>
      <c r="C17" s="39"/>
      <c r="D17" s="39"/>
      <c r="E17" s="39"/>
      <c r="F17" s="45" t="s">
        <v>139</v>
      </c>
      <c r="G17" s="46">
        <v>913</v>
      </c>
      <c r="H17" s="47" t="s">
        <v>138</v>
      </c>
      <c r="I17" s="48" t="s">
        <v>140</v>
      </c>
      <c r="J17" s="177">
        <v>463.6</v>
      </c>
      <c r="K17" s="177">
        <v>450.8</v>
      </c>
      <c r="L17" s="49">
        <f t="shared" si="0"/>
        <v>97.238999137187236</v>
      </c>
      <c r="M17" s="50"/>
    </row>
    <row r="18" spans="1:13" ht="47.25" customHeight="1" x14ac:dyDescent="0.25">
      <c r="B18" s="28"/>
      <c r="C18" s="28"/>
      <c r="D18" s="28"/>
      <c r="E18" s="28"/>
      <c r="F18" s="45" t="s">
        <v>141</v>
      </c>
      <c r="G18" s="46">
        <v>913</v>
      </c>
      <c r="H18" s="47" t="s">
        <v>138</v>
      </c>
      <c r="I18" s="48" t="s">
        <v>142</v>
      </c>
      <c r="J18" s="177">
        <v>880.2</v>
      </c>
      <c r="K18" s="177">
        <v>862.7</v>
      </c>
      <c r="L18" s="49">
        <f t="shared" si="0"/>
        <v>98.011815496478079</v>
      </c>
    </row>
    <row r="19" spans="1:13" ht="15.75" customHeight="1" x14ac:dyDescent="0.25">
      <c r="B19" s="28"/>
      <c r="C19" s="28"/>
      <c r="D19" s="28"/>
      <c r="E19" s="28"/>
      <c r="F19" s="45" t="s">
        <v>105</v>
      </c>
      <c r="G19" s="46">
        <v>913</v>
      </c>
      <c r="H19" s="47" t="s">
        <v>138</v>
      </c>
      <c r="I19" s="48">
        <v>11</v>
      </c>
      <c r="J19" s="177">
        <v>5</v>
      </c>
      <c r="K19" s="177">
        <v>0</v>
      </c>
      <c r="L19" s="51">
        <f t="shared" si="0"/>
        <v>0</v>
      </c>
    </row>
    <row r="20" spans="1:13" ht="18" customHeight="1" x14ac:dyDescent="0.25">
      <c r="B20" s="28"/>
      <c r="C20" s="28"/>
      <c r="D20" s="28"/>
      <c r="E20" s="28"/>
      <c r="F20" s="45" t="s">
        <v>143</v>
      </c>
      <c r="G20" s="46">
        <v>913</v>
      </c>
      <c r="H20" s="47" t="s">
        <v>138</v>
      </c>
      <c r="I20" s="48" t="s">
        <v>144</v>
      </c>
      <c r="J20" s="177">
        <v>21.4</v>
      </c>
      <c r="K20" s="177">
        <v>21.4</v>
      </c>
      <c r="L20" s="49">
        <f t="shared" si="0"/>
        <v>100</v>
      </c>
    </row>
    <row r="21" spans="1:13" ht="15.75" customHeight="1" x14ac:dyDescent="0.25">
      <c r="B21" s="28"/>
      <c r="C21" s="28"/>
      <c r="D21" s="28"/>
      <c r="E21" s="28"/>
      <c r="F21" s="45" t="s">
        <v>145</v>
      </c>
      <c r="G21" s="46">
        <v>913</v>
      </c>
      <c r="H21" s="47" t="s">
        <v>140</v>
      </c>
      <c r="I21" s="48"/>
      <c r="J21" s="177">
        <f>J22</f>
        <v>86.8</v>
      </c>
      <c r="K21" s="177">
        <f>K22</f>
        <v>86.8</v>
      </c>
      <c r="L21" s="51">
        <f t="shared" si="0"/>
        <v>100</v>
      </c>
    </row>
    <row r="22" spans="1:13" ht="15.75" customHeight="1" x14ac:dyDescent="0.25">
      <c r="B22" s="28"/>
      <c r="C22" s="28"/>
      <c r="D22" s="28"/>
      <c r="E22" s="28"/>
      <c r="F22" s="45" t="s">
        <v>146</v>
      </c>
      <c r="G22" s="46">
        <v>913</v>
      </c>
      <c r="H22" s="47" t="s">
        <v>140</v>
      </c>
      <c r="I22" s="48" t="s">
        <v>147</v>
      </c>
      <c r="J22" s="177">
        <v>86.8</v>
      </c>
      <c r="K22" s="177">
        <v>86.8</v>
      </c>
      <c r="L22" s="51">
        <f t="shared" si="0"/>
        <v>100</v>
      </c>
    </row>
    <row r="23" spans="1:13" ht="16.5" customHeight="1" x14ac:dyDescent="0.25">
      <c r="B23" s="28"/>
      <c r="C23" s="28"/>
      <c r="D23" s="28"/>
      <c r="E23" s="28"/>
      <c r="F23" s="45" t="s">
        <v>149</v>
      </c>
      <c r="G23" s="46">
        <v>913</v>
      </c>
      <c r="H23" s="47" t="s">
        <v>142</v>
      </c>
      <c r="I23" s="48"/>
      <c r="J23" s="177">
        <f>J24</f>
        <v>503.9</v>
      </c>
      <c r="K23" s="177">
        <f>K24</f>
        <v>220.25</v>
      </c>
      <c r="L23" s="49">
        <f t="shared" si="0"/>
        <v>43.709069259773763</v>
      </c>
    </row>
    <row r="24" spans="1:13" ht="15.75" customHeight="1" x14ac:dyDescent="0.25">
      <c r="B24" s="28"/>
      <c r="C24" s="28"/>
      <c r="D24" s="28"/>
      <c r="E24" s="28"/>
      <c r="F24" s="45" t="s">
        <v>150</v>
      </c>
      <c r="G24" s="46">
        <v>913</v>
      </c>
      <c r="H24" s="47" t="s">
        <v>142</v>
      </c>
      <c r="I24" s="48" t="s">
        <v>148</v>
      </c>
      <c r="J24" s="177">
        <v>503.9</v>
      </c>
      <c r="K24" s="177">
        <v>220.25</v>
      </c>
      <c r="L24" s="49">
        <f t="shared" si="0"/>
        <v>43.709069259773763</v>
      </c>
    </row>
    <row r="25" spans="1:13" ht="15.75" customHeight="1" x14ac:dyDescent="0.25">
      <c r="B25" s="28"/>
      <c r="C25" s="28"/>
      <c r="D25" s="28"/>
      <c r="E25" s="28"/>
      <c r="F25" s="45" t="s">
        <v>151</v>
      </c>
      <c r="G25" s="46">
        <v>913</v>
      </c>
      <c r="H25" s="47" t="s">
        <v>152</v>
      </c>
      <c r="I25" s="48"/>
      <c r="J25" s="177">
        <f>J26+J27</f>
        <v>469.4</v>
      </c>
      <c r="K25" s="177">
        <f>K26+K27</f>
        <v>462.3</v>
      </c>
      <c r="L25" s="49">
        <f t="shared" si="0"/>
        <v>98.487430762675771</v>
      </c>
    </row>
    <row r="26" spans="1:13" ht="16.5" customHeight="1" x14ac:dyDescent="0.25">
      <c r="B26" s="28"/>
      <c r="C26" s="28"/>
      <c r="D26" s="28"/>
      <c r="E26" s="28"/>
      <c r="F26" s="45" t="s">
        <v>153</v>
      </c>
      <c r="G26" s="46">
        <v>913</v>
      </c>
      <c r="H26" s="47" t="s">
        <v>152</v>
      </c>
      <c r="I26" s="48" t="s">
        <v>140</v>
      </c>
      <c r="J26" s="177">
        <v>3</v>
      </c>
      <c r="K26" s="177">
        <v>0</v>
      </c>
      <c r="L26" s="49">
        <f t="shared" si="0"/>
        <v>0</v>
      </c>
    </row>
    <row r="27" spans="1:13" ht="15.75" customHeight="1" x14ac:dyDescent="0.25">
      <c r="B27" s="28"/>
      <c r="C27" s="28"/>
      <c r="D27" s="28"/>
      <c r="E27" s="28"/>
      <c r="F27" s="45" t="s">
        <v>154</v>
      </c>
      <c r="G27" s="46">
        <v>913</v>
      </c>
      <c r="H27" s="47" t="s">
        <v>152</v>
      </c>
      <c r="I27" s="48" t="s">
        <v>147</v>
      </c>
      <c r="J27" s="177">
        <v>466.4</v>
      </c>
      <c r="K27" s="177">
        <v>462.3</v>
      </c>
      <c r="L27" s="51">
        <f t="shared" si="0"/>
        <v>99.120926243567766</v>
      </c>
    </row>
    <row r="28" spans="1:13" ht="16.5" customHeight="1" x14ac:dyDescent="0.25">
      <c r="B28" s="28"/>
      <c r="C28" s="28"/>
      <c r="D28" s="28"/>
      <c r="E28" s="28"/>
      <c r="F28" s="45" t="s">
        <v>155</v>
      </c>
      <c r="G28" s="46">
        <v>913</v>
      </c>
      <c r="H28" s="47" t="s">
        <v>94</v>
      </c>
      <c r="I28" s="48"/>
      <c r="J28" s="177">
        <f>J29</f>
        <v>149.21100000000001</v>
      </c>
      <c r="K28" s="177">
        <f>K29</f>
        <v>149.19</v>
      </c>
      <c r="L28" s="49">
        <f>K28/J28*100</f>
        <v>99.985925970605365</v>
      </c>
    </row>
    <row r="29" spans="1:13" ht="15.75" customHeight="1" thickBot="1" x14ac:dyDescent="0.3">
      <c r="B29" s="28"/>
      <c r="C29" s="28"/>
      <c r="D29" s="28"/>
      <c r="E29" s="28"/>
      <c r="F29" s="45" t="s">
        <v>108</v>
      </c>
      <c r="G29" s="46">
        <v>913</v>
      </c>
      <c r="H29" s="47">
        <v>10</v>
      </c>
      <c r="I29" s="48" t="s">
        <v>138</v>
      </c>
      <c r="J29" s="177">
        <v>149.21100000000001</v>
      </c>
      <c r="K29" s="177">
        <v>149.19</v>
      </c>
      <c r="L29" s="51">
        <f>K29/J29*100</f>
        <v>99.985925970605365</v>
      </c>
    </row>
    <row r="30" spans="1:13" x14ac:dyDescent="0.25">
      <c r="E30" s="28"/>
      <c r="F30" s="53"/>
      <c r="H30" s="55"/>
      <c r="I30" s="55"/>
      <c r="J30" s="56"/>
      <c r="K30" s="57"/>
      <c r="L30" s="57"/>
    </row>
  </sheetData>
  <mergeCells count="16">
    <mergeCell ref="F9:L9"/>
    <mergeCell ref="J10:L10"/>
    <mergeCell ref="F11:F12"/>
    <mergeCell ref="G11:G12"/>
    <mergeCell ref="H11:H12"/>
    <mergeCell ref="I11:I12"/>
    <mergeCell ref="J11:J12"/>
    <mergeCell ref="K11:K12"/>
    <mergeCell ref="L11:L12"/>
    <mergeCell ref="G7:L7"/>
    <mergeCell ref="F1:J1"/>
    <mergeCell ref="I2:L2"/>
    <mergeCell ref="F3:L3"/>
    <mergeCell ref="F4:L4"/>
    <mergeCell ref="F5:L5"/>
    <mergeCell ref="J6:L6"/>
  </mergeCells>
  <pageMargins left="0.51181102362204722" right="0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S112"/>
  <sheetViews>
    <sheetView topLeftCell="D1" zoomScaleNormal="100" zoomScaleSheetLayoutView="100" workbookViewId="0">
      <selection activeCell="F18" sqref="F18"/>
    </sheetView>
  </sheetViews>
  <sheetFormatPr defaultRowHeight="13.2" x14ac:dyDescent="0.25"/>
  <cols>
    <col min="1" max="1" width="4.44140625" style="61" hidden="1" customWidth="1"/>
    <col min="2" max="2" width="18.88671875" style="61" hidden="1" customWidth="1"/>
    <col min="3" max="3" width="2" style="61" hidden="1" customWidth="1"/>
    <col min="4" max="4" width="0.109375" style="61" customWidth="1"/>
    <col min="5" max="5" width="54.5546875" style="115" customWidth="1"/>
    <col min="6" max="6" width="5" style="115" customWidth="1"/>
    <col min="7" max="7" width="4" style="112" customWidth="1"/>
    <col min="8" max="8" width="4.5546875" style="112" customWidth="1"/>
    <col min="9" max="9" width="4.33203125" style="112" customWidth="1"/>
    <col min="10" max="10" width="3.88671875" style="112" customWidth="1"/>
    <col min="11" max="11" width="4.5546875" style="112" customWidth="1"/>
    <col min="12" max="12" width="6.88671875" style="112" customWidth="1"/>
    <col min="13" max="13" width="4.5546875" style="112" customWidth="1"/>
    <col min="14" max="14" width="11.109375" style="61" customWidth="1"/>
    <col min="15" max="15" width="10.88671875" style="61" customWidth="1"/>
    <col min="16" max="16" width="11.6640625" style="61" customWidth="1"/>
    <col min="17" max="256" width="9.109375" style="61"/>
    <col min="257" max="259" width="0" style="61" hidden="1" customWidth="1"/>
    <col min="260" max="260" width="0.109375" style="61" customWidth="1"/>
    <col min="261" max="261" width="55.33203125" style="61" customWidth="1"/>
    <col min="262" max="262" width="5" style="61" customWidth="1"/>
    <col min="263" max="263" width="4" style="61" customWidth="1"/>
    <col min="264" max="264" width="4.5546875" style="61" customWidth="1"/>
    <col min="265" max="265" width="5" style="61" customWidth="1"/>
    <col min="266" max="267" width="4.5546875" style="61" customWidth="1"/>
    <col min="268" max="268" width="6.88671875" style="61" customWidth="1"/>
    <col min="269" max="269" width="4.5546875" style="61" customWidth="1"/>
    <col min="270" max="270" width="11.5546875" style="61" customWidth="1"/>
    <col min="271" max="271" width="12.109375" style="61" customWidth="1"/>
    <col min="272" max="272" width="11.6640625" style="61" customWidth="1"/>
    <col min="273" max="512" width="9.109375" style="61"/>
    <col min="513" max="515" width="0" style="61" hidden="1" customWidth="1"/>
    <col min="516" max="516" width="0.109375" style="61" customWidth="1"/>
    <col min="517" max="517" width="55.33203125" style="61" customWidth="1"/>
    <col min="518" max="518" width="5" style="61" customWidth="1"/>
    <col min="519" max="519" width="4" style="61" customWidth="1"/>
    <col min="520" max="520" width="4.5546875" style="61" customWidth="1"/>
    <col min="521" max="521" width="5" style="61" customWidth="1"/>
    <col min="522" max="523" width="4.5546875" style="61" customWidth="1"/>
    <col min="524" max="524" width="6.88671875" style="61" customWidth="1"/>
    <col min="525" max="525" width="4.5546875" style="61" customWidth="1"/>
    <col min="526" max="526" width="11.5546875" style="61" customWidth="1"/>
    <col min="527" max="527" width="12.109375" style="61" customWidth="1"/>
    <col min="528" max="528" width="11.6640625" style="61" customWidth="1"/>
    <col min="529" max="768" width="9.109375" style="61"/>
    <col min="769" max="771" width="0" style="61" hidden="1" customWidth="1"/>
    <col min="772" max="772" width="0.109375" style="61" customWidth="1"/>
    <col min="773" max="773" width="55.33203125" style="61" customWidth="1"/>
    <col min="774" max="774" width="5" style="61" customWidth="1"/>
    <col min="775" max="775" width="4" style="61" customWidth="1"/>
    <col min="776" max="776" width="4.5546875" style="61" customWidth="1"/>
    <col min="777" max="777" width="5" style="61" customWidth="1"/>
    <col min="778" max="779" width="4.5546875" style="61" customWidth="1"/>
    <col min="780" max="780" width="6.88671875" style="61" customWidth="1"/>
    <col min="781" max="781" width="4.5546875" style="61" customWidth="1"/>
    <col min="782" max="782" width="11.5546875" style="61" customWidth="1"/>
    <col min="783" max="783" width="12.109375" style="61" customWidth="1"/>
    <col min="784" max="784" width="11.6640625" style="61" customWidth="1"/>
    <col min="785" max="1024" width="9.109375" style="61"/>
    <col min="1025" max="1027" width="0" style="61" hidden="1" customWidth="1"/>
    <col min="1028" max="1028" width="0.109375" style="61" customWidth="1"/>
    <col min="1029" max="1029" width="55.33203125" style="61" customWidth="1"/>
    <col min="1030" max="1030" width="5" style="61" customWidth="1"/>
    <col min="1031" max="1031" width="4" style="61" customWidth="1"/>
    <col min="1032" max="1032" width="4.5546875" style="61" customWidth="1"/>
    <col min="1033" max="1033" width="5" style="61" customWidth="1"/>
    <col min="1034" max="1035" width="4.5546875" style="61" customWidth="1"/>
    <col min="1036" max="1036" width="6.88671875" style="61" customWidth="1"/>
    <col min="1037" max="1037" width="4.5546875" style="61" customWidth="1"/>
    <col min="1038" max="1038" width="11.5546875" style="61" customWidth="1"/>
    <col min="1039" max="1039" width="12.109375" style="61" customWidth="1"/>
    <col min="1040" max="1040" width="11.6640625" style="61" customWidth="1"/>
    <col min="1041" max="1280" width="9.109375" style="61"/>
    <col min="1281" max="1283" width="0" style="61" hidden="1" customWidth="1"/>
    <col min="1284" max="1284" width="0.109375" style="61" customWidth="1"/>
    <col min="1285" max="1285" width="55.33203125" style="61" customWidth="1"/>
    <col min="1286" max="1286" width="5" style="61" customWidth="1"/>
    <col min="1287" max="1287" width="4" style="61" customWidth="1"/>
    <col min="1288" max="1288" width="4.5546875" style="61" customWidth="1"/>
    <col min="1289" max="1289" width="5" style="61" customWidth="1"/>
    <col min="1290" max="1291" width="4.5546875" style="61" customWidth="1"/>
    <col min="1292" max="1292" width="6.88671875" style="61" customWidth="1"/>
    <col min="1293" max="1293" width="4.5546875" style="61" customWidth="1"/>
    <col min="1294" max="1294" width="11.5546875" style="61" customWidth="1"/>
    <col min="1295" max="1295" width="12.109375" style="61" customWidth="1"/>
    <col min="1296" max="1296" width="11.6640625" style="61" customWidth="1"/>
    <col min="1297" max="1536" width="9.109375" style="61"/>
    <col min="1537" max="1539" width="0" style="61" hidden="1" customWidth="1"/>
    <col min="1540" max="1540" width="0.109375" style="61" customWidth="1"/>
    <col min="1541" max="1541" width="55.33203125" style="61" customWidth="1"/>
    <col min="1542" max="1542" width="5" style="61" customWidth="1"/>
    <col min="1543" max="1543" width="4" style="61" customWidth="1"/>
    <col min="1544" max="1544" width="4.5546875" style="61" customWidth="1"/>
    <col min="1545" max="1545" width="5" style="61" customWidth="1"/>
    <col min="1546" max="1547" width="4.5546875" style="61" customWidth="1"/>
    <col min="1548" max="1548" width="6.88671875" style="61" customWidth="1"/>
    <col min="1549" max="1549" width="4.5546875" style="61" customWidth="1"/>
    <col min="1550" max="1550" width="11.5546875" style="61" customWidth="1"/>
    <col min="1551" max="1551" width="12.109375" style="61" customWidth="1"/>
    <col min="1552" max="1552" width="11.6640625" style="61" customWidth="1"/>
    <col min="1553" max="1792" width="9.109375" style="61"/>
    <col min="1793" max="1795" width="0" style="61" hidden="1" customWidth="1"/>
    <col min="1796" max="1796" width="0.109375" style="61" customWidth="1"/>
    <col min="1797" max="1797" width="55.33203125" style="61" customWidth="1"/>
    <col min="1798" max="1798" width="5" style="61" customWidth="1"/>
    <col min="1799" max="1799" width="4" style="61" customWidth="1"/>
    <col min="1800" max="1800" width="4.5546875" style="61" customWidth="1"/>
    <col min="1801" max="1801" width="5" style="61" customWidth="1"/>
    <col min="1802" max="1803" width="4.5546875" style="61" customWidth="1"/>
    <col min="1804" max="1804" width="6.88671875" style="61" customWidth="1"/>
    <col min="1805" max="1805" width="4.5546875" style="61" customWidth="1"/>
    <col min="1806" max="1806" width="11.5546875" style="61" customWidth="1"/>
    <col min="1807" max="1807" width="12.109375" style="61" customWidth="1"/>
    <col min="1808" max="1808" width="11.6640625" style="61" customWidth="1"/>
    <col min="1809" max="2048" width="9.109375" style="61"/>
    <col min="2049" max="2051" width="0" style="61" hidden="1" customWidth="1"/>
    <col min="2052" max="2052" width="0.109375" style="61" customWidth="1"/>
    <col min="2053" max="2053" width="55.33203125" style="61" customWidth="1"/>
    <col min="2054" max="2054" width="5" style="61" customWidth="1"/>
    <col min="2055" max="2055" width="4" style="61" customWidth="1"/>
    <col min="2056" max="2056" width="4.5546875" style="61" customWidth="1"/>
    <col min="2057" max="2057" width="5" style="61" customWidth="1"/>
    <col min="2058" max="2059" width="4.5546875" style="61" customWidth="1"/>
    <col min="2060" max="2060" width="6.88671875" style="61" customWidth="1"/>
    <col min="2061" max="2061" width="4.5546875" style="61" customWidth="1"/>
    <col min="2062" max="2062" width="11.5546875" style="61" customWidth="1"/>
    <col min="2063" max="2063" width="12.109375" style="61" customWidth="1"/>
    <col min="2064" max="2064" width="11.6640625" style="61" customWidth="1"/>
    <col min="2065" max="2304" width="9.109375" style="61"/>
    <col min="2305" max="2307" width="0" style="61" hidden="1" customWidth="1"/>
    <col min="2308" max="2308" width="0.109375" style="61" customWidth="1"/>
    <col min="2309" max="2309" width="55.33203125" style="61" customWidth="1"/>
    <col min="2310" max="2310" width="5" style="61" customWidth="1"/>
    <col min="2311" max="2311" width="4" style="61" customWidth="1"/>
    <col min="2312" max="2312" width="4.5546875" style="61" customWidth="1"/>
    <col min="2313" max="2313" width="5" style="61" customWidth="1"/>
    <col min="2314" max="2315" width="4.5546875" style="61" customWidth="1"/>
    <col min="2316" max="2316" width="6.88671875" style="61" customWidth="1"/>
    <col min="2317" max="2317" width="4.5546875" style="61" customWidth="1"/>
    <col min="2318" max="2318" width="11.5546875" style="61" customWidth="1"/>
    <col min="2319" max="2319" width="12.109375" style="61" customWidth="1"/>
    <col min="2320" max="2320" width="11.6640625" style="61" customWidth="1"/>
    <col min="2321" max="2560" width="9.109375" style="61"/>
    <col min="2561" max="2563" width="0" style="61" hidden="1" customWidth="1"/>
    <col min="2564" max="2564" width="0.109375" style="61" customWidth="1"/>
    <col min="2565" max="2565" width="55.33203125" style="61" customWidth="1"/>
    <col min="2566" max="2566" width="5" style="61" customWidth="1"/>
    <col min="2567" max="2567" width="4" style="61" customWidth="1"/>
    <col min="2568" max="2568" width="4.5546875" style="61" customWidth="1"/>
    <col min="2569" max="2569" width="5" style="61" customWidth="1"/>
    <col min="2570" max="2571" width="4.5546875" style="61" customWidth="1"/>
    <col min="2572" max="2572" width="6.88671875" style="61" customWidth="1"/>
    <col min="2573" max="2573" width="4.5546875" style="61" customWidth="1"/>
    <col min="2574" max="2574" width="11.5546875" style="61" customWidth="1"/>
    <col min="2575" max="2575" width="12.109375" style="61" customWidth="1"/>
    <col min="2576" max="2576" width="11.6640625" style="61" customWidth="1"/>
    <col min="2577" max="2816" width="9.109375" style="61"/>
    <col min="2817" max="2819" width="0" style="61" hidden="1" customWidth="1"/>
    <col min="2820" max="2820" width="0.109375" style="61" customWidth="1"/>
    <col min="2821" max="2821" width="55.33203125" style="61" customWidth="1"/>
    <col min="2822" max="2822" width="5" style="61" customWidth="1"/>
    <col min="2823" max="2823" width="4" style="61" customWidth="1"/>
    <col min="2824" max="2824" width="4.5546875" style="61" customWidth="1"/>
    <col min="2825" max="2825" width="5" style="61" customWidth="1"/>
    <col min="2826" max="2827" width="4.5546875" style="61" customWidth="1"/>
    <col min="2828" max="2828" width="6.88671875" style="61" customWidth="1"/>
    <col min="2829" max="2829" width="4.5546875" style="61" customWidth="1"/>
    <col min="2830" max="2830" width="11.5546875" style="61" customWidth="1"/>
    <col min="2831" max="2831" width="12.109375" style="61" customWidth="1"/>
    <col min="2832" max="2832" width="11.6640625" style="61" customWidth="1"/>
    <col min="2833" max="3072" width="9.109375" style="61"/>
    <col min="3073" max="3075" width="0" style="61" hidden="1" customWidth="1"/>
    <col min="3076" max="3076" width="0.109375" style="61" customWidth="1"/>
    <col min="3077" max="3077" width="55.33203125" style="61" customWidth="1"/>
    <col min="3078" max="3078" width="5" style="61" customWidth="1"/>
    <col min="3079" max="3079" width="4" style="61" customWidth="1"/>
    <col min="3080" max="3080" width="4.5546875" style="61" customWidth="1"/>
    <col min="3081" max="3081" width="5" style="61" customWidth="1"/>
    <col min="3082" max="3083" width="4.5546875" style="61" customWidth="1"/>
    <col min="3084" max="3084" width="6.88671875" style="61" customWidth="1"/>
    <col min="3085" max="3085" width="4.5546875" style="61" customWidth="1"/>
    <col min="3086" max="3086" width="11.5546875" style="61" customWidth="1"/>
    <col min="3087" max="3087" width="12.109375" style="61" customWidth="1"/>
    <col min="3088" max="3088" width="11.6640625" style="61" customWidth="1"/>
    <col min="3089" max="3328" width="9.109375" style="61"/>
    <col min="3329" max="3331" width="0" style="61" hidden="1" customWidth="1"/>
    <col min="3332" max="3332" width="0.109375" style="61" customWidth="1"/>
    <col min="3333" max="3333" width="55.33203125" style="61" customWidth="1"/>
    <col min="3334" max="3334" width="5" style="61" customWidth="1"/>
    <col min="3335" max="3335" width="4" style="61" customWidth="1"/>
    <col min="3336" max="3336" width="4.5546875" style="61" customWidth="1"/>
    <col min="3337" max="3337" width="5" style="61" customWidth="1"/>
    <col min="3338" max="3339" width="4.5546875" style="61" customWidth="1"/>
    <col min="3340" max="3340" width="6.88671875" style="61" customWidth="1"/>
    <col min="3341" max="3341" width="4.5546875" style="61" customWidth="1"/>
    <col min="3342" max="3342" width="11.5546875" style="61" customWidth="1"/>
    <col min="3343" max="3343" width="12.109375" style="61" customWidth="1"/>
    <col min="3344" max="3344" width="11.6640625" style="61" customWidth="1"/>
    <col min="3345" max="3584" width="9.109375" style="61"/>
    <col min="3585" max="3587" width="0" style="61" hidden="1" customWidth="1"/>
    <col min="3588" max="3588" width="0.109375" style="61" customWidth="1"/>
    <col min="3589" max="3589" width="55.33203125" style="61" customWidth="1"/>
    <col min="3590" max="3590" width="5" style="61" customWidth="1"/>
    <col min="3591" max="3591" width="4" style="61" customWidth="1"/>
    <col min="3592" max="3592" width="4.5546875" style="61" customWidth="1"/>
    <col min="3593" max="3593" width="5" style="61" customWidth="1"/>
    <col min="3594" max="3595" width="4.5546875" style="61" customWidth="1"/>
    <col min="3596" max="3596" width="6.88671875" style="61" customWidth="1"/>
    <col min="3597" max="3597" width="4.5546875" style="61" customWidth="1"/>
    <col min="3598" max="3598" width="11.5546875" style="61" customWidth="1"/>
    <col min="3599" max="3599" width="12.109375" style="61" customWidth="1"/>
    <col min="3600" max="3600" width="11.6640625" style="61" customWidth="1"/>
    <col min="3601" max="3840" width="9.109375" style="61"/>
    <col min="3841" max="3843" width="0" style="61" hidden="1" customWidth="1"/>
    <col min="3844" max="3844" width="0.109375" style="61" customWidth="1"/>
    <col min="3845" max="3845" width="55.33203125" style="61" customWidth="1"/>
    <col min="3846" max="3846" width="5" style="61" customWidth="1"/>
    <col min="3847" max="3847" width="4" style="61" customWidth="1"/>
    <col min="3848" max="3848" width="4.5546875" style="61" customWidth="1"/>
    <col min="3849" max="3849" width="5" style="61" customWidth="1"/>
    <col min="3850" max="3851" width="4.5546875" style="61" customWidth="1"/>
    <col min="3852" max="3852" width="6.88671875" style="61" customWidth="1"/>
    <col min="3853" max="3853" width="4.5546875" style="61" customWidth="1"/>
    <col min="3854" max="3854" width="11.5546875" style="61" customWidth="1"/>
    <col min="3855" max="3855" width="12.109375" style="61" customWidth="1"/>
    <col min="3856" max="3856" width="11.6640625" style="61" customWidth="1"/>
    <col min="3857" max="4096" width="9.109375" style="61"/>
    <col min="4097" max="4099" width="0" style="61" hidden="1" customWidth="1"/>
    <col min="4100" max="4100" width="0.109375" style="61" customWidth="1"/>
    <col min="4101" max="4101" width="55.33203125" style="61" customWidth="1"/>
    <col min="4102" max="4102" width="5" style="61" customWidth="1"/>
    <col min="4103" max="4103" width="4" style="61" customWidth="1"/>
    <col min="4104" max="4104" width="4.5546875" style="61" customWidth="1"/>
    <col min="4105" max="4105" width="5" style="61" customWidth="1"/>
    <col min="4106" max="4107" width="4.5546875" style="61" customWidth="1"/>
    <col min="4108" max="4108" width="6.88671875" style="61" customWidth="1"/>
    <col min="4109" max="4109" width="4.5546875" style="61" customWidth="1"/>
    <col min="4110" max="4110" width="11.5546875" style="61" customWidth="1"/>
    <col min="4111" max="4111" width="12.109375" style="61" customWidth="1"/>
    <col min="4112" max="4112" width="11.6640625" style="61" customWidth="1"/>
    <col min="4113" max="4352" width="9.109375" style="61"/>
    <col min="4353" max="4355" width="0" style="61" hidden="1" customWidth="1"/>
    <col min="4356" max="4356" width="0.109375" style="61" customWidth="1"/>
    <col min="4357" max="4357" width="55.33203125" style="61" customWidth="1"/>
    <col min="4358" max="4358" width="5" style="61" customWidth="1"/>
    <col min="4359" max="4359" width="4" style="61" customWidth="1"/>
    <col min="4360" max="4360" width="4.5546875" style="61" customWidth="1"/>
    <col min="4361" max="4361" width="5" style="61" customWidth="1"/>
    <col min="4362" max="4363" width="4.5546875" style="61" customWidth="1"/>
    <col min="4364" max="4364" width="6.88671875" style="61" customWidth="1"/>
    <col min="4365" max="4365" width="4.5546875" style="61" customWidth="1"/>
    <col min="4366" max="4366" width="11.5546875" style="61" customWidth="1"/>
    <col min="4367" max="4367" width="12.109375" style="61" customWidth="1"/>
    <col min="4368" max="4368" width="11.6640625" style="61" customWidth="1"/>
    <col min="4369" max="4608" width="9.109375" style="61"/>
    <col min="4609" max="4611" width="0" style="61" hidden="1" customWidth="1"/>
    <col min="4612" max="4612" width="0.109375" style="61" customWidth="1"/>
    <col min="4613" max="4613" width="55.33203125" style="61" customWidth="1"/>
    <col min="4614" max="4614" width="5" style="61" customWidth="1"/>
    <col min="4615" max="4615" width="4" style="61" customWidth="1"/>
    <col min="4616" max="4616" width="4.5546875" style="61" customWidth="1"/>
    <col min="4617" max="4617" width="5" style="61" customWidth="1"/>
    <col min="4618" max="4619" width="4.5546875" style="61" customWidth="1"/>
    <col min="4620" max="4620" width="6.88671875" style="61" customWidth="1"/>
    <col min="4621" max="4621" width="4.5546875" style="61" customWidth="1"/>
    <col min="4622" max="4622" width="11.5546875" style="61" customWidth="1"/>
    <col min="4623" max="4623" width="12.109375" style="61" customWidth="1"/>
    <col min="4624" max="4624" width="11.6640625" style="61" customWidth="1"/>
    <col min="4625" max="4864" width="9.109375" style="61"/>
    <col min="4865" max="4867" width="0" style="61" hidden="1" customWidth="1"/>
    <col min="4868" max="4868" width="0.109375" style="61" customWidth="1"/>
    <col min="4869" max="4869" width="55.33203125" style="61" customWidth="1"/>
    <col min="4870" max="4870" width="5" style="61" customWidth="1"/>
    <col min="4871" max="4871" width="4" style="61" customWidth="1"/>
    <col min="4872" max="4872" width="4.5546875" style="61" customWidth="1"/>
    <col min="4873" max="4873" width="5" style="61" customWidth="1"/>
    <col min="4874" max="4875" width="4.5546875" style="61" customWidth="1"/>
    <col min="4876" max="4876" width="6.88671875" style="61" customWidth="1"/>
    <col min="4877" max="4877" width="4.5546875" style="61" customWidth="1"/>
    <col min="4878" max="4878" width="11.5546875" style="61" customWidth="1"/>
    <col min="4879" max="4879" width="12.109375" style="61" customWidth="1"/>
    <col min="4880" max="4880" width="11.6640625" style="61" customWidth="1"/>
    <col min="4881" max="5120" width="9.109375" style="61"/>
    <col min="5121" max="5123" width="0" style="61" hidden="1" customWidth="1"/>
    <col min="5124" max="5124" width="0.109375" style="61" customWidth="1"/>
    <col min="5125" max="5125" width="55.33203125" style="61" customWidth="1"/>
    <col min="5126" max="5126" width="5" style="61" customWidth="1"/>
    <col min="5127" max="5127" width="4" style="61" customWidth="1"/>
    <col min="5128" max="5128" width="4.5546875" style="61" customWidth="1"/>
    <col min="5129" max="5129" width="5" style="61" customWidth="1"/>
    <col min="5130" max="5131" width="4.5546875" style="61" customWidth="1"/>
    <col min="5132" max="5132" width="6.88671875" style="61" customWidth="1"/>
    <col min="5133" max="5133" width="4.5546875" style="61" customWidth="1"/>
    <col min="5134" max="5134" width="11.5546875" style="61" customWidth="1"/>
    <col min="5135" max="5135" width="12.109375" style="61" customWidth="1"/>
    <col min="5136" max="5136" width="11.6640625" style="61" customWidth="1"/>
    <col min="5137" max="5376" width="9.109375" style="61"/>
    <col min="5377" max="5379" width="0" style="61" hidden="1" customWidth="1"/>
    <col min="5380" max="5380" width="0.109375" style="61" customWidth="1"/>
    <col min="5381" max="5381" width="55.33203125" style="61" customWidth="1"/>
    <col min="5382" max="5382" width="5" style="61" customWidth="1"/>
    <col min="5383" max="5383" width="4" style="61" customWidth="1"/>
    <col min="5384" max="5384" width="4.5546875" style="61" customWidth="1"/>
    <col min="5385" max="5385" width="5" style="61" customWidth="1"/>
    <col min="5386" max="5387" width="4.5546875" style="61" customWidth="1"/>
    <col min="5388" max="5388" width="6.88671875" style="61" customWidth="1"/>
    <col min="5389" max="5389" width="4.5546875" style="61" customWidth="1"/>
    <col min="5390" max="5390" width="11.5546875" style="61" customWidth="1"/>
    <col min="5391" max="5391" width="12.109375" style="61" customWidth="1"/>
    <col min="5392" max="5392" width="11.6640625" style="61" customWidth="1"/>
    <col min="5393" max="5632" width="9.109375" style="61"/>
    <col min="5633" max="5635" width="0" style="61" hidden="1" customWidth="1"/>
    <col min="5636" max="5636" width="0.109375" style="61" customWidth="1"/>
    <col min="5637" max="5637" width="55.33203125" style="61" customWidth="1"/>
    <col min="5638" max="5638" width="5" style="61" customWidth="1"/>
    <col min="5639" max="5639" width="4" style="61" customWidth="1"/>
    <col min="5640" max="5640" width="4.5546875" style="61" customWidth="1"/>
    <col min="5641" max="5641" width="5" style="61" customWidth="1"/>
    <col min="5642" max="5643" width="4.5546875" style="61" customWidth="1"/>
    <col min="5644" max="5644" width="6.88671875" style="61" customWidth="1"/>
    <col min="5645" max="5645" width="4.5546875" style="61" customWidth="1"/>
    <col min="5646" max="5646" width="11.5546875" style="61" customWidth="1"/>
    <col min="5647" max="5647" width="12.109375" style="61" customWidth="1"/>
    <col min="5648" max="5648" width="11.6640625" style="61" customWidth="1"/>
    <col min="5649" max="5888" width="9.109375" style="61"/>
    <col min="5889" max="5891" width="0" style="61" hidden="1" customWidth="1"/>
    <col min="5892" max="5892" width="0.109375" style="61" customWidth="1"/>
    <col min="5893" max="5893" width="55.33203125" style="61" customWidth="1"/>
    <col min="5894" max="5894" width="5" style="61" customWidth="1"/>
    <col min="5895" max="5895" width="4" style="61" customWidth="1"/>
    <col min="5896" max="5896" width="4.5546875" style="61" customWidth="1"/>
    <col min="5897" max="5897" width="5" style="61" customWidth="1"/>
    <col min="5898" max="5899" width="4.5546875" style="61" customWidth="1"/>
    <col min="5900" max="5900" width="6.88671875" style="61" customWidth="1"/>
    <col min="5901" max="5901" width="4.5546875" style="61" customWidth="1"/>
    <col min="5902" max="5902" width="11.5546875" style="61" customWidth="1"/>
    <col min="5903" max="5903" width="12.109375" style="61" customWidth="1"/>
    <col min="5904" max="5904" width="11.6640625" style="61" customWidth="1"/>
    <col min="5905" max="6144" width="9.109375" style="61"/>
    <col min="6145" max="6147" width="0" style="61" hidden="1" customWidth="1"/>
    <col min="6148" max="6148" width="0.109375" style="61" customWidth="1"/>
    <col min="6149" max="6149" width="55.33203125" style="61" customWidth="1"/>
    <col min="6150" max="6150" width="5" style="61" customWidth="1"/>
    <col min="6151" max="6151" width="4" style="61" customWidth="1"/>
    <col min="6152" max="6152" width="4.5546875" style="61" customWidth="1"/>
    <col min="6153" max="6153" width="5" style="61" customWidth="1"/>
    <col min="6154" max="6155" width="4.5546875" style="61" customWidth="1"/>
    <col min="6156" max="6156" width="6.88671875" style="61" customWidth="1"/>
    <col min="6157" max="6157" width="4.5546875" style="61" customWidth="1"/>
    <col min="6158" max="6158" width="11.5546875" style="61" customWidth="1"/>
    <col min="6159" max="6159" width="12.109375" style="61" customWidth="1"/>
    <col min="6160" max="6160" width="11.6640625" style="61" customWidth="1"/>
    <col min="6161" max="6400" width="9.109375" style="61"/>
    <col min="6401" max="6403" width="0" style="61" hidden="1" customWidth="1"/>
    <col min="6404" max="6404" width="0.109375" style="61" customWidth="1"/>
    <col min="6405" max="6405" width="55.33203125" style="61" customWidth="1"/>
    <col min="6406" max="6406" width="5" style="61" customWidth="1"/>
    <col min="6407" max="6407" width="4" style="61" customWidth="1"/>
    <col min="6408" max="6408" width="4.5546875" style="61" customWidth="1"/>
    <col min="6409" max="6409" width="5" style="61" customWidth="1"/>
    <col min="6410" max="6411" width="4.5546875" style="61" customWidth="1"/>
    <col min="6412" max="6412" width="6.88671875" style="61" customWidth="1"/>
    <col min="6413" max="6413" width="4.5546875" style="61" customWidth="1"/>
    <col min="6414" max="6414" width="11.5546875" style="61" customWidth="1"/>
    <col min="6415" max="6415" width="12.109375" style="61" customWidth="1"/>
    <col min="6416" max="6416" width="11.6640625" style="61" customWidth="1"/>
    <col min="6417" max="6656" width="9.109375" style="61"/>
    <col min="6657" max="6659" width="0" style="61" hidden="1" customWidth="1"/>
    <col min="6660" max="6660" width="0.109375" style="61" customWidth="1"/>
    <col min="6661" max="6661" width="55.33203125" style="61" customWidth="1"/>
    <col min="6662" max="6662" width="5" style="61" customWidth="1"/>
    <col min="6663" max="6663" width="4" style="61" customWidth="1"/>
    <col min="6664" max="6664" width="4.5546875" style="61" customWidth="1"/>
    <col min="6665" max="6665" width="5" style="61" customWidth="1"/>
    <col min="6666" max="6667" width="4.5546875" style="61" customWidth="1"/>
    <col min="6668" max="6668" width="6.88671875" style="61" customWidth="1"/>
    <col min="6669" max="6669" width="4.5546875" style="61" customWidth="1"/>
    <col min="6670" max="6670" width="11.5546875" style="61" customWidth="1"/>
    <col min="6671" max="6671" width="12.109375" style="61" customWidth="1"/>
    <col min="6672" max="6672" width="11.6640625" style="61" customWidth="1"/>
    <col min="6673" max="6912" width="9.109375" style="61"/>
    <col min="6913" max="6915" width="0" style="61" hidden="1" customWidth="1"/>
    <col min="6916" max="6916" width="0.109375" style="61" customWidth="1"/>
    <col min="6917" max="6917" width="55.33203125" style="61" customWidth="1"/>
    <col min="6918" max="6918" width="5" style="61" customWidth="1"/>
    <col min="6919" max="6919" width="4" style="61" customWidth="1"/>
    <col min="6920" max="6920" width="4.5546875" style="61" customWidth="1"/>
    <col min="6921" max="6921" width="5" style="61" customWidth="1"/>
    <col min="6922" max="6923" width="4.5546875" style="61" customWidth="1"/>
    <col min="6924" max="6924" width="6.88671875" style="61" customWidth="1"/>
    <col min="6925" max="6925" width="4.5546875" style="61" customWidth="1"/>
    <col min="6926" max="6926" width="11.5546875" style="61" customWidth="1"/>
    <col min="6927" max="6927" width="12.109375" style="61" customWidth="1"/>
    <col min="6928" max="6928" width="11.6640625" style="61" customWidth="1"/>
    <col min="6929" max="7168" width="9.109375" style="61"/>
    <col min="7169" max="7171" width="0" style="61" hidden="1" customWidth="1"/>
    <col min="7172" max="7172" width="0.109375" style="61" customWidth="1"/>
    <col min="7173" max="7173" width="55.33203125" style="61" customWidth="1"/>
    <col min="7174" max="7174" width="5" style="61" customWidth="1"/>
    <col min="7175" max="7175" width="4" style="61" customWidth="1"/>
    <col min="7176" max="7176" width="4.5546875" style="61" customWidth="1"/>
    <col min="7177" max="7177" width="5" style="61" customWidth="1"/>
    <col min="7178" max="7179" width="4.5546875" style="61" customWidth="1"/>
    <col min="7180" max="7180" width="6.88671875" style="61" customWidth="1"/>
    <col min="7181" max="7181" width="4.5546875" style="61" customWidth="1"/>
    <col min="7182" max="7182" width="11.5546875" style="61" customWidth="1"/>
    <col min="7183" max="7183" width="12.109375" style="61" customWidth="1"/>
    <col min="7184" max="7184" width="11.6640625" style="61" customWidth="1"/>
    <col min="7185" max="7424" width="9.109375" style="61"/>
    <col min="7425" max="7427" width="0" style="61" hidden="1" customWidth="1"/>
    <col min="7428" max="7428" width="0.109375" style="61" customWidth="1"/>
    <col min="7429" max="7429" width="55.33203125" style="61" customWidth="1"/>
    <col min="7430" max="7430" width="5" style="61" customWidth="1"/>
    <col min="7431" max="7431" width="4" style="61" customWidth="1"/>
    <col min="7432" max="7432" width="4.5546875" style="61" customWidth="1"/>
    <col min="7433" max="7433" width="5" style="61" customWidth="1"/>
    <col min="7434" max="7435" width="4.5546875" style="61" customWidth="1"/>
    <col min="7436" max="7436" width="6.88671875" style="61" customWidth="1"/>
    <col min="7437" max="7437" width="4.5546875" style="61" customWidth="1"/>
    <col min="7438" max="7438" width="11.5546875" style="61" customWidth="1"/>
    <col min="7439" max="7439" width="12.109375" style="61" customWidth="1"/>
    <col min="7440" max="7440" width="11.6640625" style="61" customWidth="1"/>
    <col min="7441" max="7680" width="9.109375" style="61"/>
    <col min="7681" max="7683" width="0" style="61" hidden="1" customWidth="1"/>
    <col min="7684" max="7684" width="0.109375" style="61" customWidth="1"/>
    <col min="7685" max="7685" width="55.33203125" style="61" customWidth="1"/>
    <col min="7686" max="7686" width="5" style="61" customWidth="1"/>
    <col min="7687" max="7687" width="4" style="61" customWidth="1"/>
    <col min="7688" max="7688" width="4.5546875" style="61" customWidth="1"/>
    <col min="7689" max="7689" width="5" style="61" customWidth="1"/>
    <col min="7690" max="7691" width="4.5546875" style="61" customWidth="1"/>
    <col min="7692" max="7692" width="6.88671875" style="61" customWidth="1"/>
    <col min="7693" max="7693" width="4.5546875" style="61" customWidth="1"/>
    <col min="7694" max="7694" width="11.5546875" style="61" customWidth="1"/>
    <col min="7695" max="7695" width="12.109375" style="61" customWidth="1"/>
    <col min="7696" max="7696" width="11.6640625" style="61" customWidth="1"/>
    <col min="7697" max="7936" width="9.109375" style="61"/>
    <col min="7937" max="7939" width="0" style="61" hidden="1" customWidth="1"/>
    <col min="7940" max="7940" width="0.109375" style="61" customWidth="1"/>
    <col min="7941" max="7941" width="55.33203125" style="61" customWidth="1"/>
    <col min="7942" max="7942" width="5" style="61" customWidth="1"/>
    <col min="7943" max="7943" width="4" style="61" customWidth="1"/>
    <col min="7944" max="7944" width="4.5546875" style="61" customWidth="1"/>
    <col min="7945" max="7945" width="5" style="61" customWidth="1"/>
    <col min="7946" max="7947" width="4.5546875" style="61" customWidth="1"/>
    <col min="7948" max="7948" width="6.88671875" style="61" customWidth="1"/>
    <col min="7949" max="7949" width="4.5546875" style="61" customWidth="1"/>
    <col min="7950" max="7950" width="11.5546875" style="61" customWidth="1"/>
    <col min="7951" max="7951" width="12.109375" style="61" customWidth="1"/>
    <col min="7952" max="7952" width="11.6640625" style="61" customWidth="1"/>
    <col min="7953" max="8192" width="9.109375" style="61"/>
    <col min="8193" max="8195" width="0" style="61" hidden="1" customWidth="1"/>
    <col min="8196" max="8196" width="0.109375" style="61" customWidth="1"/>
    <col min="8197" max="8197" width="55.33203125" style="61" customWidth="1"/>
    <col min="8198" max="8198" width="5" style="61" customWidth="1"/>
    <col min="8199" max="8199" width="4" style="61" customWidth="1"/>
    <col min="8200" max="8200" width="4.5546875" style="61" customWidth="1"/>
    <col min="8201" max="8201" width="5" style="61" customWidth="1"/>
    <col min="8202" max="8203" width="4.5546875" style="61" customWidth="1"/>
    <col min="8204" max="8204" width="6.88671875" style="61" customWidth="1"/>
    <col min="8205" max="8205" width="4.5546875" style="61" customWidth="1"/>
    <col min="8206" max="8206" width="11.5546875" style="61" customWidth="1"/>
    <col min="8207" max="8207" width="12.109375" style="61" customWidth="1"/>
    <col min="8208" max="8208" width="11.6640625" style="61" customWidth="1"/>
    <col min="8209" max="8448" width="9.109375" style="61"/>
    <col min="8449" max="8451" width="0" style="61" hidden="1" customWidth="1"/>
    <col min="8452" max="8452" width="0.109375" style="61" customWidth="1"/>
    <col min="8453" max="8453" width="55.33203125" style="61" customWidth="1"/>
    <col min="8454" max="8454" width="5" style="61" customWidth="1"/>
    <col min="8455" max="8455" width="4" style="61" customWidth="1"/>
    <col min="8456" max="8456" width="4.5546875" style="61" customWidth="1"/>
    <col min="8457" max="8457" width="5" style="61" customWidth="1"/>
    <col min="8458" max="8459" width="4.5546875" style="61" customWidth="1"/>
    <col min="8460" max="8460" width="6.88671875" style="61" customWidth="1"/>
    <col min="8461" max="8461" width="4.5546875" style="61" customWidth="1"/>
    <col min="8462" max="8462" width="11.5546875" style="61" customWidth="1"/>
    <col min="8463" max="8463" width="12.109375" style="61" customWidth="1"/>
    <col min="8464" max="8464" width="11.6640625" style="61" customWidth="1"/>
    <col min="8465" max="8704" width="9.109375" style="61"/>
    <col min="8705" max="8707" width="0" style="61" hidden="1" customWidth="1"/>
    <col min="8708" max="8708" width="0.109375" style="61" customWidth="1"/>
    <col min="8709" max="8709" width="55.33203125" style="61" customWidth="1"/>
    <col min="8710" max="8710" width="5" style="61" customWidth="1"/>
    <col min="8711" max="8711" width="4" style="61" customWidth="1"/>
    <col min="8712" max="8712" width="4.5546875" style="61" customWidth="1"/>
    <col min="8713" max="8713" width="5" style="61" customWidth="1"/>
    <col min="8714" max="8715" width="4.5546875" style="61" customWidth="1"/>
    <col min="8716" max="8716" width="6.88671875" style="61" customWidth="1"/>
    <col min="8717" max="8717" width="4.5546875" style="61" customWidth="1"/>
    <col min="8718" max="8718" width="11.5546875" style="61" customWidth="1"/>
    <col min="8719" max="8719" width="12.109375" style="61" customWidth="1"/>
    <col min="8720" max="8720" width="11.6640625" style="61" customWidth="1"/>
    <col min="8721" max="8960" width="9.109375" style="61"/>
    <col min="8961" max="8963" width="0" style="61" hidden="1" customWidth="1"/>
    <col min="8964" max="8964" width="0.109375" style="61" customWidth="1"/>
    <col min="8965" max="8965" width="55.33203125" style="61" customWidth="1"/>
    <col min="8966" max="8966" width="5" style="61" customWidth="1"/>
    <col min="8967" max="8967" width="4" style="61" customWidth="1"/>
    <col min="8968" max="8968" width="4.5546875" style="61" customWidth="1"/>
    <col min="8969" max="8969" width="5" style="61" customWidth="1"/>
    <col min="8970" max="8971" width="4.5546875" style="61" customWidth="1"/>
    <col min="8972" max="8972" width="6.88671875" style="61" customWidth="1"/>
    <col min="8973" max="8973" width="4.5546875" style="61" customWidth="1"/>
    <col min="8974" max="8974" width="11.5546875" style="61" customWidth="1"/>
    <col min="8975" max="8975" width="12.109375" style="61" customWidth="1"/>
    <col min="8976" max="8976" width="11.6640625" style="61" customWidth="1"/>
    <col min="8977" max="9216" width="9.109375" style="61"/>
    <col min="9217" max="9219" width="0" style="61" hidden="1" customWidth="1"/>
    <col min="9220" max="9220" width="0.109375" style="61" customWidth="1"/>
    <col min="9221" max="9221" width="55.33203125" style="61" customWidth="1"/>
    <col min="9222" max="9222" width="5" style="61" customWidth="1"/>
    <col min="9223" max="9223" width="4" style="61" customWidth="1"/>
    <col min="9224" max="9224" width="4.5546875" style="61" customWidth="1"/>
    <col min="9225" max="9225" width="5" style="61" customWidth="1"/>
    <col min="9226" max="9227" width="4.5546875" style="61" customWidth="1"/>
    <col min="9228" max="9228" width="6.88671875" style="61" customWidth="1"/>
    <col min="9229" max="9229" width="4.5546875" style="61" customWidth="1"/>
    <col min="9230" max="9230" width="11.5546875" style="61" customWidth="1"/>
    <col min="9231" max="9231" width="12.109375" style="61" customWidth="1"/>
    <col min="9232" max="9232" width="11.6640625" style="61" customWidth="1"/>
    <col min="9233" max="9472" width="9.109375" style="61"/>
    <col min="9473" max="9475" width="0" style="61" hidden="1" customWidth="1"/>
    <col min="9476" max="9476" width="0.109375" style="61" customWidth="1"/>
    <col min="9477" max="9477" width="55.33203125" style="61" customWidth="1"/>
    <col min="9478" max="9478" width="5" style="61" customWidth="1"/>
    <col min="9479" max="9479" width="4" style="61" customWidth="1"/>
    <col min="9480" max="9480" width="4.5546875" style="61" customWidth="1"/>
    <col min="9481" max="9481" width="5" style="61" customWidth="1"/>
    <col min="9482" max="9483" width="4.5546875" style="61" customWidth="1"/>
    <col min="9484" max="9484" width="6.88671875" style="61" customWidth="1"/>
    <col min="9485" max="9485" width="4.5546875" style="61" customWidth="1"/>
    <col min="9486" max="9486" width="11.5546875" style="61" customWidth="1"/>
    <col min="9487" max="9487" width="12.109375" style="61" customWidth="1"/>
    <col min="9488" max="9488" width="11.6640625" style="61" customWidth="1"/>
    <col min="9489" max="9728" width="9.109375" style="61"/>
    <col min="9729" max="9731" width="0" style="61" hidden="1" customWidth="1"/>
    <col min="9732" max="9732" width="0.109375" style="61" customWidth="1"/>
    <col min="9733" max="9733" width="55.33203125" style="61" customWidth="1"/>
    <col min="9734" max="9734" width="5" style="61" customWidth="1"/>
    <col min="9735" max="9735" width="4" style="61" customWidth="1"/>
    <col min="9736" max="9736" width="4.5546875" style="61" customWidth="1"/>
    <col min="9737" max="9737" width="5" style="61" customWidth="1"/>
    <col min="9738" max="9739" width="4.5546875" style="61" customWidth="1"/>
    <col min="9740" max="9740" width="6.88671875" style="61" customWidth="1"/>
    <col min="9741" max="9741" width="4.5546875" style="61" customWidth="1"/>
    <col min="9742" max="9742" width="11.5546875" style="61" customWidth="1"/>
    <col min="9743" max="9743" width="12.109375" style="61" customWidth="1"/>
    <col min="9744" max="9744" width="11.6640625" style="61" customWidth="1"/>
    <col min="9745" max="9984" width="9.109375" style="61"/>
    <col min="9985" max="9987" width="0" style="61" hidden="1" customWidth="1"/>
    <col min="9988" max="9988" width="0.109375" style="61" customWidth="1"/>
    <col min="9989" max="9989" width="55.33203125" style="61" customWidth="1"/>
    <col min="9990" max="9990" width="5" style="61" customWidth="1"/>
    <col min="9991" max="9991" width="4" style="61" customWidth="1"/>
    <col min="9992" max="9992" width="4.5546875" style="61" customWidth="1"/>
    <col min="9993" max="9993" width="5" style="61" customWidth="1"/>
    <col min="9994" max="9995" width="4.5546875" style="61" customWidth="1"/>
    <col min="9996" max="9996" width="6.88671875" style="61" customWidth="1"/>
    <col min="9997" max="9997" width="4.5546875" style="61" customWidth="1"/>
    <col min="9998" max="9998" width="11.5546875" style="61" customWidth="1"/>
    <col min="9999" max="9999" width="12.109375" style="61" customWidth="1"/>
    <col min="10000" max="10000" width="11.6640625" style="61" customWidth="1"/>
    <col min="10001" max="10240" width="9.109375" style="61"/>
    <col min="10241" max="10243" width="0" style="61" hidden="1" customWidth="1"/>
    <col min="10244" max="10244" width="0.109375" style="61" customWidth="1"/>
    <col min="10245" max="10245" width="55.33203125" style="61" customWidth="1"/>
    <col min="10246" max="10246" width="5" style="61" customWidth="1"/>
    <col min="10247" max="10247" width="4" style="61" customWidth="1"/>
    <col min="10248" max="10248" width="4.5546875" style="61" customWidth="1"/>
    <col min="10249" max="10249" width="5" style="61" customWidth="1"/>
    <col min="10250" max="10251" width="4.5546875" style="61" customWidth="1"/>
    <col min="10252" max="10252" width="6.88671875" style="61" customWidth="1"/>
    <col min="10253" max="10253" width="4.5546875" style="61" customWidth="1"/>
    <col min="10254" max="10254" width="11.5546875" style="61" customWidth="1"/>
    <col min="10255" max="10255" width="12.109375" style="61" customWidth="1"/>
    <col min="10256" max="10256" width="11.6640625" style="61" customWidth="1"/>
    <col min="10257" max="10496" width="9.109375" style="61"/>
    <col min="10497" max="10499" width="0" style="61" hidden="1" customWidth="1"/>
    <col min="10500" max="10500" width="0.109375" style="61" customWidth="1"/>
    <col min="10501" max="10501" width="55.33203125" style="61" customWidth="1"/>
    <col min="10502" max="10502" width="5" style="61" customWidth="1"/>
    <col min="10503" max="10503" width="4" style="61" customWidth="1"/>
    <col min="10504" max="10504" width="4.5546875" style="61" customWidth="1"/>
    <col min="10505" max="10505" width="5" style="61" customWidth="1"/>
    <col min="10506" max="10507" width="4.5546875" style="61" customWidth="1"/>
    <col min="10508" max="10508" width="6.88671875" style="61" customWidth="1"/>
    <col min="10509" max="10509" width="4.5546875" style="61" customWidth="1"/>
    <col min="10510" max="10510" width="11.5546875" style="61" customWidth="1"/>
    <col min="10511" max="10511" width="12.109375" style="61" customWidth="1"/>
    <col min="10512" max="10512" width="11.6640625" style="61" customWidth="1"/>
    <col min="10513" max="10752" width="9.109375" style="61"/>
    <col min="10753" max="10755" width="0" style="61" hidden="1" customWidth="1"/>
    <col min="10756" max="10756" width="0.109375" style="61" customWidth="1"/>
    <col min="10757" max="10757" width="55.33203125" style="61" customWidth="1"/>
    <col min="10758" max="10758" width="5" style="61" customWidth="1"/>
    <col min="10759" max="10759" width="4" style="61" customWidth="1"/>
    <col min="10760" max="10760" width="4.5546875" style="61" customWidth="1"/>
    <col min="10761" max="10761" width="5" style="61" customWidth="1"/>
    <col min="10762" max="10763" width="4.5546875" style="61" customWidth="1"/>
    <col min="10764" max="10764" width="6.88671875" style="61" customWidth="1"/>
    <col min="10765" max="10765" width="4.5546875" style="61" customWidth="1"/>
    <col min="10766" max="10766" width="11.5546875" style="61" customWidth="1"/>
    <col min="10767" max="10767" width="12.109375" style="61" customWidth="1"/>
    <col min="10768" max="10768" width="11.6640625" style="61" customWidth="1"/>
    <col min="10769" max="11008" width="9.109375" style="61"/>
    <col min="11009" max="11011" width="0" style="61" hidden="1" customWidth="1"/>
    <col min="11012" max="11012" width="0.109375" style="61" customWidth="1"/>
    <col min="11013" max="11013" width="55.33203125" style="61" customWidth="1"/>
    <col min="11014" max="11014" width="5" style="61" customWidth="1"/>
    <col min="11015" max="11015" width="4" style="61" customWidth="1"/>
    <col min="11016" max="11016" width="4.5546875" style="61" customWidth="1"/>
    <col min="11017" max="11017" width="5" style="61" customWidth="1"/>
    <col min="11018" max="11019" width="4.5546875" style="61" customWidth="1"/>
    <col min="11020" max="11020" width="6.88671875" style="61" customWidth="1"/>
    <col min="11021" max="11021" width="4.5546875" style="61" customWidth="1"/>
    <col min="11022" max="11022" width="11.5546875" style="61" customWidth="1"/>
    <col min="11023" max="11023" width="12.109375" style="61" customWidth="1"/>
    <col min="11024" max="11024" width="11.6640625" style="61" customWidth="1"/>
    <col min="11025" max="11264" width="9.109375" style="61"/>
    <col min="11265" max="11267" width="0" style="61" hidden="1" customWidth="1"/>
    <col min="11268" max="11268" width="0.109375" style="61" customWidth="1"/>
    <col min="11269" max="11269" width="55.33203125" style="61" customWidth="1"/>
    <col min="11270" max="11270" width="5" style="61" customWidth="1"/>
    <col min="11271" max="11271" width="4" style="61" customWidth="1"/>
    <col min="11272" max="11272" width="4.5546875" style="61" customWidth="1"/>
    <col min="11273" max="11273" width="5" style="61" customWidth="1"/>
    <col min="11274" max="11275" width="4.5546875" style="61" customWidth="1"/>
    <col min="11276" max="11276" width="6.88671875" style="61" customWidth="1"/>
    <col min="11277" max="11277" width="4.5546875" style="61" customWidth="1"/>
    <col min="11278" max="11278" width="11.5546875" style="61" customWidth="1"/>
    <col min="11279" max="11279" width="12.109375" style="61" customWidth="1"/>
    <col min="11280" max="11280" width="11.6640625" style="61" customWidth="1"/>
    <col min="11281" max="11520" width="9.109375" style="61"/>
    <col min="11521" max="11523" width="0" style="61" hidden="1" customWidth="1"/>
    <col min="11524" max="11524" width="0.109375" style="61" customWidth="1"/>
    <col min="11525" max="11525" width="55.33203125" style="61" customWidth="1"/>
    <col min="11526" max="11526" width="5" style="61" customWidth="1"/>
    <col min="11527" max="11527" width="4" style="61" customWidth="1"/>
    <col min="11528" max="11528" width="4.5546875" style="61" customWidth="1"/>
    <col min="11529" max="11529" width="5" style="61" customWidth="1"/>
    <col min="11530" max="11531" width="4.5546875" style="61" customWidth="1"/>
    <col min="11532" max="11532" width="6.88671875" style="61" customWidth="1"/>
    <col min="11533" max="11533" width="4.5546875" style="61" customWidth="1"/>
    <col min="11534" max="11534" width="11.5546875" style="61" customWidth="1"/>
    <col min="11535" max="11535" width="12.109375" style="61" customWidth="1"/>
    <col min="11536" max="11536" width="11.6640625" style="61" customWidth="1"/>
    <col min="11537" max="11776" width="9.109375" style="61"/>
    <col min="11777" max="11779" width="0" style="61" hidden="1" customWidth="1"/>
    <col min="11780" max="11780" width="0.109375" style="61" customWidth="1"/>
    <col min="11781" max="11781" width="55.33203125" style="61" customWidth="1"/>
    <col min="11782" max="11782" width="5" style="61" customWidth="1"/>
    <col min="11783" max="11783" width="4" style="61" customWidth="1"/>
    <col min="11784" max="11784" width="4.5546875" style="61" customWidth="1"/>
    <col min="11785" max="11785" width="5" style="61" customWidth="1"/>
    <col min="11786" max="11787" width="4.5546875" style="61" customWidth="1"/>
    <col min="11788" max="11788" width="6.88671875" style="61" customWidth="1"/>
    <col min="11789" max="11789" width="4.5546875" style="61" customWidth="1"/>
    <col min="11790" max="11790" width="11.5546875" style="61" customWidth="1"/>
    <col min="11791" max="11791" width="12.109375" style="61" customWidth="1"/>
    <col min="11792" max="11792" width="11.6640625" style="61" customWidth="1"/>
    <col min="11793" max="12032" width="9.109375" style="61"/>
    <col min="12033" max="12035" width="0" style="61" hidden="1" customWidth="1"/>
    <col min="12036" max="12036" width="0.109375" style="61" customWidth="1"/>
    <col min="12037" max="12037" width="55.33203125" style="61" customWidth="1"/>
    <col min="12038" max="12038" width="5" style="61" customWidth="1"/>
    <col min="12039" max="12039" width="4" style="61" customWidth="1"/>
    <col min="12040" max="12040" width="4.5546875" style="61" customWidth="1"/>
    <col min="12041" max="12041" width="5" style="61" customWidth="1"/>
    <col min="12042" max="12043" width="4.5546875" style="61" customWidth="1"/>
    <col min="12044" max="12044" width="6.88671875" style="61" customWidth="1"/>
    <col min="12045" max="12045" width="4.5546875" style="61" customWidth="1"/>
    <col min="12046" max="12046" width="11.5546875" style="61" customWidth="1"/>
    <col min="12047" max="12047" width="12.109375" style="61" customWidth="1"/>
    <col min="12048" max="12048" width="11.6640625" style="61" customWidth="1"/>
    <col min="12049" max="12288" width="9.109375" style="61"/>
    <col min="12289" max="12291" width="0" style="61" hidden="1" customWidth="1"/>
    <col min="12292" max="12292" width="0.109375" style="61" customWidth="1"/>
    <col min="12293" max="12293" width="55.33203125" style="61" customWidth="1"/>
    <col min="12294" max="12294" width="5" style="61" customWidth="1"/>
    <col min="12295" max="12295" width="4" style="61" customWidth="1"/>
    <col min="12296" max="12296" width="4.5546875" style="61" customWidth="1"/>
    <col min="12297" max="12297" width="5" style="61" customWidth="1"/>
    <col min="12298" max="12299" width="4.5546875" style="61" customWidth="1"/>
    <col min="12300" max="12300" width="6.88671875" style="61" customWidth="1"/>
    <col min="12301" max="12301" width="4.5546875" style="61" customWidth="1"/>
    <col min="12302" max="12302" width="11.5546875" style="61" customWidth="1"/>
    <col min="12303" max="12303" width="12.109375" style="61" customWidth="1"/>
    <col min="12304" max="12304" width="11.6640625" style="61" customWidth="1"/>
    <col min="12305" max="12544" width="9.109375" style="61"/>
    <col min="12545" max="12547" width="0" style="61" hidden="1" customWidth="1"/>
    <col min="12548" max="12548" width="0.109375" style="61" customWidth="1"/>
    <col min="12549" max="12549" width="55.33203125" style="61" customWidth="1"/>
    <col min="12550" max="12550" width="5" style="61" customWidth="1"/>
    <col min="12551" max="12551" width="4" style="61" customWidth="1"/>
    <col min="12552" max="12552" width="4.5546875" style="61" customWidth="1"/>
    <col min="12553" max="12553" width="5" style="61" customWidth="1"/>
    <col min="12554" max="12555" width="4.5546875" style="61" customWidth="1"/>
    <col min="12556" max="12556" width="6.88671875" style="61" customWidth="1"/>
    <col min="12557" max="12557" width="4.5546875" style="61" customWidth="1"/>
    <col min="12558" max="12558" width="11.5546875" style="61" customWidth="1"/>
    <col min="12559" max="12559" width="12.109375" style="61" customWidth="1"/>
    <col min="12560" max="12560" width="11.6640625" style="61" customWidth="1"/>
    <col min="12561" max="12800" width="9.109375" style="61"/>
    <col min="12801" max="12803" width="0" style="61" hidden="1" customWidth="1"/>
    <col min="12804" max="12804" width="0.109375" style="61" customWidth="1"/>
    <col min="12805" max="12805" width="55.33203125" style="61" customWidth="1"/>
    <col min="12806" max="12806" width="5" style="61" customWidth="1"/>
    <col min="12807" max="12807" width="4" style="61" customWidth="1"/>
    <col min="12808" max="12808" width="4.5546875" style="61" customWidth="1"/>
    <col min="12809" max="12809" width="5" style="61" customWidth="1"/>
    <col min="12810" max="12811" width="4.5546875" style="61" customWidth="1"/>
    <col min="12812" max="12812" width="6.88671875" style="61" customWidth="1"/>
    <col min="12813" max="12813" width="4.5546875" style="61" customWidth="1"/>
    <col min="12814" max="12814" width="11.5546875" style="61" customWidth="1"/>
    <col min="12815" max="12815" width="12.109375" style="61" customWidth="1"/>
    <col min="12816" max="12816" width="11.6640625" style="61" customWidth="1"/>
    <col min="12817" max="13056" width="9.109375" style="61"/>
    <col min="13057" max="13059" width="0" style="61" hidden="1" customWidth="1"/>
    <col min="13060" max="13060" width="0.109375" style="61" customWidth="1"/>
    <col min="13061" max="13061" width="55.33203125" style="61" customWidth="1"/>
    <col min="13062" max="13062" width="5" style="61" customWidth="1"/>
    <col min="13063" max="13063" width="4" style="61" customWidth="1"/>
    <col min="13064" max="13064" width="4.5546875" style="61" customWidth="1"/>
    <col min="13065" max="13065" width="5" style="61" customWidth="1"/>
    <col min="13066" max="13067" width="4.5546875" style="61" customWidth="1"/>
    <col min="13068" max="13068" width="6.88671875" style="61" customWidth="1"/>
    <col min="13069" max="13069" width="4.5546875" style="61" customWidth="1"/>
    <col min="13070" max="13070" width="11.5546875" style="61" customWidth="1"/>
    <col min="13071" max="13071" width="12.109375" style="61" customWidth="1"/>
    <col min="13072" max="13072" width="11.6640625" style="61" customWidth="1"/>
    <col min="13073" max="13312" width="9.109375" style="61"/>
    <col min="13313" max="13315" width="0" style="61" hidden="1" customWidth="1"/>
    <col min="13316" max="13316" width="0.109375" style="61" customWidth="1"/>
    <col min="13317" max="13317" width="55.33203125" style="61" customWidth="1"/>
    <col min="13318" max="13318" width="5" style="61" customWidth="1"/>
    <col min="13319" max="13319" width="4" style="61" customWidth="1"/>
    <col min="13320" max="13320" width="4.5546875" style="61" customWidth="1"/>
    <col min="13321" max="13321" width="5" style="61" customWidth="1"/>
    <col min="13322" max="13323" width="4.5546875" style="61" customWidth="1"/>
    <col min="13324" max="13324" width="6.88671875" style="61" customWidth="1"/>
    <col min="13325" max="13325" width="4.5546875" style="61" customWidth="1"/>
    <col min="13326" max="13326" width="11.5546875" style="61" customWidth="1"/>
    <col min="13327" max="13327" width="12.109375" style="61" customWidth="1"/>
    <col min="13328" max="13328" width="11.6640625" style="61" customWidth="1"/>
    <col min="13329" max="13568" width="9.109375" style="61"/>
    <col min="13569" max="13571" width="0" style="61" hidden="1" customWidth="1"/>
    <col min="13572" max="13572" width="0.109375" style="61" customWidth="1"/>
    <col min="13573" max="13573" width="55.33203125" style="61" customWidth="1"/>
    <col min="13574" max="13574" width="5" style="61" customWidth="1"/>
    <col min="13575" max="13575" width="4" style="61" customWidth="1"/>
    <col min="13576" max="13576" width="4.5546875" style="61" customWidth="1"/>
    <col min="13577" max="13577" width="5" style="61" customWidth="1"/>
    <col min="13578" max="13579" width="4.5546875" style="61" customWidth="1"/>
    <col min="13580" max="13580" width="6.88671875" style="61" customWidth="1"/>
    <col min="13581" max="13581" width="4.5546875" style="61" customWidth="1"/>
    <col min="13582" max="13582" width="11.5546875" style="61" customWidth="1"/>
    <col min="13583" max="13583" width="12.109375" style="61" customWidth="1"/>
    <col min="13584" max="13584" width="11.6640625" style="61" customWidth="1"/>
    <col min="13585" max="13824" width="9.109375" style="61"/>
    <col min="13825" max="13827" width="0" style="61" hidden="1" customWidth="1"/>
    <col min="13828" max="13828" width="0.109375" style="61" customWidth="1"/>
    <col min="13829" max="13829" width="55.33203125" style="61" customWidth="1"/>
    <col min="13830" max="13830" width="5" style="61" customWidth="1"/>
    <col min="13831" max="13831" width="4" style="61" customWidth="1"/>
    <col min="13832" max="13832" width="4.5546875" style="61" customWidth="1"/>
    <col min="13833" max="13833" width="5" style="61" customWidth="1"/>
    <col min="13834" max="13835" width="4.5546875" style="61" customWidth="1"/>
    <col min="13836" max="13836" width="6.88671875" style="61" customWidth="1"/>
    <col min="13837" max="13837" width="4.5546875" style="61" customWidth="1"/>
    <col min="13838" max="13838" width="11.5546875" style="61" customWidth="1"/>
    <col min="13839" max="13839" width="12.109375" style="61" customWidth="1"/>
    <col min="13840" max="13840" width="11.6640625" style="61" customWidth="1"/>
    <col min="13841" max="14080" width="9.109375" style="61"/>
    <col min="14081" max="14083" width="0" style="61" hidden="1" customWidth="1"/>
    <col min="14084" max="14084" width="0.109375" style="61" customWidth="1"/>
    <col min="14085" max="14085" width="55.33203125" style="61" customWidth="1"/>
    <col min="14086" max="14086" width="5" style="61" customWidth="1"/>
    <col min="14087" max="14087" width="4" style="61" customWidth="1"/>
    <col min="14088" max="14088" width="4.5546875" style="61" customWidth="1"/>
    <col min="14089" max="14089" width="5" style="61" customWidth="1"/>
    <col min="14090" max="14091" width="4.5546875" style="61" customWidth="1"/>
    <col min="14092" max="14092" width="6.88671875" style="61" customWidth="1"/>
    <col min="14093" max="14093" width="4.5546875" style="61" customWidth="1"/>
    <col min="14094" max="14094" width="11.5546875" style="61" customWidth="1"/>
    <col min="14095" max="14095" width="12.109375" style="61" customWidth="1"/>
    <col min="14096" max="14096" width="11.6640625" style="61" customWidth="1"/>
    <col min="14097" max="14336" width="9.109375" style="61"/>
    <col min="14337" max="14339" width="0" style="61" hidden="1" customWidth="1"/>
    <col min="14340" max="14340" width="0.109375" style="61" customWidth="1"/>
    <col min="14341" max="14341" width="55.33203125" style="61" customWidth="1"/>
    <col min="14342" max="14342" width="5" style="61" customWidth="1"/>
    <col min="14343" max="14343" width="4" style="61" customWidth="1"/>
    <col min="14344" max="14344" width="4.5546875" style="61" customWidth="1"/>
    <col min="14345" max="14345" width="5" style="61" customWidth="1"/>
    <col min="14346" max="14347" width="4.5546875" style="61" customWidth="1"/>
    <col min="14348" max="14348" width="6.88671875" style="61" customWidth="1"/>
    <col min="14349" max="14349" width="4.5546875" style="61" customWidth="1"/>
    <col min="14350" max="14350" width="11.5546875" style="61" customWidth="1"/>
    <col min="14351" max="14351" width="12.109375" style="61" customWidth="1"/>
    <col min="14352" max="14352" width="11.6640625" style="61" customWidth="1"/>
    <col min="14353" max="14592" width="9.109375" style="61"/>
    <col min="14593" max="14595" width="0" style="61" hidden="1" customWidth="1"/>
    <col min="14596" max="14596" width="0.109375" style="61" customWidth="1"/>
    <col min="14597" max="14597" width="55.33203125" style="61" customWidth="1"/>
    <col min="14598" max="14598" width="5" style="61" customWidth="1"/>
    <col min="14599" max="14599" width="4" style="61" customWidth="1"/>
    <col min="14600" max="14600" width="4.5546875" style="61" customWidth="1"/>
    <col min="14601" max="14601" width="5" style="61" customWidth="1"/>
    <col min="14602" max="14603" width="4.5546875" style="61" customWidth="1"/>
    <col min="14604" max="14604" width="6.88671875" style="61" customWidth="1"/>
    <col min="14605" max="14605" width="4.5546875" style="61" customWidth="1"/>
    <col min="14606" max="14606" width="11.5546875" style="61" customWidth="1"/>
    <col min="14607" max="14607" width="12.109375" style="61" customWidth="1"/>
    <col min="14608" max="14608" width="11.6640625" style="61" customWidth="1"/>
    <col min="14609" max="14848" width="9.109375" style="61"/>
    <col min="14849" max="14851" width="0" style="61" hidden="1" customWidth="1"/>
    <col min="14852" max="14852" width="0.109375" style="61" customWidth="1"/>
    <col min="14853" max="14853" width="55.33203125" style="61" customWidth="1"/>
    <col min="14854" max="14854" width="5" style="61" customWidth="1"/>
    <col min="14855" max="14855" width="4" style="61" customWidth="1"/>
    <col min="14856" max="14856" width="4.5546875" style="61" customWidth="1"/>
    <col min="14857" max="14857" width="5" style="61" customWidth="1"/>
    <col min="14858" max="14859" width="4.5546875" style="61" customWidth="1"/>
    <col min="14860" max="14860" width="6.88671875" style="61" customWidth="1"/>
    <col min="14861" max="14861" width="4.5546875" style="61" customWidth="1"/>
    <col min="14862" max="14862" width="11.5546875" style="61" customWidth="1"/>
    <col min="14863" max="14863" width="12.109375" style="61" customWidth="1"/>
    <col min="14864" max="14864" width="11.6640625" style="61" customWidth="1"/>
    <col min="14865" max="15104" width="9.109375" style="61"/>
    <col min="15105" max="15107" width="0" style="61" hidden="1" customWidth="1"/>
    <col min="15108" max="15108" width="0.109375" style="61" customWidth="1"/>
    <col min="15109" max="15109" width="55.33203125" style="61" customWidth="1"/>
    <col min="15110" max="15110" width="5" style="61" customWidth="1"/>
    <col min="15111" max="15111" width="4" style="61" customWidth="1"/>
    <col min="15112" max="15112" width="4.5546875" style="61" customWidth="1"/>
    <col min="15113" max="15113" width="5" style="61" customWidth="1"/>
    <col min="15114" max="15115" width="4.5546875" style="61" customWidth="1"/>
    <col min="15116" max="15116" width="6.88671875" style="61" customWidth="1"/>
    <col min="15117" max="15117" width="4.5546875" style="61" customWidth="1"/>
    <col min="15118" max="15118" width="11.5546875" style="61" customWidth="1"/>
    <col min="15119" max="15119" width="12.109375" style="61" customWidth="1"/>
    <col min="15120" max="15120" width="11.6640625" style="61" customWidth="1"/>
    <col min="15121" max="15360" width="9.109375" style="61"/>
    <col min="15361" max="15363" width="0" style="61" hidden="1" customWidth="1"/>
    <col min="15364" max="15364" width="0.109375" style="61" customWidth="1"/>
    <col min="15365" max="15365" width="55.33203125" style="61" customWidth="1"/>
    <col min="15366" max="15366" width="5" style="61" customWidth="1"/>
    <col min="15367" max="15367" width="4" style="61" customWidth="1"/>
    <col min="15368" max="15368" width="4.5546875" style="61" customWidth="1"/>
    <col min="15369" max="15369" width="5" style="61" customWidth="1"/>
    <col min="15370" max="15371" width="4.5546875" style="61" customWidth="1"/>
    <col min="15372" max="15372" width="6.88671875" style="61" customWidth="1"/>
    <col min="15373" max="15373" width="4.5546875" style="61" customWidth="1"/>
    <col min="15374" max="15374" width="11.5546875" style="61" customWidth="1"/>
    <col min="15375" max="15375" width="12.109375" style="61" customWidth="1"/>
    <col min="15376" max="15376" width="11.6640625" style="61" customWidth="1"/>
    <col min="15377" max="15616" width="9.109375" style="61"/>
    <col min="15617" max="15619" width="0" style="61" hidden="1" customWidth="1"/>
    <col min="15620" max="15620" width="0.109375" style="61" customWidth="1"/>
    <col min="15621" max="15621" width="55.33203125" style="61" customWidth="1"/>
    <col min="15622" max="15622" width="5" style="61" customWidth="1"/>
    <col min="15623" max="15623" width="4" style="61" customWidth="1"/>
    <col min="15624" max="15624" width="4.5546875" style="61" customWidth="1"/>
    <col min="15625" max="15625" width="5" style="61" customWidth="1"/>
    <col min="15626" max="15627" width="4.5546875" style="61" customWidth="1"/>
    <col min="15628" max="15628" width="6.88671875" style="61" customWidth="1"/>
    <col min="15629" max="15629" width="4.5546875" style="61" customWidth="1"/>
    <col min="15630" max="15630" width="11.5546875" style="61" customWidth="1"/>
    <col min="15631" max="15631" width="12.109375" style="61" customWidth="1"/>
    <col min="15632" max="15632" width="11.6640625" style="61" customWidth="1"/>
    <col min="15633" max="15872" width="9.109375" style="61"/>
    <col min="15873" max="15875" width="0" style="61" hidden="1" customWidth="1"/>
    <col min="15876" max="15876" width="0.109375" style="61" customWidth="1"/>
    <col min="15877" max="15877" width="55.33203125" style="61" customWidth="1"/>
    <col min="15878" max="15878" width="5" style="61" customWidth="1"/>
    <col min="15879" max="15879" width="4" style="61" customWidth="1"/>
    <col min="15880" max="15880" width="4.5546875" style="61" customWidth="1"/>
    <col min="15881" max="15881" width="5" style="61" customWidth="1"/>
    <col min="15882" max="15883" width="4.5546875" style="61" customWidth="1"/>
    <col min="15884" max="15884" width="6.88671875" style="61" customWidth="1"/>
    <col min="15885" max="15885" width="4.5546875" style="61" customWidth="1"/>
    <col min="15886" max="15886" width="11.5546875" style="61" customWidth="1"/>
    <col min="15887" max="15887" width="12.109375" style="61" customWidth="1"/>
    <col min="15888" max="15888" width="11.6640625" style="61" customWidth="1"/>
    <col min="15889" max="16128" width="9.109375" style="61"/>
    <col min="16129" max="16131" width="0" style="61" hidden="1" customWidth="1"/>
    <col min="16132" max="16132" width="0.109375" style="61" customWidth="1"/>
    <col min="16133" max="16133" width="55.33203125" style="61" customWidth="1"/>
    <col min="16134" max="16134" width="5" style="61" customWidth="1"/>
    <col min="16135" max="16135" width="4" style="61" customWidth="1"/>
    <col min="16136" max="16136" width="4.5546875" style="61" customWidth="1"/>
    <col min="16137" max="16137" width="5" style="61" customWidth="1"/>
    <col min="16138" max="16139" width="4.5546875" style="61" customWidth="1"/>
    <col min="16140" max="16140" width="6.88671875" style="61" customWidth="1"/>
    <col min="16141" max="16141" width="4.5546875" style="61" customWidth="1"/>
    <col min="16142" max="16142" width="11.5546875" style="61" customWidth="1"/>
    <col min="16143" max="16143" width="12.109375" style="61" customWidth="1"/>
    <col min="16144" max="16144" width="11.6640625" style="61" customWidth="1"/>
    <col min="16145" max="16384" width="9.109375" style="61"/>
  </cols>
  <sheetData>
    <row r="1" spans="1:18" s="21" customFormat="1" ht="11.25" customHeight="1" x14ac:dyDescent="0.3">
      <c r="D1" s="22"/>
      <c r="E1" s="22"/>
      <c r="F1" s="207"/>
      <c r="G1" s="207"/>
      <c r="H1" s="189"/>
      <c r="I1" s="189"/>
      <c r="J1" s="22"/>
      <c r="K1" s="22"/>
      <c r="L1" s="207" t="s">
        <v>156</v>
      </c>
      <c r="M1" s="207"/>
      <c r="N1" s="207"/>
      <c r="O1" s="207"/>
      <c r="P1" s="207"/>
    </row>
    <row r="2" spans="1:18" s="21" customFormat="1" ht="15" customHeight="1" x14ac:dyDescent="0.3">
      <c r="D2" s="207"/>
      <c r="E2" s="189"/>
      <c r="F2" s="189"/>
      <c r="G2" s="189"/>
      <c r="H2" s="220"/>
      <c r="I2" s="220"/>
      <c r="J2" s="207" t="s">
        <v>128</v>
      </c>
      <c r="K2" s="207"/>
      <c r="L2" s="207"/>
      <c r="M2" s="207"/>
      <c r="N2" s="207"/>
      <c r="O2" s="207"/>
      <c r="P2" s="207"/>
    </row>
    <row r="3" spans="1:18" s="21" customFormat="1" ht="13.5" customHeight="1" x14ac:dyDescent="0.3">
      <c r="D3" s="207"/>
      <c r="E3" s="189"/>
      <c r="F3" s="189"/>
      <c r="G3" s="189"/>
      <c r="H3" s="189"/>
      <c r="I3" s="189"/>
      <c r="J3" s="207" t="s">
        <v>157</v>
      </c>
      <c r="K3" s="207"/>
      <c r="L3" s="207"/>
      <c r="M3" s="207"/>
      <c r="N3" s="207"/>
      <c r="O3" s="207"/>
      <c r="P3" s="207"/>
    </row>
    <row r="4" spans="1:18" s="21" customFormat="1" ht="13.5" customHeight="1" x14ac:dyDescent="0.3">
      <c r="D4" s="207"/>
      <c r="E4" s="189"/>
      <c r="F4" s="189"/>
      <c r="G4" s="189"/>
      <c r="H4" s="189"/>
      <c r="I4" s="189"/>
      <c r="J4" s="207" t="s">
        <v>117</v>
      </c>
      <c r="K4" s="207"/>
      <c r="L4" s="207"/>
      <c r="M4" s="207"/>
      <c r="N4" s="207"/>
      <c r="O4" s="207"/>
      <c r="P4" s="207"/>
    </row>
    <row r="5" spans="1:18" s="21" customFormat="1" ht="13.5" customHeight="1" x14ac:dyDescent="0.3">
      <c r="D5" s="171"/>
      <c r="E5" s="169"/>
      <c r="F5" s="169"/>
      <c r="G5" s="169"/>
      <c r="H5" s="169"/>
      <c r="I5" s="169"/>
      <c r="J5" s="171"/>
      <c r="K5" s="171"/>
      <c r="L5" s="171"/>
      <c r="M5" s="171"/>
      <c r="N5" s="207" t="s">
        <v>253</v>
      </c>
      <c r="O5" s="207"/>
      <c r="P5" s="207"/>
    </row>
    <row r="6" spans="1:18" s="21" customFormat="1" ht="15" customHeight="1" x14ac:dyDescent="0.3">
      <c r="D6" s="204"/>
      <c r="E6" s="221"/>
      <c r="F6" s="221"/>
      <c r="G6" s="221"/>
      <c r="H6" s="221"/>
      <c r="I6" s="221"/>
      <c r="J6" s="204" t="s">
        <v>204</v>
      </c>
      <c r="K6" s="204"/>
      <c r="L6" s="204"/>
      <c r="M6" s="204"/>
      <c r="N6" s="204"/>
      <c r="O6" s="204"/>
      <c r="P6" s="204"/>
    </row>
    <row r="7" spans="1:18" s="21" customFormat="1" ht="12" customHeight="1" x14ac:dyDescent="0.25">
      <c r="D7" s="60"/>
      <c r="E7" s="60"/>
      <c r="F7" s="222"/>
      <c r="G7" s="222"/>
      <c r="H7" s="222"/>
      <c r="I7" s="222"/>
      <c r="J7" s="222"/>
      <c r="K7" s="222"/>
      <c r="L7" s="222"/>
      <c r="M7" s="222"/>
      <c r="N7" s="61"/>
      <c r="O7" s="61"/>
    </row>
    <row r="8" spans="1:18" s="21" customFormat="1" ht="61.2" customHeight="1" x14ac:dyDescent="0.25">
      <c r="D8" s="223" t="s">
        <v>252</v>
      </c>
      <c r="E8" s="223"/>
      <c r="F8" s="223"/>
      <c r="G8" s="223"/>
      <c r="H8" s="223"/>
      <c r="I8" s="223"/>
      <c r="J8" s="223"/>
      <c r="K8" s="223"/>
      <c r="L8" s="223"/>
      <c r="M8" s="223"/>
      <c r="N8" s="223"/>
      <c r="O8" s="223"/>
      <c r="P8" s="223"/>
    </row>
    <row r="9" spans="1:18" ht="9.75" customHeight="1" thickBot="1" x14ac:dyDescent="0.3">
      <c r="E9" s="62"/>
      <c r="F9" s="62"/>
      <c r="G9" s="63"/>
      <c r="H9" s="63"/>
      <c r="I9" s="63"/>
      <c r="J9" s="63"/>
      <c r="K9" s="63"/>
      <c r="L9" s="63"/>
      <c r="M9" s="224"/>
      <c r="N9" s="225"/>
      <c r="O9" s="64"/>
      <c r="P9" s="64"/>
    </row>
    <row r="10" spans="1:18" ht="16.2" thickBot="1" x14ac:dyDescent="0.35">
      <c r="B10" s="65"/>
      <c r="C10" s="66"/>
      <c r="D10" s="66"/>
      <c r="E10" s="226" t="s">
        <v>130</v>
      </c>
      <c r="F10" s="228" t="s">
        <v>131</v>
      </c>
      <c r="G10" s="230" t="s">
        <v>132</v>
      </c>
      <c r="H10" s="230" t="s">
        <v>133</v>
      </c>
      <c r="I10" s="232" t="s">
        <v>158</v>
      </c>
      <c r="J10" s="233"/>
      <c r="K10" s="233"/>
      <c r="L10" s="234"/>
      <c r="M10" s="230" t="s">
        <v>159</v>
      </c>
      <c r="N10" s="237" t="s">
        <v>160</v>
      </c>
      <c r="O10" s="238"/>
      <c r="P10" s="239"/>
    </row>
    <row r="11" spans="1:18" ht="30.75" customHeight="1" thickBot="1" x14ac:dyDescent="0.3">
      <c r="A11" s="29" t="s">
        <v>134</v>
      </c>
      <c r="B11" s="30"/>
      <c r="C11" s="31"/>
      <c r="D11" s="31"/>
      <c r="E11" s="227"/>
      <c r="F11" s="229"/>
      <c r="G11" s="231"/>
      <c r="H11" s="231"/>
      <c r="I11" s="227"/>
      <c r="J11" s="235"/>
      <c r="K11" s="235"/>
      <c r="L11" s="236"/>
      <c r="M11" s="231"/>
      <c r="N11" s="67" t="s">
        <v>122</v>
      </c>
      <c r="O11" s="67" t="s">
        <v>0</v>
      </c>
      <c r="P11" s="68" t="s">
        <v>123</v>
      </c>
    </row>
    <row r="12" spans="1:18" s="184" customFormat="1" ht="27.75" customHeight="1" thickBot="1" x14ac:dyDescent="0.35">
      <c r="A12" s="178"/>
      <c r="B12" s="179"/>
      <c r="C12" s="180"/>
      <c r="D12" s="180"/>
      <c r="E12" s="69">
        <v>1</v>
      </c>
      <c r="F12" s="70">
        <v>2</v>
      </c>
      <c r="G12" s="70">
        <v>3</v>
      </c>
      <c r="H12" s="71">
        <v>4</v>
      </c>
      <c r="I12" s="72">
        <v>5</v>
      </c>
      <c r="J12" s="73">
        <v>6</v>
      </c>
      <c r="K12" s="74">
        <v>7</v>
      </c>
      <c r="L12" s="70">
        <v>8</v>
      </c>
      <c r="M12" s="181">
        <v>9</v>
      </c>
      <c r="N12" s="182">
        <v>10</v>
      </c>
      <c r="O12" s="182">
        <v>11</v>
      </c>
      <c r="P12" s="183">
        <v>12</v>
      </c>
    </row>
    <row r="13" spans="1:18" s="82" customFormat="1" ht="15" customHeight="1" thickBot="1" x14ac:dyDescent="0.35">
      <c r="A13" s="38">
        <v>3</v>
      </c>
      <c r="B13" s="75"/>
      <c r="C13" s="39"/>
      <c r="D13" s="39"/>
      <c r="E13" s="76" t="s">
        <v>135</v>
      </c>
      <c r="F13" s="76"/>
      <c r="G13" s="77"/>
      <c r="H13" s="77"/>
      <c r="I13" s="78" t="s">
        <v>113</v>
      </c>
      <c r="J13" s="79"/>
      <c r="K13" s="79"/>
      <c r="L13" s="80"/>
      <c r="M13" s="77" t="s">
        <v>113</v>
      </c>
      <c r="N13" s="81">
        <f>N14</f>
        <v>2579.5184300000001</v>
      </c>
      <c r="O13" s="81">
        <f>O14</f>
        <v>2253.4459200000001</v>
      </c>
      <c r="P13" s="81">
        <f>O13/N13*100</f>
        <v>87.359171145755298</v>
      </c>
    </row>
    <row r="14" spans="1:18" s="38" customFormat="1" ht="46.5" customHeight="1" x14ac:dyDescent="0.3">
      <c r="A14" s="38">
        <v>4</v>
      </c>
      <c r="B14" s="75"/>
      <c r="C14" s="39"/>
      <c r="D14" s="39"/>
      <c r="E14" s="83" t="s">
        <v>136</v>
      </c>
      <c r="F14" s="84"/>
      <c r="G14" s="84"/>
      <c r="H14" s="84"/>
      <c r="I14" s="85" t="s">
        <v>113</v>
      </c>
      <c r="J14" s="86"/>
      <c r="K14" s="86"/>
      <c r="L14" s="87"/>
      <c r="M14" s="84" t="s">
        <v>113</v>
      </c>
      <c r="N14" s="88">
        <f>N15+N63+N70+N77+N105</f>
        <v>2579.5184300000001</v>
      </c>
      <c r="O14" s="88">
        <f>O15+O63+O70+O77+O105</f>
        <v>2253.4459200000001</v>
      </c>
      <c r="P14" s="89">
        <f t="shared" ref="P14:P69" si="0">O14/N14*100</f>
        <v>87.359171145755298</v>
      </c>
    </row>
    <row r="15" spans="1:18" s="82" customFormat="1" ht="17.100000000000001" customHeight="1" x14ac:dyDescent="0.3">
      <c r="A15" s="38">
        <v>5</v>
      </c>
      <c r="B15" s="75"/>
      <c r="C15" s="39"/>
      <c r="D15" s="39"/>
      <c r="E15" s="52" t="s">
        <v>137</v>
      </c>
      <c r="F15" s="90">
        <v>917</v>
      </c>
      <c r="G15" s="90" t="s">
        <v>138</v>
      </c>
      <c r="H15" s="90"/>
      <c r="I15" s="91" t="s">
        <v>113</v>
      </c>
      <c r="J15" s="92"/>
      <c r="K15" s="92"/>
      <c r="L15" s="93"/>
      <c r="M15" s="90" t="s">
        <v>113</v>
      </c>
      <c r="N15" s="94">
        <f>N16+N22+N45+N51</f>
        <v>1370.1650000000002</v>
      </c>
      <c r="O15" s="94">
        <f>O16+O22+O45+O51</f>
        <v>1334.90092</v>
      </c>
      <c r="P15" s="95">
        <f t="shared" si="0"/>
        <v>97.426289534472104</v>
      </c>
      <c r="Q15" s="96"/>
      <c r="R15" s="96"/>
    </row>
    <row r="16" spans="1:18" ht="48.75" customHeight="1" x14ac:dyDescent="0.3">
      <c r="A16" s="21">
        <v>6</v>
      </c>
      <c r="B16" s="27"/>
      <c r="C16" s="28"/>
      <c r="D16" s="28"/>
      <c r="E16" s="52" t="s">
        <v>161</v>
      </c>
      <c r="F16" s="90">
        <v>917</v>
      </c>
      <c r="G16" s="90" t="s">
        <v>138</v>
      </c>
      <c r="H16" s="90" t="s">
        <v>140</v>
      </c>
      <c r="I16" s="91" t="s">
        <v>113</v>
      </c>
      <c r="J16" s="92"/>
      <c r="K16" s="92"/>
      <c r="L16" s="93"/>
      <c r="M16" s="90" t="s">
        <v>113</v>
      </c>
      <c r="N16" s="94">
        <f t="shared" ref="N16:O20" si="1">N17</f>
        <v>463.6</v>
      </c>
      <c r="O16" s="94">
        <f t="shared" si="1"/>
        <v>450.80399999999997</v>
      </c>
      <c r="P16" s="95">
        <f t="shared" si="0"/>
        <v>97.239861949956847</v>
      </c>
      <c r="Q16" s="97"/>
    </row>
    <row r="17" spans="1:30" ht="48.6" customHeight="1" x14ac:dyDescent="0.3">
      <c r="A17" s="21"/>
      <c r="B17" s="27"/>
      <c r="C17" s="28"/>
      <c r="D17" s="28"/>
      <c r="E17" s="52" t="s">
        <v>247</v>
      </c>
      <c r="F17" s="90">
        <v>917</v>
      </c>
      <c r="G17" s="90" t="s">
        <v>138</v>
      </c>
      <c r="H17" s="90" t="s">
        <v>140</v>
      </c>
      <c r="I17" s="91" t="s">
        <v>162</v>
      </c>
      <c r="J17" s="92">
        <v>0</v>
      </c>
      <c r="K17" s="92"/>
      <c r="L17" s="93"/>
      <c r="M17" s="90"/>
      <c r="N17" s="94">
        <f t="shared" si="1"/>
        <v>463.6</v>
      </c>
      <c r="O17" s="94">
        <f t="shared" si="1"/>
        <v>450.80399999999997</v>
      </c>
      <c r="P17" s="98">
        <f t="shared" si="0"/>
        <v>97.239861949956847</v>
      </c>
    </row>
    <row r="18" spans="1:30" ht="33" customHeight="1" x14ac:dyDescent="0.3">
      <c r="A18" s="21"/>
      <c r="B18" s="27"/>
      <c r="C18" s="28"/>
      <c r="D18" s="28"/>
      <c r="E18" s="52" t="s">
        <v>254</v>
      </c>
      <c r="F18" s="90">
        <v>917</v>
      </c>
      <c r="G18" s="90" t="s">
        <v>138</v>
      </c>
      <c r="H18" s="90" t="s">
        <v>140</v>
      </c>
      <c r="I18" s="91" t="s">
        <v>162</v>
      </c>
      <c r="J18" s="92" t="s">
        <v>163</v>
      </c>
      <c r="K18" s="92" t="s">
        <v>164</v>
      </c>
      <c r="L18" s="93"/>
      <c r="M18" s="90"/>
      <c r="N18" s="94">
        <f>N19</f>
        <v>463.6</v>
      </c>
      <c r="O18" s="94">
        <f>O19</f>
        <v>450.80399999999997</v>
      </c>
      <c r="P18" s="95">
        <f t="shared" si="0"/>
        <v>97.239861949956847</v>
      </c>
    </row>
    <row r="19" spans="1:30" ht="32.25" customHeight="1" x14ac:dyDescent="0.3">
      <c r="A19" s="21"/>
      <c r="B19" s="27"/>
      <c r="C19" s="28"/>
      <c r="D19" s="28"/>
      <c r="E19" s="52" t="s">
        <v>95</v>
      </c>
      <c r="F19" s="90">
        <v>917</v>
      </c>
      <c r="G19" s="90" t="s">
        <v>138</v>
      </c>
      <c r="H19" s="90" t="s">
        <v>140</v>
      </c>
      <c r="I19" s="91" t="s">
        <v>162</v>
      </c>
      <c r="J19" s="92" t="s">
        <v>163</v>
      </c>
      <c r="K19" s="92" t="s">
        <v>164</v>
      </c>
      <c r="L19" s="93">
        <v>41150</v>
      </c>
      <c r="M19" s="90"/>
      <c r="N19" s="94">
        <f t="shared" si="1"/>
        <v>463.6</v>
      </c>
      <c r="O19" s="94">
        <f t="shared" si="1"/>
        <v>450.80399999999997</v>
      </c>
      <c r="P19" s="95">
        <f t="shared" si="0"/>
        <v>97.239861949956847</v>
      </c>
    </row>
    <row r="20" spans="1:30" ht="78.75" customHeight="1" x14ac:dyDescent="0.3">
      <c r="A20" s="21"/>
      <c r="B20" s="27"/>
      <c r="C20" s="28"/>
      <c r="D20" s="28"/>
      <c r="E20" s="52" t="s">
        <v>97</v>
      </c>
      <c r="F20" s="90">
        <v>917</v>
      </c>
      <c r="G20" s="90" t="s">
        <v>138</v>
      </c>
      <c r="H20" s="90" t="s">
        <v>140</v>
      </c>
      <c r="I20" s="91" t="s">
        <v>162</v>
      </c>
      <c r="J20" s="92" t="s">
        <v>163</v>
      </c>
      <c r="K20" s="92" t="s">
        <v>164</v>
      </c>
      <c r="L20" s="93">
        <v>41150</v>
      </c>
      <c r="M20" s="90">
        <v>100</v>
      </c>
      <c r="N20" s="94">
        <f t="shared" si="1"/>
        <v>463.6</v>
      </c>
      <c r="O20" s="94">
        <f t="shared" si="1"/>
        <v>450.80399999999997</v>
      </c>
      <c r="P20" s="98">
        <f t="shared" si="0"/>
        <v>97.239861949956847</v>
      </c>
    </row>
    <row r="21" spans="1:30" ht="32.25" customHeight="1" x14ac:dyDescent="0.3">
      <c r="A21" s="21"/>
      <c r="B21" s="27"/>
      <c r="C21" s="28"/>
      <c r="D21" s="28"/>
      <c r="E21" s="52" t="s">
        <v>98</v>
      </c>
      <c r="F21" s="90">
        <v>917</v>
      </c>
      <c r="G21" s="90" t="s">
        <v>138</v>
      </c>
      <c r="H21" s="90" t="s">
        <v>140</v>
      </c>
      <c r="I21" s="91" t="s">
        <v>162</v>
      </c>
      <c r="J21" s="92" t="s">
        <v>163</v>
      </c>
      <c r="K21" s="92" t="s">
        <v>164</v>
      </c>
      <c r="L21" s="93">
        <v>41150</v>
      </c>
      <c r="M21" s="90">
        <v>120</v>
      </c>
      <c r="N21" s="94">
        <v>463.6</v>
      </c>
      <c r="O21" s="94">
        <v>450.80399999999997</v>
      </c>
      <c r="P21" s="95">
        <f t="shared" si="0"/>
        <v>97.239861949956847</v>
      </c>
    </row>
    <row r="22" spans="1:30" ht="63.75" customHeight="1" x14ac:dyDescent="0.3">
      <c r="A22" s="21"/>
      <c r="B22" s="27"/>
      <c r="C22" s="28"/>
      <c r="D22" s="28"/>
      <c r="E22" s="52" t="s">
        <v>141</v>
      </c>
      <c r="F22" s="90">
        <v>917</v>
      </c>
      <c r="G22" s="90" t="s">
        <v>138</v>
      </c>
      <c r="H22" s="90" t="s">
        <v>142</v>
      </c>
      <c r="I22" s="91"/>
      <c r="J22" s="92"/>
      <c r="K22" s="92"/>
      <c r="L22" s="93"/>
      <c r="M22" s="90"/>
      <c r="N22" s="94">
        <f>N24+N40</f>
        <v>880.16500000000008</v>
      </c>
      <c r="O22" s="94">
        <f>O24+O40</f>
        <v>862.69691999999998</v>
      </c>
      <c r="P22" s="95">
        <f t="shared" si="0"/>
        <v>98.015363028523055</v>
      </c>
    </row>
    <row r="23" spans="1:30" ht="52.2" customHeight="1" x14ac:dyDescent="0.3">
      <c r="A23" s="21"/>
      <c r="B23" s="27"/>
      <c r="C23" s="28"/>
      <c r="D23" s="28"/>
      <c r="E23" s="52" t="s">
        <v>247</v>
      </c>
      <c r="F23" s="90">
        <v>917</v>
      </c>
      <c r="G23" s="90" t="s">
        <v>138</v>
      </c>
      <c r="H23" s="90" t="s">
        <v>142</v>
      </c>
      <c r="I23" s="91" t="s">
        <v>162</v>
      </c>
      <c r="J23" s="92">
        <v>0</v>
      </c>
      <c r="K23" s="92"/>
      <c r="L23" s="93"/>
      <c r="M23" s="90"/>
      <c r="N23" s="94">
        <f>N24</f>
        <v>879.96500000000003</v>
      </c>
      <c r="O23" s="94">
        <f>O24</f>
        <v>862.49691999999993</v>
      </c>
      <c r="P23" s="98">
        <f t="shared" si="0"/>
        <v>98.014911956725541</v>
      </c>
    </row>
    <row r="24" spans="1:30" ht="32.25" customHeight="1" x14ac:dyDescent="0.3">
      <c r="A24" s="21"/>
      <c r="B24" s="27"/>
      <c r="C24" s="28"/>
      <c r="D24" s="28"/>
      <c r="E24" s="52" t="s">
        <v>165</v>
      </c>
      <c r="F24" s="90">
        <v>917</v>
      </c>
      <c r="G24" s="90" t="s">
        <v>138</v>
      </c>
      <c r="H24" s="90" t="s">
        <v>142</v>
      </c>
      <c r="I24" s="91" t="s">
        <v>162</v>
      </c>
      <c r="J24" s="92" t="s">
        <v>166</v>
      </c>
      <c r="K24" s="92" t="s">
        <v>164</v>
      </c>
      <c r="L24" s="93"/>
      <c r="M24" s="90"/>
      <c r="N24" s="94">
        <f>N25+N28+N36+N33</f>
        <v>879.96500000000003</v>
      </c>
      <c r="O24" s="94">
        <f>O25+O28+O36+O33</f>
        <v>862.49691999999993</v>
      </c>
      <c r="P24" s="99">
        <f t="shared" si="0"/>
        <v>98.014911956725541</v>
      </c>
    </row>
    <row r="25" spans="1:30" ht="33" customHeight="1" x14ac:dyDescent="0.3">
      <c r="A25" s="21"/>
      <c r="B25" s="27"/>
      <c r="C25" s="28"/>
      <c r="D25" s="28"/>
      <c r="E25" s="52" t="s">
        <v>167</v>
      </c>
      <c r="F25" s="90">
        <v>917</v>
      </c>
      <c r="G25" s="90" t="s">
        <v>138</v>
      </c>
      <c r="H25" s="90" t="s">
        <v>142</v>
      </c>
      <c r="I25" s="91" t="s">
        <v>162</v>
      </c>
      <c r="J25" s="92" t="s">
        <v>166</v>
      </c>
      <c r="K25" s="92" t="s">
        <v>164</v>
      </c>
      <c r="L25" s="93" t="s">
        <v>168</v>
      </c>
      <c r="M25" s="90"/>
      <c r="N25" s="94">
        <f>N26</f>
        <v>488.81299999999999</v>
      </c>
      <c r="O25" s="94">
        <f>O26</f>
        <v>479.89600000000002</v>
      </c>
      <c r="P25" s="99">
        <f t="shared" si="0"/>
        <v>98.175785013901034</v>
      </c>
    </row>
    <row r="26" spans="1:30" ht="80.25" customHeight="1" x14ac:dyDescent="0.3">
      <c r="A26" s="21"/>
      <c r="B26" s="27"/>
      <c r="C26" s="28"/>
      <c r="D26" s="28"/>
      <c r="E26" s="52" t="s">
        <v>97</v>
      </c>
      <c r="F26" s="90">
        <v>917</v>
      </c>
      <c r="G26" s="90" t="s">
        <v>138</v>
      </c>
      <c r="H26" s="90" t="s">
        <v>142</v>
      </c>
      <c r="I26" s="91" t="s">
        <v>162</v>
      </c>
      <c r="J26" s="92" t="s">
        <v>166</v>
      </c>
      <c r="K26" s="92" t="s">
        <v>164</v>
      </c>
      <c r="L26" s="93" t="s">
        <v>168</v>
      </c>
      <c r="M26" s="90">
        <v>100</v>
      </c>
      <c r="N26" s="94">
        <f>N27</f>
        <v>488.81299999999999</v>
      </c>
      <c r="O26" s="94">
        <f>O27</f>
        <v>479.89600000000002</v>
      </c>
      <c r="P26" s="99">
        <f t="shared" si="0"/>
        <v>98.175785013901034</v>
      </c>
    </row>
    <row r="27" spans="1:30" ht="32.25" customHeight="1" x14ac:dyDescent="0.3">
      <c r="A27" s="21"/>
      <c r="B27" s="27"/>
      <c r="C27" s="28"/>
      <c r="D27" s="28"/>
      <c r="E27" s="52" t="s">
        <v>98</v>
      </c>
      <c r="F27" s="90">
        <v>917</v>
      </c>
      <c r="G27" s="90" t="s">
        <v>138</v>
      </c>
      <c r="H27" s="90" t="s">
        <v>142</v>
      </c>
      <c r="I27" s="91" t="s">
        <v>162</v>
      </c>
      <c r="J27" s="92" t="s">
        <v>166</v>
      </c>
      <c r="K27" s="92" t="s">
        <v>164</v>
      </c>
      <c r="L27" s="93" t="s">
        <v>168</v>
      </c>
      <c r="M27" s="90">
        <v>120</v>
      </c>
      <c r="N27" s="94">
        <v>488.81299999999999</v>
      </c>
      <c r="O27" s="94">
        <v>479.89600000000002</v>
      </c>
      <c r="P27" s="95">
        <f t="shared" si="0"/>
        <v>98.175785013901034</v>
      </c>
    </row>
    <row r="28" spans="1:30" ht="32.25" customHeight="1" x14ac:dyDescent="0.3">
      <c r="A28" s="21"/>
      <c r="B28" s="27"/>
      <c r="C28" s="28"/>
      <c r="D28" s="28"/>
      <c r="E28" s="52" t="s">
        <v>169</v>
      </c>
      <c r="F28" s="90">
        <v>917</v>
      </c>
      <c r="G28" s="90" t="s">
        <v>138</v>
      </c>
      <c r="H28" s="90" t="s">
        <v>142</v>
      </c>
      <c r="I28" s="91" t="s">
        <v>162</v>
      </c>
      <c r="J28" s="92" t="s">
        <v>166</v>
      </c>
      <c r="K28" s="92" t="s">
        <v>164</v>
      </c>
      <c r="L28" s="93" t="s">
        <v>170</v>
      </c>
      <c r="M28" s="90"/>
      <c r="N28" s="94">
        <f>N29+N31</f>
        <v>281.55199999999996</v>
      </c>
      <c r="O28" s="94">
        <f>O29+O31</f>
        <v>273.00099999999998</v>
      </c>
      <c r="P28" s="99">
        <f t="shared" si="0"/>
        <v>96.962905608910603</v>
      </c>
    </row>
    <row r="29" spans="1:30" s="100" customFormat="1" ht="32.25" customHeight="1" x14ac:dyDescent="0.3">
      <c r="B29" s="101"/>
      <c r="C29" s="102"/>
      <c r="D29" s="28"/>
      <c r="E29" s="52" t="s">
        <v>99</v>
      </c>
      <c r="F29" s="90">
        <v>917</v>
      </c>
      <c r="G29" s="90" t="s">
        <v>138</v>
      </c>
      <c r="H29" s="90" t="s">
        <v>142</v>
      </c>
      <c r="I29" s="91" t="s">
        <v>162</v>
      </c>
      <c r="J29" s="92" t="s">
        <v>166</v>
      </c>
      <c r="K29" s="92" t="s">
        <v>164</v>
      </c>
      <c r="L29" s="93" t="s">
        <v>170</v>
      </c>
      <c r="M29" s="90">
        <v>200</v>
      </c>
      <c r="N29" s="94">
        <f>N30</f>
        <v>276.85399999999998</v>
      </c>
      <c r="O29" s="94">
        <f>O30</f>
        <v>268.303</v>
      </c>
      <c r="P29" s="95">
        <f t="shared" si="0"/>
        <v>96.911368446907048</v>
      </c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</row>
    <row r="30" spans="1:30" s="100" customFormat="1" ht="32.25" customHeight="1" x14ac:dyDescent="0.3">
      <c r="B30" s="101"/>
      <c r="C30" s="102"/>
      <c r="D30" s="28"/>
      <c r="E30" s="52" t="s">
        <v>100</v>
      </c>
      <c r="F30" s="90">
        <v>917</v>
      </c>
      <c r="G30" s="90" t="s">
        <v>138</v>
      </c>
      <c r="H30" s="90" t="s">
        <v>142</v>
      </c>
      <c r="I30" s="91" t="s">
        <v>162</v>
      </c>
      <c r="J30" s="92" t="s">
        <v>166</v>
      </c>
      <c r="K30" s="92" t="s">
        <v>164</v>
      </c>
      <c r="L30" s="93" t="s">
        <v>170</v>
      </c>
      <c r="M30" s="90">
        <v>240</v>
      </c>
      <c r="N30" s="94">
        <v>276.85399999999998</v>
      </c>
      <c r="O30" s="94">
        <v>268.303</v>
      </c>
      <c r="P30" s="98">
        <f t="shared" si="0"/>
        <v>96.911368446907048</v>
      </c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</row>
    <row r="31" spans="1:30" ht="15.75" customHeight="1" x14ac:dyDescent="0.3">
      <c r="A31" s="21"/>
      <c r="B31" s="27"/>
      <c r="C31" s="28"/>
      <c r="D31" s="28"/>
      <c r="E31" s="52" t="s">
        <v>101</v>
      </c>
      <c r="F31" s="90">
        <v>917</v>
      </c>
      <c r="G31" s="90" t="s">
        <v>138</v>
      </c>
      <c r="H31" s="90" t="s">
        <v>142</v>
      </c>
      <c r="I31" s="91" t="s">
        <v>162</v>
      </c>
      <c r="J31" s="92" t="s">
        <v>166</v>
      </c>
      <c r="K31" s="92" t="s">
        <v>164</v>
      </c>
      <c r="L31" s="93" t="s">
        <v>170</v>
      </c>
      <c r="M31" s="90">
        <v>800</v>
      </c>
      <c r="N31" s="94">
        <f>N32</f>
        <v>4.6980000000000004</v>
      </c>
      <c r="O31" s="94">
        <f>O32</f>
        <v>4.6980000000000004</v>
      </c>
      <c r="P31" s="99">
        <f t="shared" si="0"/>
        <v>100</v>
      </c>
    </row>
    <row r="32" spans="1:30" ht="16.5" customHeight="1" x14ac:dyDescent="0.3">
      <c r="A32" s="21"/>
      <c r="B32" s="27"/>
      <c r="C32" s="28"/>
      <c r="D32" s="28"/>
      <c r="E32" s="52" t="s">
        <v>102</v>
      </c>
      <c r="F32" s="90">
        <v>917</v>
      </c>
      <c r="G32" s="90" t="s">
        <v>138</v>
      </c>
      <c r="H32" s="90" t="s">
        <v>142</v>
      </c>
      <c r="I32" s="91" t="s">
        <v>162</v>
      </c>
      <c r="J32" s="92" t="s">
        <v>166</v>
      </c>
      <c r="K32" s="92" t="s">
        <v>164</v>
      </c>
      <c r="L32" s="93" t="s">
        <v>170</v>
      </c>
      <c r="M32" s="90">
        <v>850</v>
      </c>
      <c r="N32" s="94">
        <v>4.6980000000000004</v>
      </c>
      <c r="O32" s="94">
        <v>4.6980000000000004</v>
      </c>
      <c r="P32" s="99">
        <f t="shared" si="0"/>
        <v>100</v>
      </c>
    </row>
    <row r="33" spans="1:34" ht="62.25" customHeight="1" x14ac:dyDescent="0.3">
      <c r="A33" s="21"/>
      <c r="B33" s="27"/>
      <c r="C33" s="28"/>
      <c r="D33" s="28"/>
      <c r="E33" s="52" t="s">
        <v>103</v>
      </c>
      <c r="F33" s="90">
        <v>917</v>
      </c>
      <c r="G33" s="90" t="s">
        <v>138</v>
      </c>
      <c r="H33" s="90" t="s">
        <v>142</v>
      </c>
      <c r="I33" s="91">
        <v>65</v>
      </c>
      <c r="J33" s="92">
        <v>2</v>
      </c>
      <c r="K33" s="92" t="s">
        <v>164</v>
      </c>
      <c r="L33" s="93">
        <v>44205</v>
      </c>
      <c r="M33" s="90"/>
      <c r="N33" s="94">
        <f t="shared" ref="N33:O34" si="2">N34</f>
        <v>93.5</v>
      </c>
      <c r="O33" s="94">
        <f t="shared" si="2"/>
        <v>93.5</v>
      </c>
      <c r="P33" s="95">
        <f t="shared" si="0"/>
        <v>100</v>
      </c>
    </row>
    <row r="34" spans="1:34" ht="81" customHeight="1" x14ac:dyDescent="0.3">
      <c r="A34" s="21"/>
      <c r="B34" s="27"/>
      <c r="C34" s="28"/>
      <c r="D34" s="28"/>
      <c r="E34" s="52" t="s">
        <v>97</v>
      </c>
      <c r="F34" s="90">
        <v>917</v>
      </c>
      <c r="G34" s="90" t="s">
        <v>138</v>
      </c>
      <c r="H34" s="90" t="s">
        <v>142</v>
      </c>
      <c r="I34" s="91">
        <v>65</v>
      </c>
      <c r="J34" s="92">
        <v>2</v>
      </c>
      <c r="K34" s="92" t="s">
        <v>164</v>
      </c>
      <c r="L34" s="93">
        <v>44205</v>
      </c>
      <c r="M34" s="90" t="s">
        <v>96</v>
      </c>
      <c r="N34" s="94">
        <f t="shared" si="2"/>
        <v>93.5</v>
      </c>
      <c r="O34" s="94">
        <f t="shared" si="2"/>
        <v>93.5</v>
      </c>
      <c r="P34" s="98">
        <f t="shared" si="0"/>
        <v>100</v>
      </c>
    </row>
    <row r="35" spans="1:34" ht="33" customHeight="1" x14ac:dyDescent="0.3">
      <c r="A35" s="21"/>
      <c r="B35" s="27"/>
      <c r="C35" s="28"/>
      <c r="D35" s="28"/>
      <c r="E35" s="52" t="s">
        <v>98</v>
      </c>
      <c r="F35" s="90">
        <v>917</v>
      </c>
      <c r="G35" s="90" t="s">
        <v>138</v>
      </c>
      <c r="H35" s="90" t="s">
        <v>142</v>
      </c>
      <c r="I35" s="91">
        <v>65</v>
      </c>
      <c r="J35" s="92" t="s">
        <v>166</v>
      </c>
      <c r="K35" s="92" t="s">
        <v>164</v>
      </c>
      <c r="L35" s="93">
        <v>44205</v>
      </c>
      <c r="M35" s="90">
        <v>240</v>
      </c>
      <c r="N35" s="94">
        <v>93.5</v>
      </c>
      <c r="O35" s="94">
        <v>93.5</v>
      </c>
      <c r="P35" s="95">
        <f t="shared" si="0"/>
        <v>100</v>
      </c>
    </row>
    <row r="36" spans="1:34" ht="47.25" hidden="1" customHeight="1" x14ac:dyDescent="0.3">
      <c r="A36" s="21"/>
      <c r="B36" s="27"/>
      <c r="C36" s="28"/>
      <c r="D36" s="28"/>
      <c r="E36" s="52" t="s">
        <v>171</v>
      </c>
      <c r="F36" s="90">
        <v>917</v>
      </c>
      <c r="G36" s="90" t="s">
        <v>138</v>
      </c>
      <c r="H36" s="90" t="s">
        <v>142</v>
      </c>
      <c r="I36" s="91">
        <v>65</v>
      </c>
      <c r="J36" s="92" t="s">
        <v>166</v>
      </c>
      <c r="K36" s="92" t="s">
        <v>164</v>
      </c>
      <c r="L36" s="93" t="s">
        <v>172</v>
      </c>
      <c r="M36" s="90"/>
      <c r="N36" s="94">
        <f t="shared" ref="N36:O38" si="3">N37</f>
        <v>16.100000000000001</v>
      </c>
      <c r="O36" s="94">
        <f t="shared" si="3"/>
        <v>16.099920000000001</v>
      </c>
      <c r="P36" s="95">
        <f t="shared" si="0"/>
        <v>99.999503105590065</v>
      </c>
    </row>
    <row r="37" spans="1:34" ht="79.95" customHeight="1" x14ac:dyDescent="0.3">
      <c r="A37" s="21"/>
      <c r="B37" s="27"/>
      <c r="C37" s="28"/>
      <c r="D37" s="28"/>
      <c r="E37" s="174" t="s">
        <v>248</v>
      </c>
      <c r="F37" s="90">
        <v>917</v>
      </c>
      <c r="G37" s="90" t="s">
        <v>138</v>
      </c>
      <c r="H37" s="90" t="s">
        <v>142</v>
      </c>
      <c r="I37" s="91">
        <v>65</v>
      </c>
      <c r="J37" s="92" t="s">
        <v>166</v>
      </c>
      <c r="K37" s="92" t="s">
        <v>164</v>
      </c>
      <c r="L37" s="93" t="s">
        <v>173</v>
      </c>
      <c r="M37" s="90"/>
      <c r="N37" s="94">
        <f t="shared" si="3"/>
        <v>16.100000000000001</v>
      </c>
      <c r="O37" s="94">
        <f t="shared" si="3"/>
        <v>16.099920000000001</v>
      </c>
      <c r="P37" s="98">
        <f t="shared" si="0"/>
        <v>99.999503105590065</v>
      </c>
    </row>
    <row r="38" spans="1:34" ht="18" customHeight="1" x14ac:dyDescent="0.3">
      <c r="A38" s="21"/>
      <c r="B38" s="27"/>
      <c r="C38" s="28"/>
      <c r="D38" s="28"/>
      <c r="E38" s="52" t="s">
        <v>104</v>
      </c>
      <c r="F38" s="90">
        <v>917</v>
      </c>
      <c r="G38" s="90" t="s">
        <v>138</v>
      </c>
      <c r="H38" s="90" t="s">
        <v>142</v>
      </c>
      <c r="I38" s="91">
        <v>65</v>
      </c>
      <c r="J38" s="92" t="s">
        <v>166</v>
      </c>
      <c r="K38" s="92" t="s">
        <v>164</v>
      </c>
      <c r="L38" s="93" t="s">
        <v>173</v>
      </c>
      <c r="M38" s="90" t="s">
        <v>174</v>
      </c>
      <c r="N38" s="94">
        <f t="shared" si="3"/>
        <v>16.100000000000001</v>
      </c>
      <c r="O38" s="94">
        <f t="shared" si="3"/>
        <v>16.099920000000001</v>
      </c>
      <c r="P38" s="95">
        <f t="shared" si="0"/>
        <v>99.999503105590065</v>
      </c>
    </row>
    <row r="39" spans="1:34" ht="17.399999999999999" customHeight="1" x14ac:dyDescent="0.3">
      <c r="A39" s="21"/>
      <c r="B39" s="27"/>
      <c r="C39" s="28"/>
      <c r="D39" s="28"/>
      <c r="E39" s="52" t="s">
        <v>88</v>
      </c>
      <c r="F39" s="90">
        <v>917</v>
      </c>
      <c r="G39" s="90" t="s">
        <v>138</v>
      </c>
      <c r="H39" s="90" t="s">
        <v>142</v>
      </c>
      <c r="I39" s="91">
        <v>65</v>
      </c>
      <c r="J39" s="92" t="s">
        <v>166</v>
      </c>
      <c r="K39" s="92" t="s">
        <v>164</v>
      </c>
      <c r="L39" s="93" t="s">
        <v>173</v>
      </c>
      <c r="M39" s="90" t="s">
        <v>175</v>
      </c>
      <c r="N39" s="94">
        <v>16.100000000000001</v>
      </c>
      <c r="O39" s="94">
        <v>16.099920000000001</v>
      </c>
      <c r="P39" s="98">
        <f t="shared" si="0"/>
        <v>99.999503105590065</v>
      </c>
    </row>
    <row r="40" spans="1:34" ht="63" customHeight="1" x14ac:dyDescent="0.3">
      <c r="A40" s="21"/>
      <c r="B40" s="27"/>
      <c r="C40" s="28"/>
      <c r="D40" s="28"/>
      <c r="E40" s="52" t="s">
        <v>245</v>
      </c>
      <c r="F40" s="90">
        <v>917</v>
      </c>
      <c r="G40" s="90" t="s">
        <v>138</v>
      </c>
      <c r="H40" s="90" t="s">
        <v>142</v>
      </c>
      <c r="I40" s="91" t="s">
        <v>176</v>
      </c>
      <c r="J40" s="92" t="s">
        <v>177</v>
      </c>
      <c r="K40" s="92"/>
      <c r="L40" s="93"/>
      <c r="M40" s="90"/>
      <c r="N40" s="94">
        <f t="shared" ref="N40:O43" si="4">N41</f>
        <v>0.2</v>
      </c>
      <c r="O40" s="94">
        <f t="shared" si="4"/>
        <v>0.2</v>
      </c>
      <c r="P40" s="99">
        <f t="shared" si="0"/>
        <v>100</v>
      </c>
    </row>
    <row r="41" spans="1:34" ht="64.2" customHeight="1" x14ac:dyDescent="0.3">
      <c r="A41" s="21"/>
      <c r="B41" s="27"/>
      <c r="C41" s="28"/>
      <c r="D41" s="28"/>
      <c r="E41" s="52" t="s">
        <v>246</v>
      </c>
      <c r="F41" s="90">
        <v>917</v>
      </c>
      <c r="G41" s="90" t="s">
        <v>138</v>
      </c>
      <c r="H41" s="90" t="s">
        <v>142</v>
      </c>
      <c r="I41" s="91">
        <v>89</v>
      </c>
      <c r="J41" s="92">
        <v>1</v>
      </c>
      <c r="K41" s="92" t="s">
        <v>164</v>
      </c>
      <c r="L41" s="93"/>
      <c r="M41" s="90"/>
      <c r="N41" s="94">
        <f>N42</f>
        <v>0.2</v>
      </c>
      <c r="O41" s="94">
        <f>O42</f>
        <v>0.2</v>
      </c>
      <c r="P41" s="95">
        <f t="shared" si="0"/>
        <v>100</v>
      </c>
    </row>
    <row r="42" spans="1:34" ht="113.25" customHeight="1" x14ac:dyDescent="0.3">
      <c r="A42" s="21"/>
      <c r="B42" s="27"/>
      <c r="C42" s="28"/>
      <c r="D42" s="28"/>
      <c r="E42" s="52" t="s">
        <v>178</v>
      </c>
      <c r="F42" s="90">
        <v>917</v>
      </c>
      <c r="G42" s="90" t="s">
        <v>138</v>
      </c>
      <c r="H42" s="90" t="s">
        <v>142</v>
      </c>
      <c r="I42" s="91">
        <v>89</v>
      </c>
      <c r="J42" s="92">
        <v>1</v>
      </c>
      <c r="K42" s="92" t="s">
        <v>164</v>
      </c>
      <c r="L42" s="93" t="s">
        <v>179</v>
      </c>
      <c r="M42" s="90"/>
      <c r="N42" s="94">
        <f t="shared" si="4"/>
        <v>0.2</v>
      </c>
      <c r="O42" s="94">
        <f t="shared" si="4"/>
        <v>0.2</v>
      </c>
      <c r="P42" s="99">
        <f t="shared" si="0"/>
        <v>100</v>
      </c>
    </row>
    <row r="43" spans="1:34" ht="33" customHeight="1" x14ac:dyDescent="0.3">
      <c r="A43" s="21"/>
      <c r="B43" s="27"/>
      <c r="C43" s="28"/>
      <c r="D43" s="28"/>
      <c r="E43" s="52" t="s">
        <v>99</v>
      </c>
      <c r="F43" s="90">
        <v>917</v>
      </c>
      <c r="G43" s="90" t="s">
        <v>138</v>
      </c>
      <c r="H43" s="90" t="s">
        <v>142</v>
      </c>
      <c r="I43" s="91">
        <v>89</v>
      </c>
      <c r="J43" s="92">
        <v>1</v>
      </c>
      <c r="K43" s="92" t="s">
        <v>164</v>
      </c>
      <c r="L43" s="93" t="s">
        <v>179</v>
      </c>
      <c r="M43" s="90">
        <v>200</v>
      </c>
      <c r="N43" s="94">
        <f t="shared" si="4"/>
        <v>0.2</v>
      </c>
      <c r="O43" s="94">
        <f t="shared" si="4"/>
        <v>0.2</v>
      </c>
      <c r="P43" s="95">
        <f t="shared" si="0"/>
        <v>100</v>
      </c>
    </row>
    <row r="44" spans="1:34" ht="33" customHeight="1" x14ac:dyDescent="0.3">
      <c r="A44" s="21"/>
      <c r="B44" s="27"/>
      <c r="C44" s="28"/>
      <c r="D44" s="28"/>
      <c r="E44" s="52" t="s">
        <v>100</v>
      </c>
      <c r="F44" s="90">
        <v>917</v>
      </c>
      <c r="G44" s="90" t="s">
        <v>138</v>
      </c>
      <c r="H44" s="90" t="s">
        <v>142</v>
      </c>
      <c r="I44" s="91">
        <v>89</v>
      </c>
      <c r="J44" s="92">
        <v>1</v>
      </c>
      <c r="K44" s="92" t="s">
        <v>164</v>
      </c>
      <c r="L44" s="93" t="s">
        <v>179</v>
      </c>
      <c r="M44" s="90">
        <v>240</v>
      </c>
      <c r="N44" s="94">
        <v>0.2</v>
      </c>
      <c r="O44" s="94">
        <v>0.2</v>
      </c>
      <c r="P44" s="95">
        <f t="shared" si="0"/>
        <v>100</v>
      </c>
    </row>
    <row r="45" spans="1:34" ht="17.25" customHeight="1" x14ac:dyDescent="0.3">
      <c r="A45" s="21"/>
      <c r="B45" s="27"/>
      <c r="C45" s="28"/>
      <c r="D45" s="28"/>
      <c r="E45" s="52" t="s">
        <v>105</v>
      </c>
      <c r="F45" s="90">
        <v>917</v>
      </c>
      <c r="G45" s="90" t="s">
        <v>138</v>
      </c>
      <c r="H45" s="90">
        <v>11</v>
      </c>
      <c r="I45" s="91" t="s">
        <v>113</v>
      </c>
      <c r="J45" s="92"/>
      <c r="K45" s="92"/>
      <c r="L45" s="93"/>
      <c r="M45" s="90" t="s">
        <v>113</v>
      </c>
      <c r="N45" s="94">
        <f t="shared" ref="N45:O49" si="5">N46</f>
        <v>5</v>
      </c>
      <c r="O45" s="94">
        <f t="shared" si="5"/>
        <v>0</v>
      </c>
      <c r="P45" s="95">
        <f t="shared" si="0"/>
        <v>0</v>
      </c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  <c r="AH45" s="103"/>
    </row>
    <row r="46" spans="1:34" ht="63" customHeight="1" x14ac:dyDescent="0.3">
      <c r="A46" s="21"/>
      <c r="B46" s="27"/>
      <c r="C46" s="28"/>
      <c r="D46" s="28"/>
      <c r="E46" s="52" t="s">
        <v>245</v>
      </c>
      <c r="F46" s="90">
        <v>917</v>
      </c>
      <c r="G46" s="90" t="s">
        <v>138</v>
      </c>
      <c r="H46" s="90">
        <v>11</v>
      </c>
      <c r="I46" s="91" t="s">
        <v>176</v>
      </c>
      <c r="J46" s="92" t="s">
        <v>177</v>
      </c>
      <c r="K46" s="92"/>
      <c r="L46" s="93"/>
      <c r="M46" s="90"/>
      <c r="N46" s="94">
        <f t="shared" si="5"/>
        <v>5</v>
      </c>
      <c r="O46" s="94">
        <f t="shared" si="5"/>
        <v>0</v>
      </c>
      <c r="P46" s="95">
        <f t="shared" si="0"/>
        <v>0</v>
      </c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</row>
    <row r="47" spans="1:34" ht="64.95" customHeight="1" x14ac:dyDescent="0.3">
      <c r="A47" s="21"/>
      <c r="B47" s="27"/>
      <c r="C47" s="28"/>
      <c r="D47" s="28"/>
      <c r="E47" s="52" t="s">
        <v>246</v>
      </c>
      <c r="F47" s="90">
        <v>917</v>
      </c>
      <c r="G47" s="90" t="s">
        <v>138</v>
      </c>
      <c r="H47" s="90">
        <v>11</v>
      </c>
      <c r="I47" s="91" t="s">
        <v>176</v>
      </c>
      <c r="J47" s="92" t="s">
        <v>163</v>
      </c>
      <c r="K47" s="92" t="s">
        <v>164</v>
      </c>
      <c r="L47" s="93"/>
      <c r="M47" s="90"/>
      <c r="N47" s="94">
        <f>N48</f>
        <v>5</v>
      </c>
      <c r="O47" s="94">
        <f>O48</f>
        <v>0</v>
      </c>
      <c r="P47" s="95">
        <f t="shared" si="0"/>
        <v>0</v>
      </c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  <c r="AH47" s="103"/>
    </row>
    <row r="48" spans="1:34" s="100" customFormat="1" ht="51" customHeight="1" x14ac:dyDescent="0.3">
      <c r="B48" s="101"/>
      <c r="C48" s="102"/>
      <c r="D48" s="28"/>
      <c r="E48" s="52" t="s">
        <v>249</v>
      </c>
      <c r="F48" s="90">
        <v>917</v>
      </c>
      <c r="G48" s="90" t="s">
        <v>138</v>
      </c>
      <c r="H48" s="90">
        <v>11</v>
      </c>
      <c r="I48" s="91" t="s">
        <v>176</v>
      </c>
      <c r="J48" s="92" t="s">
        <v>163</v>
      </c>
      <c r="K48" s="92" t="s">
        <v>164</v>
      </c>
      <c r="L48" s="93" t="s">
        <v>180</v>
      </c>
      <c r="M48" s="90" t="s">
        <v>113</v>
      </c>
      <c r="N48" s="94">
        <f t="shared" si="5"/>
        <v>5</v>
      </c>
      <c r="O48" s="94">
        <f t="shared" si="5"/>
        <v>0</v>
      </c>
      <c r="P48" s="99">
        <f t="shared" si="0"/>
        <v>0</v>
      </c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  <c r="AH48" s="103"/>
    </row>
    <row r="49" spans="1:34" s="100" customFormat="1" ht="16.5" customHeight="1" x14ac:dyDescent="0.3">
      <c r="B49" s="101"/>
      <c r="C49" s="102"/>
      <c r="D49" s="28"/>
      <c r="E49" s="52" t="s">
        <v>101</v>
      </c>
      <c r="F49" s="90">
        <v>917</v>
      </c>
      <c r="G49" s="90" t="s">
        <v>138</v>
      </c>
      <c r="H49" s="90">
        <v>11</v>
      </c>
      <c r="I49" s="91" t="s">
        <v>176</v>
      </c>
      <c r="J49" s="92" t="s">
        <v>163</v>
      </c>
      <c r="K49" s="92" t="s">
        <v>164</v>
      </c>
      <c r="L49" s="93" t="s">
        <v>180</v>
      </c>
      <c r="M49" s="90">
        <v>800</v>
      </c>
      <c r="N49" s="94">
        <f t="shared" si="5"/>
        <v>5</v>
      </c>
      <c r="O49" s="94">
        <f t="shared" si="5"/>
        <v>0</v>
      </c>
      <c r="P49" s="99">
        <f t="shared" si="0"/>
        <v>0</v>
      </c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</row>
    <row r="50" spans="1:34" s="100" customFormat="1" ht="17.25" customHeight="1" x14ac:dyDescent="0.3">
      <c r="B50" s="101"/>
      <c r="C50" s="102"/>
      <c r="D50" s="28"/>
      <c r="E50" s="52" t="s">
        <v>106</v>
      </c>
      <c r="F50" s="90">
        <v>917</v>
      </c>
      <c r="G50" s="90" t="s">
        <v>138</v>
      </c>
      <c r="H50" s="90">
        <v>11</v>
      </c>
      <c r="I50" s="91" t="s">
        <v>176</v>
      </c>
      <c r="J50" s="92" t="s">
        <v>163</v>
      </c>
      <c r="K50" s="92" t="s">
        <v>164</v>
      </c>
      <c r="L50" s="93" t="s">
        <v>180</v>
      </c>
      <c r="M50" s="90">
        <v>870</v>
      </c>
      <c r="N50" s="94">
        <v>5</v>
      </c>
      <c r="O50" s="94">
        <v>0</v>
      </c>
      <c r="P50" s="99">
        <f t="shared" si="0"/>
        <v>0</v>
      </c>
      <c r="Q50" s="104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</row>
    <row r="51" spans="1:34" s="21" customFormat="1" ht="17.25" customHeight="1" x14ac:dyDescent="0.3">
      <c r="B51" s="27"/>
      <c r="C51" s="28"/>
      <c r="D51" s="28"/>
      <c r="E51" s="52" t="s">
        <v>143</v>
      </c>
      <c r="F51" s="90">
        <v>917</v>
      </c>
      <c r="G51" s="90" t="s">
        <v>138</v>
      </c>
      <c r="H51" s="90" t="s">
        <v>144</v>
      </c>
      <c r="I51" s="91"/>
      <c r="J51" s="92"/>
      <c r="K51" s="92"/>
      <c r="L51" s="93"/>
      <c r="M51" s="90"/>
      <c r="N51" s="94">
        <f>N52</f>
        <v>21.4</v>
      </c>
      <c r="O51" s="94">
        <f>O52</f>
        <v>21.4</v>
      </c>
      <c r="P51" s="99">
        <f t="shared" si="0"/>
        <v>100</v>
      </c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</row>
    <row r="52" spans="1:34" s="21" customFormat="1" ht="64.5" customHeight="1" x14ac:dyDescent="0.3">
      <c r="B52" s="27"/>
      <c r="C52" s="28"/>
      <c r="D52" s="28"/>
      <c r="E52" s="52" t="s">
        <v>245</v>
      </c>
      <c r="F52" s="90">
        <v>917</v>
      </c>
      <c r="G52" s="90" t="s">
        <v>138</v>
      </c>
      <c r="H52" s="90" t="s">
        <v>144</v>
      </c>
      <c r="I52" s="91" t="s">
        <v>176</v>
      </c>
      <c r="J52" s="92" t="s">
        <v>177</v>
      </c>
      <c r="K52" s="92"/>
      <c r="L52" s="93"/>
      <c r="M52" s="90"/>
      <c r="N52" s="94">
        <f>N53</f>
        <v>21.4</v>
      </c>
      <c r="O52" s="94">
        <f>O53</f>
        <v>21.4</v>
      </c>
      <c r="P52" s="99">
        <f t="shared" si="0"/>
        <v>100</v>
      </c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</row>
    <row r="53" spans="1:34" s="21" customFormat="1" ht="66" customHeight="1" x14ac:dyDescent="0.3">
      <c r="B53" s="27"/>
      <c r="C53" s="28"/>
      <c r="D53" s="28"/>
      <c r="E53" s="52" t="s">
        <v>246</v>
      </c>
      <c r="F53" s="90">
        <v>917</v>
      </c>
      <c r="G53" s="90" t="s">
        <v>138</v>
      </c>
      <c r="H53" s="90" t="s">
        <v>144</v>
      </c>
      <c r="I53" s="91" t="s">
        <v>176</v>
      </c>
      <c r="J53" s="92" t="s">
        <v>163</v>
      </c>
      <c r="K53" s="92" t="s">
        <v>164</v>
      </c>
      <c r="L53" s="93"/>
      <c r="M53" s="90"/>
      <c r="N53" s="94">
        <f>N60+N54+N57</f>
        <v>21.4</v>
      </c>
      <c r="O53" s="94">
        <f>O60+O54+O57</f>
        <v>21.4</v>
      </c>
      <c r="P53" s="99">
        <f t="shared" si="0"/>
        <v>100</v>
      </c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  <c r="AH53" s="103"/>
    </row>
    <row r="54" spans="1:34" ht="33.75" customHeight="1" x14ac:dyDescent="0.3">
      <c r="A54" s="21"/>
      <c r="B54" s="27"/>
      <c r="C54" s="28"/>
      <c r="D54" s="28"/>
      <c r="E54" s="52" t="s">
        <v>181</v>
      </c>
      <c r="F54" s="90">
        <v>917</v>
      </c>
      <c r="G54" s="90" t="s">
        <v>138</v>
      </c>
      <c r="H54" s="90" t="s">
        <v>144</v>
      </c>
      <c r="I54" s="91" t="s">
        <v>176</v>
      </c>
      <c r="J54" s="92" t="s">
        <v>163</v>
      </c>
      <c r="K54" s="92" t="s">
        <v>164</v>
      </c>
      <c r="L54" s="93" t="s">
        <v>182</v>
      </c>
      <c r="M54" s="90"/>
      <c r="N54" s="94">
        <f>N55</f>
        <v>4.4000000000000004</v>
      </c>
      <c r="O54" s="94">
        <f>O55</f>
        <v>4.4000000000000004</v>
      </c>
      <c r="P54" s="95">
        <f t="shared" si="0"/>
        <v>100</v>
      </c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</row>
    <row r="55" spans="1:34" ht="33" customHeight="1" x14ac:dyDescent="0.3">
      <c r="A55" s="21"/>
      <c r="B55" s="27"/>
      <c r="C55" s="28"/>
      <c r="D55" s="28"/>
      <c r="E55" s="52" t="s">
        <v>99</v>
      </c>
      <c r="F55" s="90">
        <v>917</v>
      </c>
      <c r="G55" s="90" t="s">
        <v>138</v>
      </c>
      <c r="H55" s="90" t="s">
        <v>144</v>
      </c>
      <c r="I55" s="91" t="s">
        <v>176</v>
      </c>
      <c r="J55" s="92" t="s">
        <v>163</v>
      </c>
      <c r="K55" s="92" t="s">
        <v>164</v>
      </c>
      <c r="L55" s="93" t="s">
        <v>182</v>
      </c>
      <c r="M55" s="90">
        <v>200</v>
      </c>
      <c r="N55" s="94">
        <f>N56</f>
        <v>4.4000000000000004</v>
      </c>
      <c r="O55" s="94">
        <f>O56</f>
        <v>4.4000000000000004</v>
      </c>
      <c r="P55" s="98">
        <f t="shared" si="0"/>
        <v>100</v>
      </c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</row>
    <row r="56" spans="1:34" s="100" customFormat="1" ht="33" customHeight="1" x14ac:dyDescent="0.3">
      <c r="B56" s="101"/>
      <c r="C56" s="102"/>
      <c r="D56" s="28"/>
      <c r="E56" s="52" t="s">
        <v>100</v>
      </c>
      <c r="F56" s="90">
        <v>917</v>
      </c>
      <c r="G56" s="90" t="s">
        <v>138</v>
      </c>
      <c r="H56" s="90" t="s">
        <v>144</v>
      </c>
      <c r="I56" s="91" t="s">
        <v>176</v>
      </c>
      <c r="J56" s="92" t="s">
        <v>163</v>
      </c>
      <c r="K56" s="92" t="s">
        <v>164</v>
      </c>
      <c r="L56" s="93" t="s">
        <v>182</v>
      </c>
      <c r="M56" s="90">
        <v>240</v>
      </c>
      <c r="N56" s="94">
        <v>4.4000000000000004</v>
      </c>
      <c r="O56" s="94">
        <v>4.4000000000000004</v>
      </c>
      <c r="P56" s="95">
        <f t="shared" si="0"/>
        <v>100</v>
      </c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  <c r="AH56" s="103"/>
    </row>
    <row r="57" spans="1:34" ht="65.400000000000006" customHeight="1" x14ac:dyDescent="0.3">
      <c r="A57" s="21"/>
      <c r="B57" s="27"/>
      <c r="C57" s="28"/>
      <c r="D57" s="28"/>
      <c r="E57" s="52" t="s">
        <v>250</v>
      </c>
      <c r="F57" s="90">
        <v>917</v>
      </c>
      <c r="G57" s="90" t="s">
        <v>138</v>
      </c>
      <c r="H57" s="90" t="s">
        <v>144</v>
      </c>
      <c r="I57" s="91" t="s">
        <v>176</v>
      </c>
      <c r="J57" s="92" t="s">
        <v>163</v>
      </c>
      <c r="K57" s="92" t="s">
        <v>164</v>
      </c>
      <c r="L57" s="93" t="s">
        <v>183</v>
      </c>
      <c r="M57" s="90"/>
      <c r="N57" s="94">
        <f>N59</f>
        <v>1</v>
      </c>
      <c r="O57" s="94">
        <f>O59</f>
        <v>1</v>
      </c>
      <c r="P57" s="98">
        <f t="shared" si="0"/>
        <v>100</v>
      </c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  <c r="AH57" s="103"/>
    </row>
    <row r="58" spans="1:34" ht="16.5" customHeight="1" x14ac:dyDescent="0.3">
      <c r="A58" s="21"/>
      <c r="B58" s="27"/>
      <c r="C58" s="28"/>
      <c r="D58" s="28"/>
      <c r="E58" s="52" t="s">
        <v>101</v>
      </c>
      <c r="F58" s="90">
        <v>917</v>
      </c>
      <c r="G58" s="90" t="s">
        <v>138</v>
      </c>
      <c r="H58" s="90" t="s">
        <v>144</v>
      </c>
      <c r="I58" s="91" t="s">
        <v>176</v>
      </c>
      <c r="J58" s="92" t="s">
        <v>163</v>
      </c>
      <c r="K58" s="92" t="s">
        <v>164</v>
      </c>
      <c r="L58" s="93" t="s">
        <v>183</v>
      </c>
      <c r="M58" s="90">
        <v>800</v>
      </c>
      <c r="N58" s="94">
        <f>N59</f>
        <v>1</v>
      </c>
      <c r="O58" s="94">
        <f>O59</f>
        <v>1</v>
      </c>
      <c r="P58" s="99">
        <f t="shared" si="0"/>
        <v>100</v>
      </c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</row>
    <row r="59" spans="1:34" ht="17.25" customHeight="1" x14ac:dyDescent="0.3">
      <c r="A59" s="21"/>
      <c r="B59" s="27"/>
      <c r="C59" s="28"/>
      <c r="D59" s="28"/>
      <c r="E59" s="52" t="s">
        <v>184</v>
      </c>
      <c r="F59" s="90">
        <v>917</v>
      </c>
      <c r="G59" s="90" t="s">
        <v>138</v>
      </c>
      <c r="H59" s="90" t="s">
        <v>144</v>
      </c>
      <c r="I59" s="91" t="s">
        <v>176</v>
      </c>
      <c r="J59" s="92" t="s">
        <v>163</v>
      </c>
      <c r="K59" s="92" t="s">
        <v>164</v>
      </c>
      <c r="L59" s="93" t="s">
        <v>183</v>
      </c>
      <c r="M59" s="90">
        <v>830</v>
      </c>
      <c r="N59" s="94">
        <v>1</v>
      </c>
      <c r="O59" s="94">
        <v>1</v>
      </c>
      <c r="P59" s="95">
        <f t="shared" si="0"/>
        <v>100</v>
      </c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  <c r="AH59" s="103"/>
    </row>
    <row r="60" spans="1:34" ht="47.25" customHeight="1" x14ac:dyDescent="0.3">
      <c r="A60" s="21"/>
      <c r="B60" s="27"/>
      <c r="C60" s="28"/>
      <c r="D60" s="28"/>
      <c r="E60" s="52" t="s">
        <v>185</v>
      </c>
      <c r="F60" s="90">
        <v>917</v>
      </c>
      <c r="G60" s="90" t="s">
        <v>138</v>
      </c>
      <c r="H60" s="90" t="s">
        <v>144</v>
      </c>
      <c r="I60" s="91" t="s">
        <v>176</v>
      </c>
      <c r="J60" s="92" t="s">
        <v>163</v>
      </c>
      <c r="K60" s="92" t="s">
        <v>164</v>
      </c>
      <c r="L60" s="93" t="s">
        <v>186</v>
      </c>
      <c r="M60" s="90"/>
      <c r="N60" s="94">
        <f t="shared" ref="N60:O61" si="6">N61</f>
        <v>16</v>
      </c>
      <c r="O60" s="94">
        <f t="shared" si="6"/>
        <v>16</v>
      </c>
      <c r="P60" s="99">
        <f t="shared" si="0"/>
        <v>100</v>
      </c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  <c r="AH60" s="103"/>
    </row>
    <row r="61" spans="1:34" ht="33" customHeight="1" x14ac:dyDescent="0.3">
      <c r="A61" s="21"/>
      <c r="B61" s="27"/>
      <c r="C61" s="28"/>
      <c r="D61" s="28"/>
      <c r="E61" s="52" t="s">
        <v>99</v>
      </c>
      <c r="F61" s="90">
        <v>917</v>
      </c>
      <c r="G61" s="90" t="s">
        <v>138</v>
      </c>
      <c r="H61" s="90" t="s">
        <v>144</v>
      </c>
      <c r="I61" s="91" t="s">
        <v>176</v>
      </c>
      <c r="J61" s="92" t="s">
        <v>163</v>
      </c>
      <c r="K61" s="92" t="s">
        <v>164</v>
      </c>
      <c r="L61" s="93" t="s">
        <v>186</v>
      </c>
      <c r="M61" s="90">
        <v>200</v>
      </c>
      <c r="N61" s="94">
        <f t="shared" si="6"/>
        <v>16</v>
      </c>
      <c r="O61" s="94">
        <f t="shared" si="6"/>
        <v>16</v>
      </c>
      <c r="P61" s="95">
        <f t="shared" si="0"/>
        <v>100</v>
      </c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</row>
    <row r="62" spans="1:34" s="100" customFormat="1" ht="32.25" customHeight="1" x14ac:dyDescent="0.3">
      <c r="B62" s="101"/>
      <c r="C62" s="102"/>
      <c r="D62" s="28"/>
      <c r="E62" s="52" t="s">
        <v>100</v>
      </c>
      <c r="F62" s="90">
        <v>917</v>
      </c>
      <c r="G62" s="90" t="s">
        <v>138</v>
      </c>
      <c r="H62" s="90" t="s">
        <v>144</v>
      </c>
      <c r="I62" s="91" t="s">
        <v>176</v>
      </c>
      <c r="J62" s="92" t="s">
        <v>163</v>
      </c>
      <c r="K62" s="92" t="s">
        <v>164</v>
      </c>
      <c r="L62" s="93" t="s">
        <v>186</v>
      </c>
      <c r="M62" s="90">
        <v>240</v>
      </c>
      <c r="N62" s="94">
        <v>16</v>
      </c>
      <c r="O62" s="94">
        <v>16</v>
      </c>
      <c r="P62" s="98">
        <f t="shared" si="0"/>
        <v>100</v>
      </c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  <c r="AH62" s="103"/>
    </row>
    <row r="63" spans="1:34" ht="17.100000000000001" customHeight="1" x14ac:dyDescent="0.3">
      <c r="A63" s="21"/>
      <c r="B63" s="27"/>
      <c r="C63" s="28"/>
      <c r="D63" s="28"/>
      <c r="E63" s="52" t="s">
        <v>187</v>
      </c>
      <c r="F63" s="90">
        <v>917</v>
      </c>
      <c r="G63" s="90" t="s">
        <v>140</v>
      </c>
      <c r="H63" s="90"/>
      <c r="I63" s="91"/>
      <c r="J63" s="92"/>
      <c r="K63" s="92"/>
      <c r="L63" s="93"/>
      <c r="M63" s="90"/>
      <c r="N63" s="94">
        <f t="shared" ref="N63:O68" si="7">N64</f>
        <v>86.8</v>
      </c>
      <c r="O63" s="94">
        <f t="shared" si="7"/>
        <v>86.8</v>
      </c>
      <c r="P63" s="95">
        <f t="shared" si="0"/>
        <v>100</v>
      </c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  <c r="AH63" s="103"/>
    </row>
    <row r="64" spans="1:34" ht="15.75" customHeight="1" x14ac:dyDescent="0.3">
      <c r="A64" s="21"/>
      <c r="B64" s="27"/>
      <c r="C64" s="28"/>
      <c r="D64" s="28"/>
      <c r="E64" s="52" t="s">
        <v>146</v>
      </c>
      <c r="F64" s="90">
        <v>917</v>
      </c>
      <c r="G64" s="90" t="s">
        <v>140</v>
      </c>
      <c r="H64" s="90" t="s">
        <v>147</v>
      </c>
      <c r="I64" s="91"/>
      <c r="J64" s="92"/>
      <c r="K64" s="92"/>
      <c r="L64" s="93"/>
      <c r="M64" s="90"/>
      <c r="N64" s="94">
        <f t="shared" si="7"/>
        <v>86.8</v>
      </c>
      <c r="O64" s="94">
        <f t="shared" si="7"/>
        <v>86.8</v>
      </c>
      <c r="P64" s="98">
        <f t="shared" si="0"/>
        <v>100</v>
      </c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</row>
    <row r="65" spans="1:34" ht="64.5" customHeight="1" x14ac:dyDescent="0.3">
      <c r="A65" s="21"/>
      <c r="B65" s="27"/>
      <c r="C65" s="28"/>
      <c r="D65" s="28"/>
      <c r="E65" s="52" t="s">
        <v>245</v>
      </c>
      <c r="F65" s="90">
        <v>917</v>
      </c>
      <c r="G65" s="90" t="s">
        <v>140</v>
      </c>
      <c r="H65" s="90" t="s">
        <v>147</v>
      </c>
      <c r="I65" s="91" t="s">
        <v>176</v>
      </c>
      <c r="J65" s="92">
        <v>0</v>
      </c>
      <c r="K65" s="92"/>
      <c r="L65" s="93"/>
      <c r="M65" s="90"/>
      <c r="N65" s="94">
        <f t="shared" si="7"/>
        <v>86.8</v>
      </c>
      <c r="O65" s="94">
        <f t="shared" si="7"/>
        <v>86.8</v>
      </c>
      <c r="P65" s="99">
        <f t="shared" si="0"/>
        <v>100</v>
      </c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  <c r="AH65" s="103"/>
    </row>
    <row r="66" spans="1:34" ht="66" customHeight="1" x14ac:dyDescent="0.3">
      <c r="A66" s="21"/>
      <c r="B66" s="27"/>
      <c r="C66" s="28"/>
      <c r="D66" s="28"/>
      <c r="E66" s="52" t="s">
        <v>246</v>
      </c>
      <c r="F66" s="90">
        <v>917</v>
      </c>
      <c r="G66" s="90" t="s">
        <v>140</v>
      </c>
      <c r="H66" s="90" t="s">
        <v>147</v>
      </c>
      <c r="I66" s="91" t="s">
        <v>176</v>
      </c>
      <c r="J66" s="92" t="s">
        <v>163</v>
      </c>
      <c r="K66" s="92" t="s">
        <v>164</v>
      </c>
      <c r="L66" s="93"/>
      <c r="M66" s="90"/>
      <c r="N66" s="94">
        <f t="shared" si="7"/>
        <v>86.8</v>
      </c>
      <c r="O66" s="94">
        <f t="shared" si="7"/>
        <v>86.8</v>
      </c>
      <c r="P66" s="99">
        <f t="shared" si="0"/>
        <v>100</v>
      </c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103"/>
      <c r="AC66" s="103"/>
      <c r="AD66" s="103"/>
      <c r="AE66" s="103"/>
      <c r="AF66" s="103"/>
      <c r="AG66" s="103"/>
      <c r="AH66" s="103"/>
    </row>
    <row r="67" spans="1:34" ht="68.400000000000006" customHeight="1" x14ac:dyDescent="0.3">
      <c r="A67" s="21"/>
      <c r="B67" s="27"/>
      <c r="C67" s="28"/>
      <c r="D67" s="28"/>
      <c r="E67" s="175" t="s">
        <v>251</v>
      </c>
      <c r="F67" s="90">
        <v>917</v>
      </c>
      <c r="G67" s="90" t="s">
        <v>140</v>
      </c>
      <c r="H67" s="90" t="s">
        <v>147</v>
      </c>
      <c r="I67" s="91" t="s">
        <v>176</v>
      </c>
      <c r="J67" s="92" t="s">
        <v>163</v>
      </c>
      <c r="K67" s="92" t="s">
        <v>164</v>
      </c>
      <c r="L67" s="93" t="s">
        <v>188</v>
      </c>
      <c r="M67" s="90"/>
      <c r="N67" s="94">
        <f t="shared" si="7"/>
        <v>86.8</v>
      </c>
      <c r="O67" s="94">
        <f t="shared" si="7"/>
        <v>86.8</v>
      </c>
      <c r="P67" s="95">
        <f t="shared" si="0"/>
        <v>100</v>
      </c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  <c r="AB67" s="103"/>
      <c r="AC67" s="103"/>
      <c r="AD67" s="103"/>
      <c r="AE67" s="103"/>
      <c r="AF67" s="103"/>
      <c r="AG67" s="103"/>
      <c r="AH67" s="103"/>
    </row>
    <row r="68" spans="1:34" ht="82.5" customHeight="1" x14ac:dyDescent="0.3">
      <c r="A68" s="21"/>
      <c r="B68" s="27"/>
      <c r="C68" s="28"/>
      <c r="D68" s="28"/>
      <c r="E68" s="52" t="s">
        <v>97</v>
      </c>
      <c r="F68" s="90">
        <v>917</v>
      </c>
      <c r="G68" s="90" t="s">
        <v>140</v>
      </c>
      <c r="H68" s="90" t="s">
        <v>147</v>
      </c>
      <c r="I68" s="91" t="s">
        <v>176</v>
      </c>
      <c r="J68" s="92" t="s">
        <v>163</v>
      </c>
      <c r="K68" s="92" t="s">
        <v>164</v>
      </c>
      <c r="L68" s="93" t="s">
        <v>188</v>
      </c>
      <c r="M68" s="90">
        <v>100</v>
      </c>
      <c r="N68" s="94">
        <f t="shared" si="7"/>
        <v>86.8</v>
      </c>
      <c r="O68" s="94">
        <f t="shared" si="7"/>
        <v>86.8</v>
      </c>
      <c r="P68" s="98">
        <f t="shared" si="0"/>
        <v>100</v>
      </c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  <c r="AB68" s="103"/>
      <c r="AC68" s="103"/>
      <c r="AD68" s="103"/>
      <c r="AE68" s="103"/>
      <c r="AF68" s="103"/>
      <c r="AG68" s="103"/>
      <c r="AH68" s="103"/>
    </row>
    <row r="69" spans="1:34" ht="33" customHeight="1" x14ac:dyDescent="0.3">
      <c r="A69" s="21"/>
      <c r="B69" s="27"/>
      <c r="C69" s="28"/>
      <c r="D69" s="28"/>
      <c r="E69" s="52" t="s">
        <v>98</v>
      </c>
      <c r="F69" s="90">
        <v>917</v>
      </c>
      <c r="G69" s="90" t="s">
        <v>140</v>
      </c>
      <c r="H69" s="90" t="s">
        <v>147</v>
      </c>
      <c r="I69" s="91" t="s">
        <v>176</v>
      </c>
      <c r="J69" s="92" t="s">
        <v>163</v>
      </c>
      <c r="K69" s="92" t="s">
        <v>164</v>
      </c>
      <c r="L69" s="93" t="s">
        <v>188</v>
      </c>
      <c r="M69" s="90">
        <v>120</v>
      </c>
      <c r="N69" s="94">
        <v>86.8</v>
      </c>
      <c r="O69" s="94">
        <v>86.8</v>
      </c>
      <c r="P69" s="95">
        <f t="shared" si="0"/>
        <v>100</v>
      </c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  <c r="AB69" s="103"/>
      <c r="AC69" s="103"/>
      <c r="AD69" s="103"/>
      <c r="AE69" s="103"/>
      <c r="AF69" s="103"/>
      <c r="AG69" s="103"/>
      <c r="AH69" s="103"/>
    </row>
    <row r="70" spans="1:34" ht="17.25" customHeight="1" x14ac:dyDescent="0.3">
      <c r="A70" s="21"/>
      <c r="B70" s="27"/>
      <c r="C70" s="28"/>
      <c r="D70" s="28"/>
      <c r="E70" s="52" t="s">
        <v>149</v>
      </c>
      <c r="F70" s="90">
        <v>917</v>
      </c>
      <c r="G70" s="90" t="s">
        <v>142</v>
      </c>
      <c r="H70" s="90"/>
      <c r="I70" s="91"/>
      <c r="J70" s="92"/>
      <c r="K70" s="92"/>
      <c r="L70" s="93"/>
      <c r="M70" s="90"/>
      <c r="N70" s="94">
        <f>N71</f>
        <v>503.911</v>
      </c>
      <c r="O70" s="94">
        <f>O71</f>
        <v>220.25</v>
      </c>
      <c r="P70" s="95">
        <f t="shared" ref="P70:P111" si="8">O70/N70*100</f>
        <v>43.708115123503951</v>
      </c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  <c r="AH70" s="103"/>
    </row>
    <row r="71" spans="1:34" ht="17.25" customHeight="1" x14ac:dyDescent="0.3">
      <c r="A71" s="21"/>
      <c r="B71" s="27"/>
      <c r="C71" s="28"/>
      <c r="D71" s="28"/>
      <c r="E71" s="52" t="s">
        <v>189</v>
      </c>
      <c r="F71" s="90">
        <v>917</v>
      </c>
      <c r="G71" s="90" t="s">
        <v>142</v>
      </c>
      <c r="H71" s="90" t="s">
        <v>148</v>
      </c>
      <c r="I71" s="91"/>
      <c r="J71" s="92"/>
      <c r="K71" s="92"/>
      <c r="L71" s="93"/>
      <c r="M71" s="90"/>
      <c r="N71" s="94">
        <f>N73</f>
        <v>503.911</v>
      </c>
      <c r="O71" s="94">
        <f>O73</f>
        <v>220.25</v>
      </c>
      <c r="P71" s="99">
        <f t="shared" si="8"/>
        <v>43.708115123503951</v>
      </c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  <c r="AB71" s="103"/>
      <c r="AC71" s="103"/>
      <c r="AD71" s="103"/>
      <c r="AE71" s="103"/>
      <c r="AF71" s="103"/>
      <c r="AG71" s="103"/>
      <c r="AH71" s="103"/>
    </row>
    <row r="72" spans="1:34" ht="48.75" customHeight="1" x14ac:dyDescent="0.3">
      <c r="A72" s="21"/>
      <c r="B72" s="27"/>
      <c r="C72" s="28"/>
      <c r="D72" s="28"/>
      <c r="E72" s="52" t="s">
        <v>190</v>
      </c>
      <c r="F72" s="90">
        <v>917</v>
      </c>
      <c r="G72" s="90" t="s">
        <v>142</v>
      </c>
      <c r="H72" s="90" t="s">
        <v>148</v>
      </c>
      <c r="I72" s="91" t="s">
        <v>144</v>
      </c>
      <c r="J72" s="92" t="s">
        <v>177</v>
      </c>
      <c r="K72" s="92"/>
      <c r="L72" s="93"/>
      <c r="M72" s="90"/>
      <c r="N72" s="94">
        <f>N73</f>
        <v>503.911</v>
      </c>
      <c r="O72" s="94">
        <f>O73</f>
        <v>220.25</v>
      </c>
      <c r="P72" s="99">
        <f t="shared" si="8"/>
        <v>43.708115123503951</v>
      </c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  <c r="AH72" s="103"/>
    </row>
    <row r="73" spans="1:34" ht="48.75" customHeight="1" x14ac:dyDescent="0.3">
      <c r="A73" s="21"/>
      <c r="B73" s="27"/>
      <c r="C73" s="28"/>
      <c r="D73" s="28"/>
      <c r="E73" s="52" t="s">
        <v>191</v>
      </c>
      <c r="F73" s="90">
        <v>917</v>
      </c>
      <c r="G73" s="90" t="s">
        <v>142</v>
      </c>
      <c r="H73" s="90" t="s">
        <v>148</v>
      </c>
      <c r="I73" s="91" t="s">
        <v>144</v>
      </c>
      <c r="J73" s="92" t="s">
        <v>177</v>
      </c>
      <c r="K73" s="92" t="s">
        <v>138</v>
      </c>
      <c r="L73" s="93"/>
      <c r="M73" s="90"/>
      <c r="N73" s="94">
        <f>N74</f>
        <v>503.911</v>
      </c>
      <c r="O73" s="94">
        <f>O74</f>
        <v>220.25</v>
      </c>
      <c r="P73" s="95">
        <f t="shared" si="8"/>
        <v>43.708115123503951</v>
      </c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  <c r="AH73" s="103"/>
    </row>
    <row r="74" spans="1:34" ht="205.5" customHeight="1" x14ac:dyDescent="0.3">
      <c r="A74" s="21"/>
      <c r="B74" s="27"/>
      <c r="C74" s="28"/>
      <c r="D74" s="28"/>
      <c r="E74" s="52" t="s">
        <v>192</v>
      </c>
      <c r="F74" s="90">
        <v>917</v>
      </c>
      <c r="G74" s="90" t="s">
        <v>142</v>
      </c>
      <c r="H74" s="90" t="s">
        <v>148</v>
      </c>
      <c r="I74" s="91" t="s">
        <v>144</v>
      </c>
      <c r="J74" s="92" t="s">
        <v>177</v>
      </c>
      <c r="K74" s="92" t="s">
        <v>138</v>
      </c>
      <c r="L74" s="93" t="s">
        <v>193</v>
      </c>
      <c r="M74" s="90"/>
      <c r="N74" s="94">
        <f t="shared" ref="N74:O75" si="9">N75</f>
        <v>503.911</v>
      </c>
      <c r="O74" s="94">
        <f t="shared" si="9"/>
        <v>220.25</v>
      </c>
      <c r="P74" s="99">
        <f t="shared" si="8"/>
        <v>43.708115123503951</v>
      </c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  <c r="AH74" s="103"/>
    </row>
    <row r="75" spans="1:34" ht="33.75" customHeight="1" x14ac:dyDescent="0.3">
      <c r="A75" s="21"/>
      <c r="B75" s="27"/>
      <c r="C75" s="28"/>
      <c r="D75" s="28"/>
      <c r="E75" s="52" t="s">
        <v>99</v>
      </c>
      <c r="F75" s="90">
        <v>917</v>
      </c>
      <c r="G75" s="90" t="s">
        <v>142</v>
      </c>
      <c r="H75" s="90" t="s">
        <v>148</v>
      </c>
      <c r="I75" s="91" t="s">
        <v>144</v>
      </c>
      <c r="J75" s="92" t="s">
        <v>177</v>
      </c>
      <c r="K75" s="92" t="s">
        <v>138</v>
      </c>
      <c r="L75" s="93" t="s">
        <v>193</v>
      </c>
      <c r="M75" s="90">
        <v>200</v>
      </c>
      <c r="N75" s="94">
        <f t="shared" si="9"/>
        <v>503.911</v>
      </c>
      <c r="O75" s="94">
        <f t="shared" si="9"/>
        <v>220.25</v>
      </c>
      <c r="P75" s="95">
        <f t="shared" si="8"/>
        <v>43.708115123503951</v>
      </c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  <c r="AH75" s="103"/>
    </row>
    <row r="76" spans="1:34" s="21" customFormat="1" ht="33" customHeight="1" x14ac:dyDescent="0.3">
      <c r="B76" s="27"/>
      <c r="C76" s="28"/>
      <c r="D76" s="28"/>
      <c r="E76" s="52" t="s">
        <v>100</v>
      </c>
      <c r="F76" s="90">
        <v>917</v>
      </c>
      <c r="G76" s="90" t="s">
        <v>142</v>
      </c>
      <c r="H76" s="90" t="s">
        <v>148</v>
      </c>
      <c r="I76" s="91" t="s">
        <v>144</v>
      </c>
      <c r="J76" s="92" t="s">
        <v>177</v>
      </c>
      <c r="K76" s="92" t="s">
        <v>138</v>
      </c>
      <c r="L76" s="93" t="s">
        <v>193</v>
      </c>
      <c r="M76" s="90">
        <v>240</v>
      </c>
      <c r="N76" s="94">
        <v>503.911</v>
      </c>
      <c r="O76" s="94">
        <v>220.25</v>
      </c>
      <c r="P76" s="95">
        <f t="shared" si="8"/>
        <v>43.708115123503951</v>
      </c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</row>
    <row r="77" spans="1:34" ht="17.25" customHeight="1" x14ac:dyDescent="0.3">
      <c r="A77" s="21"/>
      <c r="B77" s="27"/>
      <c r="C77" s="28"/>
      <c r="D77" s="28"/>
      <c r="E77" s="52" t="s">
        <v>151</v>
      </c>
      <c r="F77" s="90">
        <v>917</v>
      </c>
      <c r="G77" s="90" t="s">
        <v>152</v>
      </c>
      <c r="H77" s="90"/>
      <c r="I77" s="91"/>
      <c r="J77" s="92"/>
      <c r="K77" s="92"/>
      <c r="L77" s="93"/>
      <c r="M77" s="90"/>
      <c r="N77" s="94">
        <f>N78+N84</f>
        <v>469.43142999999998</v>
      </c>
      <c r="O77" s="94">
        <f>O78+O84</f>
        <v>462.30500000000001</v>
      </c>
      <c r="P77" s="98">
        <f t="shared" si="8"/>
        <v>98.481901818972801</v>
      </c>
      <c r="Q77" s="103"/>
      <c r="R77" s="103"/>
      <c r="S77" s="103"/>
      <c r="T77" s="103"/>
      <c r="U77" s="103"/>
      <c r="V77" s="103"/>
      <c r="W77" s="103"/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  <c r="AH77" s="103"/>
    </row>
    <row r="78" spans="1:34" ht="17.25" customHeight="1" x14ac:dyDescent="0.3">
      <c r="A78" s="21"/>
      <c r="B78" s="27"/>
      <c r="C78" s="28"/>
      <c r="D78" s="28"/>
      <c r="E78" s="52" t="s">
        <v>153</v>
      </c>
      <c r="F78" s="90">
        <v>917</v>
      </c>
      <c r="G78" s="90" t="s">
        <v>152</v>
      </c>
      <c r="H78" s="90" t="s">
        <v>140</v>
      </c>
      <c r="I78" s="91"/>
      <c r="J78" s="92"/>
      <c r="K78" s="92"/>
      <c r="L78" s="93"/>
      <c r="M78" s="90"/>
      <c r="N78" s="94">
        <f t="shared" ref="N78:O82" si="10">N79</f>
        <v>3</v>
      </c>
      <c r="O78" s="94">
        <f t="shared" si="10"/>
        <v>0</v>
      </c>
      <c r="P78" s="99">
        <f t="shared" si="8"/>
        <v>0</v>
      </c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  <c r="AB78" s="103"/>
      <c r="AC78" s="103"/>
      <c r="AD78" s="103"/>
      <c r="AE78" s="103"/>
      <c r="AF78" s="103"/>
      <c r="AG78" s="103"/>
      <c r="AH78" s="103"/>
    </row>
    <row r="79" spans="1:34" ht="63.75" customHeight="1" x14ac:dyDescent="0.3">
      <c r="A79" s="21"/>
      <c r="B79" s="27"/>
      <c r="C79" s="28"/>
      <c r="D79" s="28"/>
      <c r="E79" s="52" t="s">
        <v>245</v>
      </c>
      <c r="F79" s="90">
        <v>917</v>
      </c>
      <c r="G79" s="90" t="s">
        <v>152</v>
      </c>
      <c r="H79" s="90" t="s">
        <v>140</v>
      </c>
      <c r="I79" s="91" t="s">
        <v>176</v>
      </c>
      <c r="J79" s="92">
        <v>0</v>
      </c>
      <c r="K79" s="92"/>
      <c r="L79" s="93"/>
      <c r="M79" s="90"/>
      <c r="N79" s="94">
        <f t="shared" si="10"/>
        <v>3</v>
      </c>
      <c r="O79" s="94">
        <f t="shared" si="10"/>
        <v>0</v>
      </c>
      <c r="P79" s="95">
        <f t="shared" si="8"/>
        <v>0</v>
      </c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</row>
    <row r="80" spans="1:34" ht="64.95" customHeight="1" x14ac:dyDescent="0.3">
      <c r="A80" s="21"/>
      <c r="B80" s="27"/>
      <c r="C80" s="28"/>
      <c r="D80" s="28"/>
      <c r="E80" s="52" t="s">
        <v>246</v>
      </c>
      <c r="F80" s="90">
        <v>917</v>
      </c>
      <c r="G80" s="90" t="s">
        <v>152</v>
      </c>
      <c r="H80" s="90" t="s">
        <v>140</v>
      </c>
      <c r="I80" s="91" t="s">
        <v>176</v>
      </c>
      <c r="J80" s="92" t="s">
        <v>163</v>
      </c>
      <c r="K80" s="92" t="s">
        <v>164</v>
      </c>
      <c r="L80" s="93"/>
      <c r="M80" s="90"/>
      <c r="N80" s="94">
        <f>N81</f>
        <v>3</v>
      </c>
      <c r="O80" s="94">
        <f>O81</f>
        <v>0</v>
      </c>
      <c r="P80" s="98">
        <f t="shared" si="8"/>
        <v>0</v>
      </c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  <c r="AH80" s="103"/>
    </row>
    <row r="81" spans="1:149" ht="79.2" customHeight="1" x14ac:dyDescent="0.3">
      <c r="A81" s="21"/>
      <c r="B81" s="27"/>
      <c r="C81" s="28"/>
      <c r="D81" s="28"/>
      <c r="E81" s="52" t="s">
        <v>194</v>
      </c>
      <c r="F81" s="90">
        <v>917</v>
      </c>
      <c r="G81" s="90" t="s">
        <v>152</v>
      </c>
      <c r="H81" s="90" t="s">
        <v>140</v>
      </c>
      <c r="I81" s="91" t="s">
        <v>176</v>
      </c>
      <c r="J81" s="92" t="s">
        <v>163</v>
      </c>
      <c r="K81" s="92" t="s">
        <v>164</v>
      </c>
      <c r="L81" s="93" t="s">
        <v>195</v>
      </c>
      <c r="M81" s="90"/>
      <c r="N81" s="94">
        <f t="shared" si="10"/>
        <v>3</v>
      </c>
      <c r="O81" s="94">
        <f t="shared" si="10"/>
        <v>0</v>
      </c>
      <c r="P81" s="95">
        <f t="shared" si="8"/>
        <v>0</v>
      </c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</row>
    <row r="82" spans="1:149" ht="33.75" customHeight="1" x14ac:dyDescent="0.3">
      <c r="A82" s="21"/>
      <c r="B82" s="27"/>
      <c r="C82" s="28"/>
      <c r="D82" s="28"/>
      <c r="E82" s="52" t="s">
        <v>99</v>
      </c>
      <c r="F82" s="90">
        <v>917</v>
      </c>
      <c r="G82" s="90" t="s">
        <v>152</v>
      </c>
      <c r="H82" s="90" t="s">
        <v>140</v>
      </c>
      <c r="I82" s="91" t="s">
        <v>176</v>
      </c>
      <c r="J82" s="92" t="s">
        <v>163</v>
      </c>
      <c r="K82" s="92" t="s">
        <v>164</v>
      </c>
      <c r="L82" s="93" t="s">
        <v>195</v>
      </c>
      <c r="M82" s="90">
        <v>200</v>
      </c>
      <c r="N82" s="94">
        <f t="shared" si="10"/>
        <v>3</v>
      </c>
      <c r="O82" s="94">
        <f t="shared" si="10"/>
        <v>0</v>
      </c>
      <c r="P82" s="98">
        <f t="shared" si="8"/>
        <v>0</v>
      </c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  <c r="AH82" s="103"/>
    </row>
    <row r="83" spans="1:149" s="100" customFormat="1" ht="33" customHeight="1" x14ac:dyDescent="0.3">
      <c r="B83" s="101"/>
      <c r="C83" s="102"/>
      <c r="D83" s="28"/>
      <c r="E83" s="52" t="s">
        <v>100</v>
      </c>
      <c r="F83" s="90">
        <v>917</v>
      </c>
      <c r="G83" s="90" t="s">
        <v>152</v>
      </c>
      <c r="H83" s="90" t="s">
        <v>140</v>
      </c>
      <c r="I83" s="91" t="s">
        <v>176</v>
      </c>
      <c r="J83" s="92" t="s">
        <v>163</v>
      </c>
      <c r="K83" s="92" t="s">
        <v>164</v>
      </c>
      <c r="L83" s="93" t="s">
        <v>195</v>
      </c>
      <c r="M83" s="90">
        <v>240</v>
      </c>
      <c r="N83" s="94">
        <v>3</v>
      </c>
      <c r="O83" s="94">
        <v>0</v>
      </c>
      <c r="P83" s="99">
        <f t="shared" si="8"/>
        <v>0</v>
      </c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  <c r="AH83" s="103"/>
    </row>
    <row r="84" spans="1:149" ht="16.5" customHeight="1" x14ac:dyDescent="0.3">
      <c r="A84" s="21"/>
      <c r="B84" s="27"/>
      <c r="C84" s="28"/>
      <c r="D84" s="28"/>
      <c r="E84" s="52" t="s">
        <v>154</v>
      </c>
      <c r="F84" s="90">
        <v>917</v>
      </c>
      <c r="G84" s="90" t="s">
        <v>152</v>
      </c>
      <c r="H84" s="90" t="s">
        <v>147</v>
      </c>
      <c r="I84" s="91"/>
      <c r="J84" s="92"/>
      <c r="K84" s="92"/>
      <c r="L84" s="93"/>
      <c r="M84" s="90"/>
      <c r="N84" s="94">
        <f>N91+N85</f>
        <v>466.43142999999998</v>
      </c>
      <c r="O84" s="94">
        <f>O91+O85</f>
        <v>462.30500000000001</v>
      </c>
      <c r="P84" s="99">
        <f t="shared" si="8"/>
        <v>99.115319051291209</v>
      </c>
      <c r="Q84" s="103"/>
      <c r="R84" s="103"/>
      <c r="S84" s="103"/>
      <c r="T84" s="103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  <c r="AH84" s="103"/>
      <c r="AI84" s="103"/>
      <c r="AJ84" s="103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103"/>
      <c r="AV84" s="103"/>
      <c r="AW84" s="103"/>
      <c r="AX84" s="103"/>
      <c r="AY84" s="103"/>
      <c r="AZ84" s="103"/>
      <c r="BA84" s="103"/>
      <c r="BB84" s="103"/>
      <c r="BC84" s="103"/>
      <c r="BD84" s="103"/>
      <c r="BE84" s="103"/>
      <c r="BF84" s="103"/>
      <c r="BG84" s="103"/>
      <c r="BH84" s="103"/>
      <c r="BI84" s="103"/>
      <c r="BJ84" s="103"/>
      <c r="BK84" s="103"/>
      <c r="BL84" s="103"/>
      <c r="BM84" s="103"/>
      <c r="BN84" s="103"/>
      <c r="BO84" s="103"/>
      <c r="BP84" s="103"/>
      <c r="BQ84" s="103"/>
      <c r="BR84" s="103"/>
      <c r="BS84" s="103"/>
      <c r="BT84" s="103"/>
      <c r="BU84" s="103"/>
      <c r="BV84" s="103"/>
      <c r="BW84" s="103"/>
      <c r="BX84" s="103"/>
      <c r="BY84" s="103"/>
      <c r="BZ84" s="103"/>
      <c r="CA84" s="103"/>
      <c r="CB84" s="103"/>
      <c r="CC84" s="103"/>
      <c r="CD84" s="103"/>
      <c r="CE84" s="103"/>
      <c r="CF84" s="103"/>
      <c r="CG84" s="103"/>
      <c r="CH84" s="103"/>
      <c r="CI84" s="103"/>
      <c r="CJ84" s="103"/>
      <c r="CK84" s="103"/>
      <c r="CL84" s="103"/>
      <c r="CM84" s="103"/>
      <c r="CN84" s="103"/>
      <c r="CO84" s="103"/>
      <c r="CP84" s="103"/>
      <c r="CQ84" s="103"/>
      <c r="CR84" s="103"/>
      <c r="CS84" s="103"/>
      <c r="CT84" s="103"/>
      <c r="CU84" s="103"/>
      <c r="CV84" s="103"/>
      <c r="CW84" s="103"/>
      <c r="CX84" s="103"/>
      <c r="CY84" s="103"/>
      <c r="CZ84" s="103"/>
      <c r="DA84" s="103"/>
      <c r="DB84" s="103"/>
      <c r="DC84" s="103"/>
      <c r="DD84" s="103"/>
      <c r="DE84" s="103"/>
      <c r="DF84" s="103"/>
      <c r="DG84" s="103"/>
      <c r="DH84" s="103"/>
      <c r="DI84" s="103"/>
      <c r="DJ84" s="103"/>
      <c r="DK84" s="103"/>
      <c r="DL84" s="103"/>
      <c r="DM84" s="103"/>
      <c r="DN84" s="103"/>
      <c r="DO84" s="103"/>
      <c r="DP84" s="103"/>
      <c r="DQ84" s="103"/>
      <c r="DR84" s="103"/>
      <c r="DS84" s="103"/>
      <c r="DT84" s="103"/>
      <c r="DU84" s="103"/>
      <c r="DV84" s="103"/>
      <c r="DW84" s="103"/>
      <c r="DX84" s="103"/>
      <c r="DY84" s="103"/>
      <c r="DZ84" s="103"/>
      <c r="EA84" s="103"/>
      <c r="EB84" s="103"/>
      <c r="EC84" s="103"/>
      <c r="ED84" s="103"/>
      <c r="EE84" s="103"/>
      <c r="EF84" s="103"/>
      <c r="EG84" s="103"/>
      <c r="EH84" s="103"/>
      <c r="EI84" s="103"/>
      <c r="EJ84" s="103"/>
      <c r="EK84" s="103"/>
      <c r="EL84" s="103"/>
      <c r="EM84" s="103"/>
      <c r="EN84" s="103"/>
      <c r="EO84" s="103"/>
      <c r="EP84" s="103"/>
      <c r="EQ84" s="103"/>
      <c r="ER84" s="103"/>
      <c r="ES84" s="103"/>
    </row>
    <row r="85" spans="1:149" ht="63.75" customHeight="1" x14ac:dyDescent="0.3">
      <c r="A85" s="21"/>
      <c r="B85" s="27"/>
      <c r="C85" s="28"/>
      <c r="D85" s="28"/>
      <c r="E85" s="116" t="s">
        <v>205</v>
      </c>
      <c r="F85" s="117">
        <v>917</v>
      </c>
      <c r="G85" s="118" t="s">
        <v>152</v>
      </c>
      <c r="H85" s="118" t="s">
        <v>147</v>
      </c>
      <c r="I85" s="119">
        <v>22</v>
      </c>
      <c r="J85" s="120"/>
      <c r="K85" s="120"/>
      <c r="L85" s="121"/>
      <c r="M85" s="118"/>
      <c r="N85" s="122">
        <f>N86</f>
        <v>88.14143</v>
      </c>
      <c r="O85" s="122">
        <f>O86</f>
        <v>88.141000000000005</v>
      </c>
      <c r="P85" s="99">
        <f t="shared" si="8"/>
        <v>99.999512147692641</v>
      </c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  <c r="AH85" s="103"/>
      <c r="AI85" s="103"/>
      <c r="AJ85" s="103"/>
      <c r="AK85" s="103"/>
      <c r="AL85" s="103"/>
      <c r="AM85" s="103"/>
      <c r="AN85" s="103"/>
      <c r="AO85" s="103"/>
      <c r="AP85" s="103"/>
      <c r="AQ85" s="103"/>
      <c r="AR85" s="103"/>
      <c r="AS85" s="103"/>
      <c r="AT85" s="103"/>
      <c r="AU85" s="103"/>
      <c r="AV85" s="103"/>
      <c r="AW85" s="103"/>
      <c r="AX85" s="103"/>
      <c r="AY85" s="103"/>
      <c r="AZ85" s="103"/>
      <c r="BA85" s="103"/>
      <c r="BB85" s="103"/>
      <c r="BC85" s="103"/>
      <c r="BD85" s="103"/>
      <c r="BE85" s="103"/>
      <c r="BF85" s="103"/>
      <c r="BG85" s="103"/>
      <c r="BH85" s="103"/>
      <c r="BI85" s="103"/>
      <c r="BJ85" s="103"/>
      <c r="BK85" s="103"/>
      <c r="BL85" s="103"/>
      <c r="BM85" s="103"/>
      <c r="BN85" s="103"/>
      <c r="BO85" s="103"/>
      <c r="BP85" s="103"/>
      <c r="BQ85" s="103"/>
      <c r="BR85" s="103"/>
      <c r="BS85" s="103"/>
      <c r="BT85" s="103"/>
      <c r="BU85" s="103"/>
      <c r="BV85" s="103"/>
      <c r="BW85" s="103"/>
      <c r="BX85" s="103"/>
      <c r="BY85" s="103"/>
      <c r="BZ85" s="103"/>
      <c r="CA85" s="103"/>
      <c r="CB85" s="103"/>
      <c r="CC85" s="103"/>
      <c r="CD85" s="103"/>
      <c r="CE85" s="103"/>
      <c r="CF85" s="103"/>
      <c r="CG85" s="103"/>
      <c r="CH85" s="103"/>
      <c r="CI85" s="103"/>
      <c r="CJ85" s="103"/>
      <c r="CK85" s="103"/>
      <c r="CL85" s="103"/>
      <c r="CM85" s="103"/>
      <c r="CN85" s="103"/>
      <c r="CO85" s="103"/>
      <c r="CP85" s="103"/>
      <c r="CQ85" s="103"/>
      <c r="CR85" s="103"/>
      <c r="CS85" s="103"/>
      <c r="CT85" s="103"/>
      <c r="CU85" s="103"/>
      <c r="CV85" s="103"/>
      <c r="CW85" s="103"/>
      <c r="CX85" s="103"/>
      <c r="CY85" s="103"/>
      <c r="CZ85" s="103"/>
      <c r="DA85" s="103"/>
      <c r="DB85" s="103"/>
      <c r="DC85" s="103"/>
      <c r="DD85" s="103"/>
      <c r="DE85" s="103"/>
      <c r="DF85" s="103"/>
      <c r="DG85" s="103"/>
      <c r="DH85" s="103"/>
      <c r="DI85" s="103"/>
      <c r="DJ85" s="103"/>
      <c r="DK85" s="103"/>
      <c r="DL85" s="103"/>
      <c r="DM85" s="103"/>
      <c r="DN85" s="103"/>
      <c r="DO85" s="103"/>
      <c r="DP85" s="103"/>
      <c r="DQ85" s="103"/>
      <c r="DR85" s="103"/>
      <c r="DS85" s="103"/>
      <c r="DT85" s="103"/>
      <c r="DU85" s="103"/>
      <c r="DV85" s="103"/>
      <c r="DW85" s="103"/>
      <c r="DX85" s="103"/>
      <c r="DY85" s="103"/>
      <c r="DZ85" s="103"/>
      <c r="EA85" s="103"/>
      <c r="EB85" s="103"/>
      <c r="EC85" s="103"/>
      <c r="ED85" s="103"/>
      <c r="EE85" s="103"/>
      <c r="EF85" s="103"/>
      <c r="EG85" s="103"/>
      <c r="EH85" s="103"/>
      <c r="EI85" s="103"/>
      <c r="EJ85" s="103"/>
      <c r="EK85" s="103"/>
      <c r="EL85" s="103"/>
      <c r="EM85" s="103"/>
      <c r="EN85" s="103"/>
      <c r="EO85" s="103"/>
      <c r="EP85" s="103"/>
      <c r="EQ85" s="103"/>
      <c r="ER85" s="103"/>
      <c r="ES85" s="103"/>
    </row>
    <row r="86" spans="1:149" ht="33" customHeight="1" x14ac:dyDescent="0.3">
      <c r="A86" s="21"/>
      <c r="B86" s="27"/>
      <c r="C86" s="28"/>
      <c r="D86" s="28"/>
      <c r="E86" s="123" t="s">
        <v>206</v>
      </c>
      <c r="F86" s="117">
        <v>917</v>
      </c>
      <c r="G86" s="118" t="s">
        <v>152</v>
      </c>
      <c r="H86" s="118" t="s">
        <v>147</v>
      </c>
      <c r="I86" s="119">
        <v>22</v>
      </c>
      <c r="J86" s="120">
        <v>1</v>
      </c>
      <c r="K86" s="120"/>
      <c r="L86" s="121"/>
      <c r="M86" s="118"/>
      <c r="N86" s="122">
        <f>N87</f>
        <v>88.14143</v>
      </c>
      <c r="O86" s="122">
        <f>O87</f>
        <v>88.141000000000005</v>
      </c>
      <c r="P86" s="99">
        <f t="shared" si="8"/>
        <v>99.999512147692641</v>
      </c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  <c r="AH86" s="103"/>
      <c r="AI86" s="103"/>
      <c r="AJ86" s="103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  <c r="BD86" s="103"/>
      <c r="BE86" s="103"/>
      <c r="BF86" s="103"/>
      <c r="BG86" s="103"/>
      <c r="BH86" s="103"/>
      <c r="BI86" s="103"/>
      <c r="BJ86" s="103"/>
      <c r="BK86" s="103"/>
      <c r="BL86" s="103"/>
      <c r="BM86" s="103"/>
      <c r="BN86" s="103"/>
      <c r="BO86" s="103"/>
      <c r="BP86" s="103"/>
      <c r="BQ86" s="103"/>
      <c r="BR86" s="103"/>
      <c r="BS86" s="103"/>
      <c r="BT86" s="103"/>
      <c r="BU86" s="103"/>
      <c r="BV86" s="103"/>
      <c r="BW86" s="103"/>
      <c r="BX86" s="103"/>
      <c r="BY86" s="103"/>
      <c r="BZ86" s="103"/>
      <c r="CA86" s="103"/>
      <c r="CB86" s="103"/>
      <c r="CC86" s="103"/>
      <c r="CD86" s="103"/>
      <c r="CE86" s="103"/>
      <c r="CF86" s="103"/>
      <c r="CG86" s="103"/>
      <c r="CH86" s="103"/>
      <c r="CI86" s="103"/>
      <c r="CJ86" s="103"/>
      <c r="CK86" s="103"/>
      <c r="CL86" s="103"/>
      <c r="CM86" s="103"/>
      <c r="CN86" s="103"/>
      <c r="CO86" s="103"/>
      <c r="CP86" s="103"/>
      <c r="CQ86" s="103"/>
      <c r="CR86" s="103"/>
      <c r="CS86" s="103"/>
      <c r="CT86" s="103"/>
      <c r="CU86" s="103"/>
      <c r="CV86" s="103"/>
      <c r="CW86" s="103"/>
      <c r="CX86" s="103"/>
      <c r="CY86" s="103"/>
      <c r="CZ86" s="103"/>
      <c r="DA86" s="103"/>
      <c r="DB86" s="103"/>
      <c r="DC86" s="103"/>
      <c r="DD86" s="103"/>
      <c r="DE86" s="103"/>
      <c r="DF86" s="103"/>
      <c r="DG86" s="103"/>
      <c r="DH86" s="103"/>
      <c r="DI86" s="103"/>
      <c r="DJ86" s="103"/>
      <c r="DK86" s="103"/>
      <c r="DL86" s="103"/>
      <c r="DM86" s="103"/>
      <c r="DN86" s="103"/>
      <c r="DO86" s="103"/>
      <c r="DP86" s="103"/>
      <c r="DQ86" s="103"/>
      <c r="DR86" s="103"/>
      <c r="DS86" s="103"/>
      <c r="DT86" s="103"/>
      <c r="DU86" s="103"/>
      <c r="DV86" s="103"/>
      <c r="DW86" s="103"/>
      <c r="DX86" s="103"/>
      <c r="DY86" s="103"/>
      <c r="DZ86" s="103"/>
      <c r="EA86" s="103"/>
      <c r="EB86" s="103"/>
      <c r="EC86" s="103"/>
      <c r="ED86" s="103"/>
      <c r="EE86" s="103"/>
      <c r="EF86" s="103"/>
      <c r="EG86" s="103"/>
      <c r="EH86" s="103"/>
      <c r="EI86" s="103"/>
      <c r="EJ86" s="103"/>
      <c r="EK86" s="103"/>
      <c r="EL86" s="103"/>
      <c r="EM86" s="103"/>
      <c r="EN86" s="103"/>
      <c r="EO86" s="103"/>
      <c r="EP86" s="103"/>
      <c r="EQ86" s="103"/>
      <c r="ER86" s="103"/>
      <c r="ES86" s="103"/>
    </row>
    <row r="87" spans="1:149" ht="35.4" customHeight="1" x14ac:dyDescent="0.3">
      <c r="A87" s="21"/>
      <c r="B87" s="27"/>
      <c r="C87" s="28"/>
      <c r="D87" s="28"/>
      <c r="E87" s="123" t="s">
        <v>207</v>
      </c>
      <c r="F87" s="117">
        <v>917</v>
      </c>
      <c r="G87" s="118" t="s">
        <v>152</v>
      </c>
      <c r="H87" s="118" t="s">
        <v>147</v>
      </c>
      <c r="I87" s="119">
        <v>22</v>
      </c>
      <c r="J87" s="120">
        <v>1</v>
      </c>
      <c r="K87" s="124" t="s">
        <v>138</v>
      </c>
      <c r="L87" s="121"/>
      <c r="M87" s="118"/>
      <c r="N87" s="122">
        <f t="shared" ref="N87:O89" si="11">N88</f>
        <v>88.14143</v>
      </c>
      <c r="O87" s="122">
        <f t="shared" si="11"/>
        <v>88.141000000000005</v>
      </c>
      <c r="P87" s="99">
        <f t="shared" si="8"/>
        <v>99.999512147692641</v>
      </c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/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  <c r="CT87" s="103"/>
      <c r="CU87" s="103"/>
      <c r="CV87" s="103"/>
      <c r="CW87" s="103"/>
      <c r="CX87" s="103"/>
      <c r="CY87" s="103"/>
      <c r="CZ87" s="103"/>
      <c r="DA87" s="103"/>
      <c r="DB87" s="103"/>
      <c r="DC87" s="103"/>
      <c r="DD87" s="103"/>
      <c r="DE87" s="103"/>
      <c r="DF87" s="103"/>
      <c r="DG87" s="103"/>
      <c r="DH87" s="103"/>
      <c r="DI87" s="103"/>
      <c r="DJ87" s="103"/>
      <c r="DK87" s="103"/>
      <c r="DL87" s="103"/>
      <c r="DM87" s="103"/>
      <c r="DN87" s="103"/>
      <c r="DO87" s="103"/>
      <c r="DP87" s="103"/>
      <c r="DQ87" s="103"/>
      <c r="DR87" s="103"/>
      <c r="DS87" s="103"/>
      <c r="DT87" s="103"/>
      <c r="DU87" s="103"/>
      <c r="DV87" s="103"/>
      <c r="DW87" s="103"/>
      <c r="DX87" s="103"/>
      <c r="DY87" s="103"/>
      <c r="DZ87" s="103"/>
      <c r="EA87" s="103"/>
      <c r="EB87" s="103"/>
      <c r="EC87" s="103"/>
      <c r="ED87" s="103"/>
      <c r="EE87" s="103"/>
      <c r="EF87" s="103"/>
      <c r="EG87" s="103"/>
      <c r="EH87" s="103"/>
      <c r="EI87" s="103"/>
      <c r="EJ87" s="103"/>
      <c r="EK87" s="103"/>
      <c r="EL87" s="103"/>
      <c r="EM87" s="103"/>
      <c r="EN87" s="103"/>
      <c r="EO87" s="103"/>
      <c r="EP87" s="103"/>
      <c r="EQ87" s="103"/>
      <c r="ER87" s="103"/>
      <c r="ES87" s="103"/>
    </row>
    <row r="88" spans="1:149" ht="16.5" customHeight="1" x14ac:dyDescent="0.3">
      <c r="A88" s="21"/>
      <c r="B88" s="27"/>
      <c r="C88" s="28"/>
      <c r="D88" s="28"/>
      <c r="E88" s="116" t="s">
        <v>208</v>
      </c>
      <c r="F88" s="117">
        <v>917</v>
      </c>
      <c r="G88" s="118" t="s">
        <v>152</v>
      </c>
      <c r="H88" s="118" t="s">
        <v>147</v>
      </c>
      <c r="I88" s="119">
        <v>22</v>
      </c>
      <c r="J88" s="120">
        <v>1</v>
      </c>
      <c r="K88" s="124" t="s">
        <v>138</v>
      </c>
      <c r="L88" s="121" t="s">
        <v>209</v>
      </c>
      <c r="M88" s="118"/>
      <c r="N88" s="122">
        <f t="shared" si="11"/>
        <v>88.14143</v>
      </c>
      <c r="O88" s="122">
        <f t="shared" si="11"/>
        <v>88.141000000000005</v>
      </c>
      <c r="P88" s="99">
        <f t="shared" si="8"/>
        <v>99.999512147692641</v>
      </c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  <c r="AH88" s="103"/>
      <c r="AI88" s="103"/>
      <c r="AJ88" s="103"/>
      <c r="AK88" s="103"/>
      <c r="AL88" s="103"/>
      <c r="AM88" s="103"/>
      <c r="AN88" s="103"/>
      <c r="AO88" s="103"/>
      <c r="AP88" s="103"/>
      <c r="AQ88" s="103"/>
      <c r="AR88" s="103"/>
      <c r="AS88" s="103"/>
      <c r="AT88" s="103"/>
      <c r="AU88" s="103"/>
      <c r="AV88" s="103"/>
      <c r="AW88" s="103"/>
      <c r="AX88" s="103"/>
      <c r="AY88" s="103"/>
      <c r="AZ88" s="103"/>
      <c r="BA88" s="103"/>
      <c r="BB88" s="103"/>
      <c r="BC88" s="103"/>
      <c r="BD88" s="103"/>
      <c r="BE88" s="103"/>
      <c r="BF88" s="103"/>
      <c r="BG88" s="103"/>
      <c r="BH88" s="103"/>
      <c r="BI88" s="103"/>
      <c r="BJ88" s="103"/>
      <c r="BK88" s="103"/>
      <c r="BL88" s="103"/>
      <c r="BM88" s="103"/>
      <c r="BN88" s="103"/>
      <c r="BO88" s="103"/>
      <c r="BP88" s="103"/>
      <c r="BQ88" s="103"/>
      <c r="BR88" s="103"/>
      <c r="BS88" s="103"/>
      <c r="BT88" s="103"/>
      <c r="BU88" s="103"/>
      <c r="BV88" s="103"/>
      <c r="BW88" s="103"/>
      <c r="BX88" s="103"/>
      <c r="BY88" s="103"/>
      <c r="BZ88" s="103"/>
      <c r="CA88" s="103"/>
      <c r="CB88" s="103"/>
      <c r="CC88" s="103"/>
      <c r="CD88" s="103"/>
      <c r="CE88" s="103"/>
      <c r="CF88" s="103"/>
      <c r="CG88" s="103"/>
      <c r="CH88" s="103"/>
      <c r="CI88" s="103"/>
      <c r="CJ88" s="103"/>
      <c r="CK88" s="103"/>
      <c r="CL88" s="103"/>
      <c r="CM88" s="103"/>
      <c r="CN88" s="103"/>
      <c r="CO88" s="103"/>
      <c r="CP88" s="103"/>
      <c r="CQ88" s="103"/>
      <c r="CR88" s="103"/>
      <c r="CS88" s="103"/>
      <c r="CT88" s="103"/>
      <c r="CU88" s="103"/>
      <c r="CV88" s="103"/>
      <c r="CW88" s="103"/>
      <c r="CX88" s="103"/>
      <c r="CY88" s="103"/>
      <c r="CZ88" s="103"/>
      <c r="DA88" s="103"/>
      <c r="DB88" s="103"/>
      <c r="DC88" s="103"/>
      <c r="DD88" s="103"/>
      <c r="DE88" s="103"/>
      <c r="DF88" s="103"/>
      <c r="DG88" s="103"/>
      <c r="DH88" s="103"/>
      <c r="DI88" s="103"/>
      <c r="DJ88" s="103"/>
      <c r="DK88" s="103"/>
      <c r="DL88" s="103"/>
      <c r="DM88" s="103"/>
      <c r="DN88" s="103"/>
      <c r="DO88" s="103"/>
      <c r="DP88" s="103"/>
      <c r="DQ88" s="103"/>
      <c r="DR88" s="103"/>
      <c r="DS88" s="103"/>
      <c r="DT88" s="103"/>
      <c r="DU88" s="103"/>
      <c r="DV88" s="103"/>
      <c r="DW88" s="103"/>
      <c r="DX88" s="103"/>
      <c r="DY88" s="103"/>
      <c r="DZ88" s="103"/>
      <c r="EA88" s="103"/>
      <c r="EB88" s="103"/>
      <c r="EC88" s="103"/>
      <c r="ED88" s="103"/>
      <c r="EE88" s="103"/>
      <c r="EF88" s="103"/>
      <c r="EG88" s="103"/>
      <c r="EH88" s="103"/>
      <c r="EI88" s="103"/>
      <c r="EJ88" s="103"/>
      <c r="EK88" s="103"/>
      <c r="EL88" s="103"/>
      <c r="EM88" s="103"/>
      <c r="EN88" s="103"/>
      <c r="EO88" s="103"/>
      <c r="EP88" s="103"/>
      <c r="EQ88" s="103"/>
      <c r="ER88" s="103"/>
      <c r="ES88" s="103"/>
    </row>
    <row r="89" spans="1:149" ht="31.5" customHeight="1" x14ac:dyDescent="0.3">
      <c r="A89" s="21"/>
      <c r="B89" s="27"/>
      <c r="C89" s="28"/>
      <c r="D89" s="28"/>
      <c r="E89" s="116" t="s">
        <v>99</v>
      </c>
      <c r="F89" s="117">
        <v>917</v>
      </c>
      <c r="G89" s="118" t="s">
        <v>152</v>
      </c>
      <c r="H89" s="118" t="s">
        <v>147</v>
      </c>
      <c r="I89" s="119">
        <v>22</v>
      </c>
      <c r="J89" s="120">
        <v>1</v>
      </c>
      <c r="K89" s="124" t="s">
        <v>138</v>
      </c>
      <c r="L89" s="121" t="s">
        <v>209</v>
      </c>
      <c r="M89" s="118">
        <v>200</v>
      </c>
      <c r="N89" s="122">
        <f t="shared" si="11"/>
        <v>88.14143</v>
      </c>
      <c r="O89" s="122">
        <f t="shared" si="11"/>
        <v>88.141000000000005</v>
      </c>
      <c r="P89" s="99">
        <f t="shared" si="8"/>
        <v>99.999512147692641</v>
      </c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  <c r="AH89" s="103"/>
      <c r="AI89" s="103"/>
      <c r="AJ89" s="103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103"/>
      <c r="AV89" s="103"/>
      <c r="AW89" s="103"/>
      <c r="AX89" s="103"/>
      <c r="AY89" s="103"/>
      <c r="AZ89" s="103"/>
      <c r="BA89" s="103"/>
      <c r="BB89" s="103"/>
      <c r="BC89" s="103"/>
      <c r="BD89" s="103"/>
      <c r="BE89" s="103"/>
      <c r="BF89" s="103"/>
      <c r="BG89" s="103"/>
      <c r="BH89" s="103"/>
      <c r="BI89" s="103"/>
      <c r="BJ89" s="103"/>
      <c r="BK89" s="103"/>
      <c r="BL89" s="103"/>
      <c r="BM89" s="103"/>
      <c r="BN89" s="103"/>
      <c r="BO89" s="103"/>
      <c r="BP89" s="103"/>
      <c r="BQ89" s="103"/>
      <c r="BR89" s="103"/>
      <c r="BS89" s="103"/>
      <c r="BT89" s="103"/>
      <c r="BU89" s="103"/>
      <c r="BV89" s="103"/>
      <c r="BW89" s="103"/>
      <c r="BX89" s="103"/>
      <c r="BY89" s="103"/>
      <c r="BZ89" s="103"/>
      <c r="CA89" s="103"/>
      <c r="CB89" s="103"/>
      <c r="CC89" s="103"/>
      <c r="CD89" s="103"/>
      <c r="CE89" s="103"/>
      <c r="CF89" s="103"/>
      <c r="CG89" s="103"/>
      <c r="CH89" s="103"/>
      <c r="CI89" s="103"/>
      <c r="CJ89" s="103"/>
      <c r="CK89" s="103"/>
      <c r="CL89" s="103"/>
      <c r="CM89" s="103"/>
      <c r="CN89" s="103"/>
      <c r="CO89" s="103"/>
      <c r="CP89" s="103"/>
      <c r="CQ89" s="103"/>
      <c r="CR89" s="103"/>
      <c r="CS89" s="103"/>
      <c r="CT89" s="103"/>
      <c r="CU89" s="103"/>
      <c r="CV89" s="103"/>
      <c r="CW89" s="103"/>
      <c r="CX89" s="103"/>
      <c r="CY89" s="103"/>
      <c r="CZ89" s="103"/>
      <c r="DA89" s="103"/>
      <c r="DB89" s="103"/>
      <c r="DC89" s="103"/>
      <c r="DD89" s="103"/>
      <c r="DE89" s="103"/>
      <c r="DF89" s="103"/>
      <c r="DG89" s="103"/>
      <c r="DH89" s="103"/>
      <c r="DI89" s="103"/>
      <c r="DJ89" s="103"/>
      <c r="DK89" s="103"/>
      <c r="DL89" s="103"/>
      <c r="DM89" s="103"/>
      <c r="DN89" s="103"/>
      <c r="DO89" s="103"/>
      <c r="DP89" s="103"/>
      <c r="DQ89" s="103"/>
      <c r="DR89" s="103"/>
      <c r="DS89" s="103"/>
      <c r="DT89" s="103"/>
      <c r="DU89" s="103"/>
      <c r="DV89" s="103"/>
      <c r="DW89" s="103"/>
      <c r="DX89" s="103"/>
      <c r="DY89" s="103"/>
      <c r="DZ89" s="103"/>
      <c r="EA89" s="103"/>
      <c r="EB89" s="103"/>
      <c r="EC89" s="103"/>
      <c r="ED89" s="103"/>
      <c r="EE89" s="103"/>
      <c r="EF89" s="103"/>
      <c r="EG89" s="103"/>
      <c r="EH89" s="103"/>
      <c r="EI89" s="103"/>
      <c r="EJ89" s="103"/>
      <c r="EK89" s="103"/>
      <c r="EL89" s="103"/>
      <c r="EM89" s="103"/>
      <c r="EN89" s="103"/>
      <c r="EO89" s="103"/>
      <c r="EP89" s="103"/>
      <c r="EQ89" s="103"/>
      <c r="ER89" s="103"/>
      <c r="ES89" s="103"/>
    </row>
    <row r="90" spans="1:149" ht="33.75" customHeight="1" x14ac:dyDescent="0.3">
      <c r="A90" s="21"/>
      <c r="B90" s="27"/>
      <c r="C90" s="28"/>
      <c r="D90" s="28"/>
      <c r="E90" s="116" t="s">
        <v>100</v>
      </c>
      <c r="F90" s="117">
        <v>917</v>
      </c>
      <c r="G90" s="118" t="s">
        <v>152</v>
      </c>
      <c r="H90" s="118" t="s">
        <v>147</v>
      </c>
      <c r="I90" s="119">
        <v>22</v>
      </c>
      <c r="J90" s="120">
        <v>1</v>
      </c>
      <c r="K90" s="124" t="s">
        <v>138</v>
      </c>
      <c r="L90" s="121" t="s">
        <v>209</v>
      </c>
      <c r="M90" s="118">
        <v>240</v>
      </c>
      <c r="N90" s="122">
        <v>88.14143</v>
      </c>
      <c r="O90" s="94">
        <v>88.141000000000005</v>
      </c>
      <c r="P90" s="99">
        <f t="shared" si="8"/>
        <v>99.999512147692641</v>
      </c>
      <c r="Q90" s="103"/>
      <c r="R90" s="103"/>
      <c r="S90" s="103"/>
      <c r="T90" s="103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  <c r="AH90" s="103"/>
      <c r="AI90" s="103"/>
      <c r="AJ90" s="103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103"/>
      <c r="AV90" s="103"/>
      <c r="AW90" s="103"/>
      <c r="AX90" s="103"/>
      <c r="AY90" s="103"/>
      <c r="AZ90" s="103"/>
      <c r="BA90" s="103"/>
      <c r="BB90" s="103"/>
      <c r="BC90" s="103"/>
      <c r="BD90" s="103"/>
      <c r="BE90" s="103"/>
      <c r="BF90" s="103"/>
      <c r="BG90" s="103"/>
      <c r="BH90" s="103"/>
      <c r="BI90" s="103"/>
      <c r="BJ90" s="103"/>
      <c r="BK90" s="103"/>
      <c r="BL90" s="103"/>
      <c r="BM90" s="103"/>
      <c r="BN90" s="103"/>
      <c r="BO90" s="103"/>
      <c r="BP90" s="103"/>
      <c r="BQ90" s="103"/>
      <c r="BR90" s="103"/>
      <c r="BS90" s="103"/>
      <c r="BT90" s="103"/>
      <c r="BU90" s="103"/>
      <c r="BV90" s="103"/>
      <c r="BW90" s="103"/>
      <c r="BX90" s="103"/>
      <c r="BY90" s="103"/>
      <c r="BZ90" s="103"/>
      <c r="CA90" s="103"/>
      <c r="CB90" s="103"/>
      <c r="CC90" s="103"/>
      <c r="CD90" s="103"/>
      <c r="CE90" s="103"/>
      <c r="CF90" s="103"/>
      <c r="CG90" s="103"/>
      <c r="CH90" s="103"/>
      <c r="CI90" s="103"/>
      <c r="CJ90" s="103"/>
      <c r="CK90" s="103"/>
      <c r="CL90" s="103"/>
      <c r="CM90" s="103"/>
      <c r="CN90" s="103"/>
      <c r="CO90" s="103"/>
      <c r="CP90" s="103"/>
      <c r="CQ90" s="103"/>
      <c r="CR90" s="103"/>
      <c r="CS90" s="103"/>
      <c r="CT90" s="103"/>
      <c r="CU90" s="103"/>
      <c r="CV90" s="103"/>
      <c r="CW90" s="103"/>
      <c r="CX90" s="103"/>
      <c r="CY90" s="103"/>
      <c r="CZ90" s="103"/>
      <c r="DA90" s="103"/>
      <c r="DB90" s="103"/>
      <c r="DC90" s="103"/>
      <c r="DD90" s="103"/>
      <c r="DE90" s="103"/>
      <c r="DF90" s="103"/>
      <c r="DG90" s="103"/>
      <c r="DH90" s="103"/>
      <c r="DI90" s="103"/>
      <c r="DJ90" s="103"/>
      <c r="DK90" s="103"/>
      <c r="DL90" s="103"/>
      <c r="DM90" s="103"/>
      <c r="DN90" s="103"/>
      <c r="DO90" s="103"/>
      <c r="DP90" s="103"/>
      <c r="DQ90" s="103"/>
      <c r="DR90" s="103"/>
      <c r="DS90" s="103"/>
      <c r="DT90" s="103"/>
      <c r="DU90" s="103"/>
      <c r="DV90" s="103"/>
      <c r="DW90" s="103"/>
      <c r="DX90" s="103"/>
      <c r="DY90" s="103"/>
      <c r="DZ90" s="103"/>
      <c r="EA90" s="103"/>
      <c r="EB90" s="103"/>
      <c r="EC90" s="103"/>
      <c r="ED90" s="103"/>
      <c r="EE90" s="103"/>
      <c r="EF90" s="103"/>
      <c r="EG90" s="103"/>
      <c r="EH90" s="103"/>
      <c r="EI90" s="103"/>
      <c r="EJ90" s="103"/>
      <c r="EK90" s="103"/>
      <c r="EL90" s="103"/>
      <c r="EM90" s="103"/>
      <c r="EN90" s="103"/>
      <c r="EO90" s="103"/>
      <c r="EP90" s="103"/>
      <c r="EQ90" s="103"/>
      <c r="ER90" s="103"/>
      <c r="ES90" s="103"/>
    </row>
    <row r="91" spans="1:149" ht="63.75" customHeight="1" x14ac:dyDescent="0.3">
      <c r="A91" s="21"/>
      <c r="B91" s="27"/>
      <c r="C91" s="28"/>
      <c r="D91" s="28"/>
      <c r="E91" s="52" t="s">
        <v>245</v>
      </c>
      <c r="F91" s="90">
        <v>917</v>
      </c>
      <c r="G91" s="90" t="s">
        <v>152</v>
      </c>
      <c r="H91" s="90" t="s">
        <v>147</v>
      </c>
      <c r="I91" s="91" t="s">
        <v>176</v>
      </c>
      <c r="J91" s="92">
        <v>0</v>
      </c>
      <c r="K91" s="92"/>
      <c r="L91" s="93"/>
      <c r="M91" s="90"/>
      <c r="N91" s="94">
        <f>N92</f>
        <v>378.28999999999996</v>
      </c>
      <c r="O91" s="94">
        <f>O92</f>
        <v>374.16399999999999</v>
      </c>
      <c r="P91" s="95">
        <f t="shared" si="8"/>
        <v>98.909302387057551</v>
      </c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  <c r="AH91" s="103"/>
      <c r="AI91" s="103"/>
      <c r="AJ91" s="103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103"/>
      <c r="AV91" s="103"/>
      <c r="AW91" s="103"/>
      <c r="AX91" s="103"/>
      <c r="AY91" s="103"/>
      <c r="AZ91" s="103"/>
      <c r="BA91" s="103"/>
      <c r="BB91" s="103"/>
      <c r="BC91" s="103"/>
      <c r="BD91" s="103"/>
      <c r="BE91" s="103"/>
      <c r="BF91" s="103"/>
      <c r="BG91" s="103"/>
      <c r="BH91" s="103"/>
      <c r="BI91" s="103"/>
      <c r="BJ91" s="103"/>
      <c r="BK91" s="103"/>
      <c r="BL91" s="103"/>
      <c r="BM91" s="103"/>
      <c r="BN91" s="103"/>
      <c r="BO91" s="103"/>
      <c r="BP91" s="103"/>
      <c r="BQ91" s="103"/>
      <c r="BR91" s="103"/>
      <c r="BS91" s="103"/>
      <c r="BT91" s="103"/>
      <c r="BU91" s="103"/>
      <c r="BV91" s="103"/>
      <c r="BW91" s="103"/>
      <c r="BX91" s="103"/>
      <c r="BY91" s="103"/>
      <c r="BZ91" s="103"/>
      <c r="CA91" s="103"/>
      <c r="CB91" s="103"/>
      <c r="CC91" s="103"/>
      <c r="CD91" s="103"/>
      <c r="CE91" s="103"/>
      <c r="CF91" s="103"/>
      <c r="CG91" s="103"/>
      <c r="CH91" s="103"/>
      <c r="CI91" s="103"/>
      <c r="CJ91" s="103"/>
      <c r="CK91" s="103"/>
      <c r="CL91" s="103"/>
      <c r="CM91" s="103"/>
      <c r="CN91" s="103"/>
      <c r="CO91" s="103"/>
      <c r="CP91" s="103"/>
      <c r="CQ91" s="103"/>
      <c r="CR91" s="103"/>
      <c r="CS91" s="103"/>
      <c r="CT91" s="103"/>
      <c r="CU91" s="103"/>
      <c r="CV91" s="103"/>
      <c r="CW91" s="103"/>
      <c r="CX91" s="103"/>
      <c r="CY91" s="103"/>
      <c r="CZ91" s="103"/>
      <c r="DA91" s="103"/>
      <c r="DB91" s="103"/>
      <c r="DC91" s="103"/>
      <c r="DD91" s="103"/>
      <c r="DE91" s="103"/>
      <c r="DF91" s="103"/>
      <c r="DG91" s="103"/>
      <c r="DH91" s="103"/>
      <c r="DI91" s="103"/>
      <c r="DJ91" s="103"/>
      <c r="DK91" s="103"/>
      <c r="DL91" s="103"/>
      <c r="DM91" s="103"/>
      <c r="DN91" s="103"/>
      <c r="DO91" s="103"/>
      <c r="DP91" s="103"/>
      <c r="DQ91" s="103"/>
      <c r="DR91" s="103"/>
      <c r="DS91" s="103"/>
      <c r="DT91" s="103"/>
      <c r="DU91" s="103"/>
      <c r="DV91" s="103"/>
      <c r="DW91" s="103"/>
      <c r="DX91" s="103"/>
      <c r="DY91" s="103"/>
      <c r="DZ91" s="103"/>
      <c r="EA91" s="103"/>
      <c r="EB91" s="103"/>
      <c r="EC91" s="103"/>
      <c r="ED91" s="103"/>
      <c r="EE91" s="103"/>
      <c r="EF91" s="103"/>
      <c r="EG91" s="103"/>
      <c r="EH91" s="103"/>
      <c r="EI91" s="103"/>
      <c r="EJ91" s="103"/>
      <c r="EK91" s="103"/>
      <c r="EL91" s="103"/>
      <c r="EM91" s="103"/>
      <c r="EN91" s="103"/>
      <c r="EO91" s="103"/>
      <c r="EP91" s="103"/>
      <c r="EQ91" s="103"/>
      <c r="ER91" s="103"/>
      <c r="ES91" s="103"/>
    </row>
    <row r="92" spans="1:149" ht="63.6" customHeight="1" x14ac:dyDescent="0.3">
      <c r="A92" s="21"/>
      <c r="B92" s="27"/>
      <c r="C92" s="28"/>
      <c r="D92" s="28"/>
      <c r="E92" s="52" t="s">
        <v>246</v>
      </c>
      <c r="F92" s="90">
        <v>917</v>
      </c>
      <c r="G92" s="90" t="s">
        <v>152</v>
      </c>
      <c r="H92" s="90" t="s">
        <v>147</v>
      </c>
      <c r="I92" s="91" t="s">
        <v>176</v>
      </c>
      <c r="J92" s="92" t="s">
        <v>163</v>
      </c>
      <c r="K92" s="92" t="s">
        <v>164</v>
      </c>
      <c r="L92" s="93"/>
      <c r="M92" s="90"/>
      <c r="N92" s="94">
        <f>N93+N96+N99+N102</f>
        <v>378.28999999999996</v>
      </c>
      <c r="O92" s="94">
        <f>O93+O96+O99+O102</f>
        <v>374.16399999999999</v>
      </c>
      <c r="P92" s="95">
        <f t="shared" si="8"/>
        <v>98.909302387057551</v>
      </c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  <c r="AH92" s="103"/>
      <c r="AI92" s="103"/>
      <c r="AJ92" s="103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103"/>
      <c r="AV92" s="103"/>
      <c r="AW92" s="103"/>
      <c r="AX92" s="103"/>
      <c r="AY92" s="103"/>
      <c r="AZ92" s="103"/>
      <c r="BA92" s="103"/>
      <c r="BB92" s="103"/>
      <c r="BC92" s="103"/>
      <c r="BD92" s="103"/>
      <c r="BE92" s="103"/>
      <c r="BF92" s="103"/>
      <c r="BG92" s="103"/>
      <c r="BH92" s="103"/>
      <c r="BI92" s="103"/>
      <c r="BJ92" s="103"/>
      <c r="BK92" s="103"/>
      <c r="BL92" s="103"/>
      <c r="BM92" s="103"/>
      <c r="BN92" s="103"/>
      <c r="BO92" s="103"/>
      <c r="BP92" s="103"/>
      <c r="BQ92" s="103"/>
      <c r="BR92" s="103"/>
      <c r="BS92" s="103"/>
      <c r="BT92" s="103"/>
      <c r="BU92" s="103"/>
      <c r="BV92" s="103"/>
      <c r="BW92" s="103"/>
      <c r="BX92" s="103"/>
      <c r="BY92" s="103"/>
      <c r="BZ92" s="103"/>
      <c r="CA92" s="103"/>
      <c r="CB92" s="103"/>
      <c r="CC92" s="103"/>
      <c r="CD92" s="103"/>
      <c r="CE92" s="103"/>
      <c r="CF92" s="103"/>
      <c r="CG92" s="103"/>
      <c r="CH92" s="103"/>
      <c r="CI92" s="103"/>
      <c r="CJ92" s="103"/>
      <c r="CK92" s="103"/>
      <c r="CL92" s="103"/>
      <c r="CM92" s="103"/>
      <c r="CN92" s="103"/>
      <c r="CO92" s="103"/>
      <c r="CP92" s="103"/>
      <c r="CQ92" s="103"/>
      <c r="CR92" s="103"/>
      <c r="CS92" s="103"/>
      <c r="CT92" s="103"/>
      <c r="CU92" s="103"/>
      <c r="CV92" s="103"/>
      <c r="CW92" s="103"/>
      <c r="CX92" s="103"/>
      <c r="CY92" s="103"/>
      <c r="CZ92" s="103"/>
      <c r="DA92" s="103"/>
      <c r="DB92" s="103"/>
      <c r="DC92" s="103"/>
      <c r="DD92" s="103"/>
      <c r="DE92" s="103"/>
      <c r="DF92" s="103"/>
      <c r="DG92" s="103"/>
      <c r="DH92" s="103"/>
      <c r="DI92" s="103"/>
      <c r="DJ92" s="103"/>
      <c r="DK92" s="103"/>
      <c r="DL92" s="103"/>
      <c r="DM92" s="103"/>
      <c r="DN92" s="103"/>
      <c r="DO92" s="103"/>
      <c r="DP92" s="103"/>
      <c r="DQ92" s="103"/>
      <c r="DR92" s="103"/>
      <c r="DS92" s="103"/>
      <c r="DT92" s="103"/>
      <c r="DU92" s="103"/>
      <c r="DV92" s="103"/>
      <c r="DW92" s="103"/>
      <c r="DX92" s="103"/>
      <c r="DY92" s="103"/>
      <c r="DZ92" s="103"/>
      <c r="EA92" s="103"/>
      <c r="EB92" s="103"/>
      <c r="EC92" s="103"/>
      <c r="ED92" s="103"/>
      <c r="EE92" s="103"/>
      <c r="EF92" s="103"/>
      <c r="EG92" s="103"/>
      <c r="EH92" s="103"/>
      <c r="EI92" s="103"/>
      <c r="EJ92" s="103"/>
      <c r="EK92" s="103"/>
      <c r="EL92" s="103"/>
      <c r="EM92" s="103"/>
      <c r="EN92" s="103"/>
      <c r="EO92" s="103"/>
      <c r="EP92" s="103"/>
      <c r="EQ92" s="103"/>
      <c r="ER92" s="103"/>
      <c r="ES92" s="103"/>
    </row>
    <row r="93" spans="1:149" ht="15.75" customHeight="1" x14ac:dyDescent="0.3">
      <c r="A93" s="21"/>
      <c r="B93" s="27"/>
      <c r="C93" s="28"/>
      <c r="D93" s="28"/>
      <c r="E93" s="52" t="s">
        <v>107</v>
      </c>
      <c r="F93" s="90">
        <v>917</v>
      </c>
      <c r="G93" s="90" t="s">
        <v>152</v>
      </c>
      <c r="H93" s="90" t="s">
        <v>147</v>
      </c>
      <c r="I93" s="91" t="s">
        <v>176</v>
      </c>
      <c r="J93" s="92" t="s">
        <v>163</v>
      </c>
      <c r="K93" s="92" t="s">
        <v>164</v>
      </c>
      <c r="L93" s="93">
        <v>43010</v>
      </c>
      <c r="M93" s="90"/>
      <c r="N93" s="94">
        <f>N94</f>
        <v>254.172</v>
      </c>
      <c r="O93" s="94">
        <f>O94</f>
        <v>254.04599999999999</v>
      </c>
      <c r="P93" s="99">
        <f t="shared" si="8"/>
        <v>99.950427269722866</v>
      </c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  <c r="AH93" s="103"/>
      <c r="AI93" s="103"/>
      <c r="AJ93" s="103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3"/>
      <c r="BE93" s="103"/>
      <c r="BF93" s="103"/>
      <c r="BG93" s="103"/>
      <c r="BH93" s="103"/>
      <c r="BI93" s="103"/>
      <c r="BJ93" s="103"/>
      <c r="BK93" s="103"/>
      <c r="BL93" s="103"/>
      <c r="BM93" s="103"/>
      <c r="BN93" s="103"/>
      <c r="BO93" s="103"/>
      <c r="BP93" s="103"/>
      <c r="BQ93" s="103"/>
      <c r="BR93" s="103"/>
      <c r="BS93" s="103"/>
      <c r="BT93" s="103"/>
      <c r="BU93" s="103"/>
      <c r="BV93" s="103"/>
      <c r="BW93" s="103"/>
      <c r="BX93" s="103"/>
      <c r="BY93" s="103"/>
      <c r="BZ93" s="103"/>
      <c r="CA93" s="103"/>
      <c r="CB93" s="103"/>
      <c r="CC93" s="103"/>
      <c r="CD93" s="103"/>
      <c r="CE93" s="103"/>
      <c r="CF93" s="103"/>
      <c r="CG93" s="103"/>
      <c r="CH93" s="103"/>
      <c r="CI93" s="103"/>
      <c r="CJ93" s="103"/>
      <c r="CK93" s="103"/>
      <c r="CL93" s="103"/>
      <c r="CM93" s="103"/>
      <c r="CN93" s="103"/>
      <c r="CO93" s="103"/>
      <c r="CP93" s="103"/>
      <c r="CQ93" s="103"/>
      <c r="CR93" s="103"/>
      <c r="CS93" s="103"/>
      <c r="CT93" s="103"/>
      <c r="CU93" s="103"/>
      <c r="CV93" s="103"/>
      <c r="CW93" s="103"/>
      <c r="CX93" s="103"/>
      <c r="CY93" s="103"/>
      <c r="CZ93" s="103"/>
      <c r="DA93" s="103"/>
      <c r="DB93" s="103"/>
      <c r="DC93" s="103"/>
      <c r="DD93" s="103"/>
      <c r="DE93" s="103"/>
      <c r="DF93" s="103"/>
      <c r="DG93" s="103"/>
      <c r="DH93" s="103"/>
      <c r="DI93" s="103"/>
      <c r="DJ93" s="103"/>
      <c r="DK93" s="103"/>
      <c r="DL93" s="103"/>
      <c r="DM93" s="103"/>
      <c r="DN93" s="103"/>
      <c r="DO93" s="103"/>
      <c r="DP93" s="103"/>
      <c r="DQ93" s="103"/>
      <c r="DR93" s="103"/>
      <c r="DS93" s="103"/>
      <c r="DT93" s="103"/>
      <c r="DU93" s="103"/>
      <c r="DV93" s="103"/>
      <c r="DW93" s="103"/>
      <c r="DX93" s="103"/>
      <c r="DY93" s="103"/>
      <c r="DZ93" s="103"/>
      <c r="EA93" s="103"/>
      <c r="EB93" s="103"/>
      <c r="EC93" s="103"/>
      <c r="ED93" s="103"/>
      <c r="EE93" s="103"/>
      <c r="EF93" s="103"/>
      <c r="EG93" s="103"/>
      <c r="EH93" s="103"/>
      <c r="EI93" s="103"/>
      <c r="EJ93" s="103"/>
      <c r="EK93" s="103"/>
      <c r="EL93" s="103"/>
      <c r="EM93" s="103"/>
      <c r="EN93" s="103"/>
      <c r="EO93" s="103"/>
      <c r="EP93" s="103"/>
      <c r="EQ93" s="103"/>
      <c r="ER93" s="103"/>
      <c r="ES93" s="103"/>
    </row>
    <row r="94" spans="1:149" ht="33" customHeight="1" x14ac:dyDescent="0.3">
      <c r="A94" s="21"/>
      <c r="B94" s="27"/>
      <c r="C94" s="28"/>
      <c r="D94" s="28"/>
      <c r="E94" s="52" t="s">
        <v>99</v>
      </c>
      <c r="F94" s="90">
        <v>917</v>
      </c>
      <c r="G94" s="90" t="s">
        <v>152</v>
      </c>
      <c r="H94" s="90" t="s">
        <v>147</v>
      </c>
      <c r="I94" s="91" t="s">
        <v>176</v>
      </c>
      <c r="J94" s="92" t="s">
        <v>163</v>
      </c>
      <c r="K94" s="92" t="s">
        <v>164</v>
      </c>
      <c r="L94" s="93">
        <v>43010</v>
      </c>
      <c r="M94" s="90">
        <v>200</v>
      </c>
      <c r="N94" s="94">
        <f>N95</f>
        <v>254.172</v>
      </c>
      <c r="O94" s="94">
        <f>O95</f>
        <v>254.04599999999999</v>
      </c>
      <c r="P94" s="99">
        <f t="shared" si="8"/>
        <v>99.950427269722866</v>
      </c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  <c r="AH94" s="103"/>
      <c r="AI94" s="103"/>
      <c r="AJ94" s="103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103"/>
      <c r="AV94" s="103"/>
      <c r="AW94" s="103"/>
      <c r="AX94" s="103"/>
      <c r="AY94" s="103"/>
      <c r="AZ94" s="103"/>
      <c r="BA94" s="103"/>
      <c r="BB94" s="103"/>
      <c r="BC94" s="103"/>
      <c r="BD94" s="103"/>
      <c r="BE94" s="103"/>
      <c r="BF94" s="103"/>
      <c r="BG94" s="103"/>
      <c r="BH94" s="103"/>
      <c r="BI94" s="103"/>
      <c r="BJ94" s="103"/>
      <c r="BK94" s="103"/>
      <c r="BL94" s="103"/>
      <c r="BM94" s="103"/>
      <c r="BN94" s="103"/>
      <c r="BO94" s="103"/>
      <c r="BP94" s="103"/>
      <c r="BQ94" s="103"/>
      <c r="BR94" s="103"/>
      <c r="BS94" s="103"/>
      <c r="BT94" s="103"/>
      <c r="BU94" s="103"/>
      <c r="BV94" s="103"/>
      <c r="BW94" s="103"/>
      <c r="BX94" s="103"/>
      <c r="BY94" s="103"/>
      <c r="BZ94" s="103"/>
      <c r="CA94" s="103"/>
      <c r="CB94" s="103"/>
      <c r="CC94" s="103"/>
      <c r="CD94" s="103"/>
      <c r="CE94" s="103"/>
      <c r="CF94" s="103"/>
      <c r="CG94" s="103"/>
      <c r="CH94" s="103"/>
      <c r="CI94" s="103"/>
      <c r="CJ94" s="103"/>
      <c r="CK94" s="103"/>
      <c r="CL94" s="103"/>
      <c r="CM94" s="103"/>
      <c r="CN94" s="103"/>
      <c r="CO94" s="103"/>
      <c r="CP94" s="103"/>
      <c r="CQ94" s="103"/>
      <c r="CR94" s="103"/>
      <c r="CS94" s="103"/>
      <c r="CT94" s="103"/>
      <c r="CU94" s="103"/>
      <c r="CV94" s="103"/>
      <c r="CW94" s="103"/>
      <c r="CX94" s="103"/>
      <c r="CY94" s="103"/>
      <c r="CZ94" s="103"/>
      <c r="DA94" s="103"/>
      <c r="DB94" s="103"/>
      <c r="DC94" s="103"/>
      <c r="DD94" s="103"/>
      <c r="DE94" s="103"/>
      <c r="DF94" s="103"/>
      <c r="DG94" s="103"/>
      <c r="DH94" s="103"/>
      <c r="DI94" s="103"/>
      <c r="DJ94" s="103"/>
      <c r="DK94" s="103"/>
      <c r="DL94" s="103"/>
      <c r="DM94" s="103"/>
      <c r="DN94" s="103"/>
      <c r="DO94" s="103"/>
      <c r="DP94" s="103"/>
      <c r="DQ94" s="103"/>
      <c r="DR94" s="103"/>
      <c r="DS94" s="103"/>
      <c r="DT94" s="103"/>
      <c r="DU94" s="103"/>
      <c r="DV94" s="103"/>
      <c r="DW94" s="103"/>
      <c r="DX94" s="103"/>
      <c r="DY94" s="103"/>
      <c r="DZ94" s="103"/>
      <c r="EA94" s="103"/>
      <c r="EB94" s="103"/>
      <c r="EC94" s="103"/>
      <c r="ED94" s="103"/>
      <c r="EE94" s="103"/>
      <c r="EF94" s="103"/>
      <c r="EG94" s="103"/>
      <c r="EH94" s="103"/>
      <c r="EI94" s="103"/>
      <c r="EJ94" s="103"/>
      <c r="EK94" s="103"/>
      <c r="EL94" s="103"/>
      <c r="EM94" s="103"/>
      <c r="EN94" s="103"/>
      <c r="EO94" s="103"/>
      <c r="EP94" s="103"/>
      <c r="EQ94" s="103"/>
      <c r="ER94" s="103"/>
      <c r="ES94" s="103"/>
    </row>
    <row r="95" spans="1:149" s="100" customFormat="1" ht="33" customHeight="1" x14ac:dyDescent="0.3">
      <c r="B95" s="101"/>
      <c r="C95" s="102"/>
      <c r="D95" s="28"/>
      <c r="E95" s="52" t="s">
        <v>100</v>
      </c>
      <c r="F95" s="90">
        <v>917</v>
      </c>
      <c r="G95" s="90" t="s">
        <v>152</v>
      </c>
      <c r="H95" s="90" t="s">
        <v>147</v>
      </c>
      <c r="I95" s="91" t="s">
        <v>176</v>
      </c>
      <c r="J95" s="92" t="s">
        <v>163</v>
      </c>
      <c r="K95" s="92" t="s">
        <v>164</v>
      </c>
      <c r="L95" s="93">
        <v>43010</v>
      </c>
      <c r="M95" s="90">
        <v>240</v>
      </c>
      <c r="N95" s="94">
        <v>254.172</v>
      </c>
      <c r="O95" s="94">
        <v>254.04599999999999</v>
      </c>
      <c r="P95" s="99">
        <f t="shared" si="8"/>
        <v>99.950427269722866</v>
      </c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  <c r="AH95" s="103"/>
      <c r="AI95" s="103"/>
      <c r="AJ95" s="103"/>
      <c r="AK95" s="103"/>
      <c r="AL95" s="103"/>
      <c r="AM95" s="103"/>
      <c r="AN95" s="103"/>
      <c r="AO95" s="103"/>
      <c r="AP95" s="103"/>
      <c r="AQ95" s="103"/>
      <c r="AR95" s="103"/>
      <c r="AS95" s="103"/>
      <c r="AT95" s="103"/>
      <c r="AU95" s="103"/>
      <c r="AV95" s="103"/>
      <c r="AW95" s="103"/>
      <c r="AX95" s="103"/>
      <c r="AY95" s="103"/>
      <c r="AZ95" s="103"/>
      <c r="BA95" s="103"/>
      <c r="BB95" s="103"/>
      <c r="BC95" s="103"/>
      <c r="BD95" s="103"/>
      <c r="BE95" s="103"/>
      <c r="BF95" s="103"/>
      <c r="BG95" s="103"/>
      <c r="BH95" s="103"/>
      <c r="BI95" s="103"/>
      <c r="BJ95" s="103"/>
      <c r="BK95" s="103"/>
      <c r="BL95" s="103"/>
      <c r="BM95" s="103"/>
      <c r="BN95" s="103"/>
      <c r="BO95" s="103"/>
      <c r="BP95" s="103"/>
      <c r="BQ95" s="103"/>
      <c r="BR95" s="103"/>
      <c r="BS95" s="103"/>
      <c r="BT95" s="103"/>
      <c r="BU95" s="103"/>
      <c r="BV95" s="103"/>
      <c r="BW95" s="103"/>
      <c r="BX95" s="103"/>
      <c r="BY95" s="103"/>
      <c r="BZ95" s="103"/>
      <c r="CA95" s="103"/>
      <c r="CB95" s="103"/>
      <c r="CC95" s="103"/>
      <c r="CD95" s="103"/>
      <c r="CE95" s="103"/>
      <c r="CF95" s="103"/>
      <c r="CG95" s="103"/>
      <c r="CH95" s="103"/>
      <c r="CI95" s="103"/>
      <c r="CJ95" s="103"/>
      <c r="CK95" s="103"/>
      <c r="CL95" s="103"/>
      <c r="CM95" s="103"/>
      <c r="CN95" s="103"/>
      <c r="CO95" s="103"/>
      <c r="CP95" s="103"/>
      <c r="CQ95" s="103"/>
      <c r="CR95" s="103"/>
      <c r="CS95" s="103"/>
      <c r="CT95" s="103"/>
      <c r="CU95" s="103"/>
      <c r="CV95" s="103"/>
      <c r="CW95" s="103"/>
      <c r="CX95" s="103"/>
      <c r="CY95" s="103"/>
      <c r="CZ95" s="103"/>
      <c r="DA95" s="103"/>
      <c r="DB95" s="103"/>
      <c r="DC95" s="103"/>
      <c r="DD95" s="103"/>
      <c r="DE95" s="103"/>
      <c r="DF95" s="103"/>
      <c r="DG95" s="103"/>
      <c r="DH95" s="103"/>
      <c r="DI95" s="103"/>
      <c r="DJ95" s="103"/>
      <c r="DK95" s="103"/>
      <c r="DL95" s="103"/>
      <c r="DM95" s="103"/>
      <c r="DN95" s="103"/>
      <c r="DO95" s="103"/>
      <c r="DP95" s="103"/>
      <c r="DQ95" s="103"/>
      <c r="DR95" s="103"/>
      <c r="DS95" s="103"/>
      <c r="DT95" s="103"/>
      <c r="DU95" s="103"/>
      <c r="DV95" s="103"/>
      <c r="DW95" s="103"/>
      <c r="DX95" s="103"/>
      <c r="DY95" s="103"/>
      <c r="DZ95" s="103"/>
      <c r="EA95" s="103"/>
      <c r="EB95" s="103"/>
      <c r="EC95" s="103"/>
      <c r="ED95" s="103"/>
      <c r="EE95" s="103"/>
      <c r="EF95" s="103"/>
      <c r="EG95" s="103"/>
      <c r="EH95" s="103"/>
      <c r="EI95" s="103"/>
      <c r="EJ95" s="103"/>
      <c r="EK95" s="103"/>
      <c r="EL95" s="103"/>
      <c r="EM95" s="103"/>
      <c r="EN95" s="103"/>
      <c r="EO95" s="103"/>
      <c r="EP95" s="103"/>
      <c r="EQ95" s="103"/>
      <c r="ER95" s="103"/>
      <c r="ES95" s="103"/>
    </row>
    <row r="96" spans="1:149" ht="16.5" customHeight="1" x14ac:dyDescent="0.3">
      <c r="A96" s="21"/>
      <c r="B96" s="27"/>
      <c r="C96" s="28"/>
      <c r="D96" s="28"/>
      <c r="E96" s="52" t="s">
        <v>196</v>
      </c>
      <c r="F96" s="90">
        <v>917</v>
      </c>
      <c r="G96" s="90" t="s">
        <v>152</v>
      </c>
      <c r="H96" s="90" t="s">
        <v>147</v>
      </c>
      <c r="I96" s="91" t="s">
        <v>176</v>
      </c>
      <c r="J96" s="92" t="s">
        <v>163</v>
      </c>
      <c r="K96" s="92" t="s">
        <v>164</v>
      </c>
      <c r="L96" s="93" t="s">
        <v>197</v>
      </c>
      <c r="M96" s="90"/>
      <c r="N96" s="94">
        <f>N97</f>
        <v>120.11799999999999</v>
      </c>
      <c r="O96" s="94">
        <f>O97</f>
        <v>120.11799999999999</v>
      </c>
      <c r="P96" s="95">
        <f t="shared" si="8"/>
        <v>100</v>
      </c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3"/>
      <c r="AH96" s="103"/>
      <c r="AI96" s="103"/>
      <c r="AJ96" s="103"/>
      <c r="AK96" s="103"/>
      <c r="AL96" s="103"/>
      <c r="AM96" s="103"/>
      <c r="AN96" s="103"/>
      <c r="AO96" s="103"/>
      <c r="AP96" s="103"/>
      <c r="AQ96" s="103"/>
      <c r="AR96" s="103"/>
      <c r="AS96" s="103"/>
      <c r="AT96" s="103"/>
      <c r="AU96" s="103"/>
      <c r="AV96" s="103"/>
      <c r="AW96" s="103"/>
      <c r="AX96" s="103"/>
      <c r="AY96" s="103"/>
      <c r="AZ96" s="103"/>
      <c r="BA96" s="103"/>
      <c r="BB96" s="103"/>
      <c r="BC96" s="103"/>
      <c r="BD96" s="103"/>
      <c r="BE96" s="103"/>
      <c r="BF96" s="103"/>
      <c r="BG96" s="103"/>
      <c r="BH96" s="103"/>
      <c r="BI96" s="103"/>
      <c r="BJ96" s="103"/>
      <c r="BK96" s="103"/>
      <c r="BL96" s="103"/>
      <c r="BM96" s="103"/>
      <c r="BN96" s="103"/>
      <c r="BO96" s="103"/>
      <c r="BP96" s="103"/>
      <c r="BQ96" s="103"/>
      <c r="BR96" s="103"/>
      <c r="BS96" s="103"/>
      <c r="BT96" s="103"/>
      <c r="BU96" s="103"/>
      <c r="BV96" s="103"/>
      <c r="BW96" s="103"/>
      <c r="BX96" s="103"/>
      <c r="BY96" s="103"/>
      <c r="BZ96" s="103"/>
      <c r="CA96" s="103"/>
      <c r="CB96" s="103"/>
      <c r="CC96" s="103"/>
      <c r="CD96" s="103"/>
      <c r="CE96" s="103"/>
      <c r="CF96" s="103"/>
      <c r="CG96" s="103"/>
      <c r="CH96" s="103"/>
      <c r="CI96" s="103"/>
      <c r="CJ96" s="103"/>
      <c r="CK96" s="103"/>
      <c r="CL96" s="103"/>
      <c r="CM96" s="103"/>
      <c r="CN96" s="103"/>
      <c r="CO96" s="103"/>
      <c r="CP96" s="103"/>
      <c r="CQ96" s="103"/>
      <c r="CR96" s="103"/>
      <c r="CS96" s="103"/>
      <c r="CT96" s="103"/>
      <c r="CU96" s="103"/>
      <c r="CV96" s="103"/>
      <c r="CW96" s="103"/>
      <c r="CX96" s="103"/>
      <c r="CY96" s="103"/>
      <c r="CZ96" s="103"/>
      <c r="DA96" s="103"/>
      <c r="DB96" s="103"/>
      <c r="DC96" s="103"/>
      <c r="DD96" s="103"/>
      <c r="DE96" s="103"/>
      <c r="DF96" s="103"/>
      <c r="DG96" s="103"/>
      <c r="DH96" s="103"/>
      <c r="DI96" s="103"/>
      <c r="DJ96" s="103"/>
      <c r="DK96" s="103"/>
      <c r="DL96" s="103"/>
      <c r="DM96" s="103"/>
      <c r="DN96" s="103"/>
      <c r="DO96" s="103"/>
      <c r="DP96" s="103"/>
      <c r="DQ96" s="103"/>
      <c r="DR96" s="103"/>
      <c r="DS96" s="103"/>
      <c r="DT96" s="103"/>
      <c r="DU96" s="103"/>
      <c r="DV96" s="103"/>
      <c r="DW96" s="103"/>
      <c r="DX96" s="103"/>
      <c r="DY96" s="103"/>
      <c r="DZ96" s="103"/>
      <c r="EA96" s="103"/>
      <c r="EB96" s="103"/>
      <c r="EC96" s="103"/>
      <c r="ED96" s="103"/>
      <c r="EE96" s="103"/>
      <c r="EF96" s="103"/>
      <c r="EG96" s="103"/>
      <c r="EH96" s="103"/>
      <c r="EI96" s="103"/>
      <c r="EJ96" s="103"/>
      <c r="EK96" s="103"/>
      <c r="EL96" s="103"/>
      <c r="EM96" s="103"/>
      <c r="EN96" s="103"/>
      <c r="EO96" s="103"/>
      <c r="EP96" s="103"/>
      <c r="EQ96" s="103"/>
      <c r="ER96" s="103"/>
      <c r="ES96" s="103"/>
    </row>
    <row r="97" spans="1:149" ht="33" customHeight="1" x14ac:dyDescent="0.3">
      <c r="A97" s="21"/>
      <c r="B97" s="27"/>
      <c r="C97" s="28"/>
      <c r="D97" s="28"/>
      <c r="E97" s="52" t="s">
        <v>99</v>
      </c>
      <c r="F97" s="90">
        <v>917</v>
      </c>
      <c r="G97" s="90" t="s">
        <v>152</v>
      </c>
      <c r="H97" s="90" t="s">
        <v>147</v>
      </c>
      <c r="I97" s="91" t="s">
        <v>176</v>
      </c>
      <c r="J97" s="92" t="s">
        <v>163</v>
      </c>
      <c r="K97" s="92" t="s">
        <v>164</v>
      </c>
      <c r="L97" s="93" t="s">
        <v>197</v>
      </c>
      <c r="M97" s="90">
        <v>200</v>
      </c>
      <c r="N97" s="94">
        <f>N98</f>
        <v>120.11799999999999</v>
      </c>
      <c r="O97" s="94">
        <f>O98</f>
        <v>120.11799999999999</v>
      </c>
      <c r="P97" s="98">
        <f t="shared" si="8"/>
        <v>100</v>
      </c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  <c r="AH97" s="103"/>
      <c r="AI97" s="103"/>
      <c r="AJ97" s="103"/>
      <c r="AK97" s="103"/>
      <c r="AL97" s="103"/>
      <c r="AM97" s="103"/>
      <c r="AN97" s="103"/>
      <c r="AO97" s="103"/>
      <c r="AP97" s="103"/>
      <c r="AQ97" s="103"/>
      <c r="AR97" s="103"/>
      <c r="AS97" s="103"/>
      <c r="AT97" s="103"/>
      <c r="AU97" s="103"/>
      <c r="AV97" s="103"/>
      <c r="AW97" s="103"/>
      <c r="AX97" s="103"/>
      <c r="AY97" s="103"/>
      <c r="AZ97" s="103"/>
      <c r="BA97" s="103"/>
      <c r="BB97" s="103"/>
      <c r="BC97" s="103"/>
      <c r="BD97" s="103"/>
      <c r="BE97" s="103"/>
      <c r="BF97" s="103"/>
      <c r="BG97" s="103"/>
      <c r="BH97" s="103"/>
      <c r="BI97" s="103"/>
      <c r="BJ97" s="103"/>
      <c r="BK97" s="103"/>
      <c r="BL97" s="103"/>
      <c r="BM97" s="103"/>
      <c r="BN97" s="103"/>
      <c r="BO97" s="103"/>
      <c r="BP97" s="103"/>
      <c r="BQ97" s="103"/>
      <c r="BR97" s="103"/>
      <c r="BS97" s="103"/>
      <c r="BT97" s="103"/>
      <c r="BU97" s="103"/>
      <c r="BV97" s="103"/>
      <c r="BW97" s="103"/>
      <c r="BX97" s="103"/>
      <c r="BY97" s="103"/>
      <c r="BZ97" s="103"/>
      <c r="CA97" s="103"/>
      <c r="CB97" s="103"/>
      <c r="CC97" s="103"/>
      <c r="CD97" s="103"/>
      <c r="CE97" s="103"/>
      <c r="CF97" s="103"/>
      <c r="CG97" s="103"/>
      <c r="CH97" s="103"/>
      <c r="CI97" s="103"/>
      <c r="CJ97" s="103"/>
      <c r="CK97" s="103"/>
      <c r="CL97" s="103"/>
      <c r="CM97" s="103"/>
      <c r="CN97" s="103"/>
      <c r="CO97" s="103"/>
      <c r="CP97" s="103"/>
      <c r="CQ97" s="103"/>
      <c r="CR97" s="103"/>
      <c r="CS97" s="103"/>
      <c r="CT97" s="103"/>
      <c r="CU97" s="103"/>
      <c r="CV97" s="103"/>
      <c r="CW97" s="103"/>
      <c r="CX97" s="103"/>
      <c r="CY97" s="103"/>
      <c r="CZ97" s="103"/>
      <c r="DA97" s="103"/>
      <c r="DB97" s="103"/>
      <c r="DC97" s="103"/>
      <c r="DD97" s="103"/>
      <c r="DE97" s="103"/>
      <c r="DF97" s="103"/>
      <c r="DG97" s="103"/>
      <c r="DH97" s="103"/>
      <c r="DI97" s="103"/>
      <c r="DJ97" s="103"/>
      <c r="DK97" s="103"/>
      <c r="DL97" s="103"/>
      <c r="DM97" s="103"/>
      <c r="DN97" s="103"/>
      <c r="DO97" s="103"/>
      <c r="DP97" s="103"/>
      <c r="DQ97" s="103"/>
      <c r="DR97" s="103"/>
      <c r="DS97" s="103"/>
      <c r="DT97" s="103"/>
      <c r="DU97" s="103"/>
      <c r="DV97" s="103"/>
      <c r="DW97" s="103"/>
      <c r="DX97" s="103"/>
      <c r="DY97" s="103"/>
      <c r="DZ97" s="103"/>
      <c r="EA97" s="103"/>
      <c r="EB97" s="103"/>
      <c r="EC97" s="103"/>
      <c r="ED97" s="103"/>
      <c r="EE97" s="103"/>
      <c r="EF97" s="103"/>
      <c r="EG97" s="103"/>
      <c r="EH97" s="103"/>
      <c r="EI97" s="103"/>
      <c r="EJ97" s="103"/>
      <c r="EK97" s="103"/>
      <c r="EL97" s="103"/>
      <c r="EM97" s="103"/>
      <c r="EN97" s="103"/>
      <c r="EO97" s="103"/>
      <c r="EP97" s="103"/>
      <c r="EQ97" s="103"/>
      <c r="ER97" s="103"/>
      <c r="ES97" s="103"/>
    </row>
    <row r="98" spans="1:149" s="100" customFormat="1" ht="33" customHeight="1" x14ac:dyDescent="0.3">
      <c r="B98" s="101"/>
      <c r="C98" s="102"/>
      <c r="D98" s="28"/>
      <c r="E98" s="52" t="s">
        <v>100</v>
      </c>
      <c r="F98" s="90">
        <v>917</v>
      </c>
      <c r="G98" s="90" t="s">
        <v>152</v>
      </c>
      <c r="H98" s="90" t="s">
        <v>147</v>
      </c>
      <c r="I98" s="91" t="s">
        <v>176</v>
      </c>
      <c r="J98" s="92" t="s">
        <v>163</v>
      </c>
      <c r="K98" s="92" t="s">
        <v>164</v>
      </c>
      <c r="L98" s="93" t="s">
        <v>197</v>
      </c>
      <c r="M98" s="90">
        <v>240</v>
      </c>
      <c r="N98" s="94">
        <v>120.11799999999999</v>
      </c>
      <c r="O98" s="94">
        <v>120.11799999999999</v>
      </c>
      <c r="P98" s="95">
        <f t="shared" si="8"/>
        <v>100</v>
      </c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3"/>
      <c r="AG98" s="103"/>
      <c r="AH98" s="103"/>
      <c r="AI98" s="103"/>
      <c r="AJ98" s="103"/>
      <c r="AK98" s="103"/>
      <c r="AL98" s="103"/>
      <c r="AM98" s="103"/>
      <c r="AN98" s="103"/>
      <c r="AO98" s="103"/>
      <c r="AP98" s="103"/>
      <c r="AQ98" s="103"/>
      <c r="AR98" s="103"/>
      <c r="AS98" s="103"/>
      <c r="AT98" s="103"/>
      <c r="AU98" s="103"/>
      <c r="AV98" s="103"/>
      <c r="AW98" s="103"/>
      <c r="AX98" s="103"/>
      <c r="AY98" s="103"/>
      <c r="AZ98" s="103"/>
      <c r="BA98" s="103"/>
      <c r="BB98" s="103"/>
      <c r="BC98" s="103"/>
      <c r="BD98" s="103"/>
      <c r="BE98" s="103"/>
      <c r="BF98" s="103"/>
      <c r="BG98" s="103"/>
      <c r="BH98" s="103"/>
      <c r="BI98" s="103"/>
      <c r="BJ98" s="103"/>
      <c r="BK98" s="103"/>
      <c r="BL98" s="103"/>
      <c r="BM98" s="103"/>
      <c r="BN98" s="103"/>
      <c r="BO98" s="103"/>
      <c r="BP98" s="103"/>
      <c r="BQ98" s="103"/>
      <c r="BR98" s="103"/>
      <c r="BS98" s="103"/>
      <c r="BT98" s="103"/>
      <c r="BU98" s="103"/>
      <c r="BV98" s="103"/>
      <c r="BW98" s="103"/>
      <c r="BX98" s="103"/>
      <c r="BY98" s="103"/>
      <c r="BZ98" s="103"/>
      <c r="CA98" s="103"/>
      <c r="CB98" s="103"/>
      <c r="CC98" s="103"/>
      <c r="CD98" s="103"/>
      <c r="CE98" s="103"/>
      <c r="CF98" s="103"/>
      <c r="CG98" s="103"/>
      <c r="CH98" s="103"/>
      <c r="CI98" s="103"/>
      <c r="CJ98" s="103"/>
      <c r="CK98" s="103"/>
      <c r="CL98" s="103"/>
      <c r="CM98" s="103"/>
      <c r="CN98" s="103"/>
      <c r="CO98" s="103"/>
      <c r="CP98" s="103"/>
      <c r="CQ98" s="103"/>
      <c r="CR98" s="103"/>
      <c r="CS98" s="103"/>
      <c r="CT98" s="103"/>
      <c r="CU98" s="103"/>
      <c r="CV98" s="103"/>
      <c r="CW98" s="103"/>
      <c r="CX98" s="103"/>
      <c r="CY98" s="103"/>
      <c r="CZ98" s="103"/>
      <c r="DA98" s="103"/>
      <c r="DB98" s="103"/>
      <c r="DC98" s="103"/>
      <c r="DD98" s="103"/>
      <c r="DE98" s="103"/>
      <c r="DF98" s="103"/>
      <c r="DG98" s="103"/>
      <c r="DH98" s="103"/>
      <c r="DI98" s="103"/>
      <c r="DJ98" s="103"/>
      <c r="DK98" s="103"/>
      <c r="DL98" s="103"/>
      <c r="DM98" s="103"/>
      <c r="DN98" s="103"/>
      <c r="DO98" s="103"/>
      <c r="DP98" s="103"/>
      <c r="DQ98" s="103"/>
      <c r="DR98" s="103"/>
      <c r="DS98" s="103"/>
      <c r="DT98" s="103"/>
      <c r="DU98" s="103"/>
      <c r="DV98" s="103"/>
      <c r="DW98" s="103"/>
      <c r="DX98" s="103"/>
      <c r="DY98" s="103"/>
      <c r="DZ98" s="103"/>
      <c r="EA98" s="103"/>
      <c r="EB98" s="103"/>
      <c r="EC98" s="103"/>
      <c r="ED98" s="103"/>
      <c r="EE98" s="103"/>
      <c r="EF98" s="103"/>
      <c r="EG98" s="103"/>
      <c r="EH98" s="103"/>
      <c r="EI98" s="103"/>
      <c r="EJ98" s="103"/>
      <c r="EK98" s="103"/>
      <c r="EL98" s="103"/>
      <c r="EM98" s="103"/>
      <c r="EN98" s="103"/>
      <c r="EO98" s="103"/>
      <c r="EP98" s="103"/>
      <c r="EQ98" s="103"/>
      <c r="ER98" s="103"/>
      <c r="ES98" s="103"/>
    </row>
    <row r="99" spans="1:149" s="100" customFormat="1" ht="111.75" customHeight="1" x14ac:dyDescent="0.3">
      <c r="B99" s="101"/>
      <c r="C99" s="102"/>
      <c r="D99" s="28"/>
      <c r="E99" s="52" t="s">
        <v>198</v>
      </c>
      <c r="F99" s="90">
        <v>917</v>
      </c>
      <c r="G99" s="90" t="s">
        <v>152</v>
      </c>
      <c r="H99" s="90" t="s">
        <v>147</v>
      </c>
      <c r="I99" s="91" t="s">
        <v>176</v>
      </c>
      <c r="J99" s="92" t="s">
        <v>163</v>
      </c>
      <c r="K99" s="92" t="s">
        <v>164</v>
      </c>
      <c r="L99" s="93" t="s">
        <v>199</v>
      </c>
      <c r="M99" s="90"/>
      <c r="N99" s="94">
        <f>N100</f>
        <v>2</v>
      </c>
      <c r="O99" s="94">
        <f>O100</f>
        <v>0</v>
      </c>
      <c r="P99" s="98">
        <f t="shared" si="8"/>
        <v>0</v>
      </c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  <c r="AH99" s="103"/>
      <c r="AI99" s="103"/>
      <c r="AJ99" s="103"/>
      <c r="AK99" s="103"/>
      <c r="AL99" s="103"/>
      <c r="AM99" s="103"/>
      <c r="AN99" s="103"/>
      <c r="AO99" s="103"/>
      <c r="AP99" s="103"/>
      <c r="AQ99" s="103"/>
      <c r="AR99" s="103"/>
      <c r="AS99" s="103"/>
      <c r="AT99" s="103"/>
      <c r="AU99" s="103"/>
      <c r="AV99" s="103"/>
      <c r="AW99" s="103"/>
      <c r="AX99" s="103"/>
      <c r="AY99" s="103"/>
      <c r="AZ99" s="103"/>
      <c r="BA99" s="103"/>
      <c r="BB99" s="103"/>
      <c r="BC99" s="103"/>
      <c r="BD99" s="103"/>
      <c r="BE99" s="103"/>
      <c r="BF99" s="103"/>
      <c r="BG99" s="103"/>
      <c r="BH99" s="103"/>
      <c r="BI99" s="103"/>
      <c r="BJ99" s="103"/>
      <c r="BK99" s="103"/>
      <c r="BL99" s="103"/>
      <c r="BM99" s="103"/>
      <c r="BN99" s="103"/>
      <c r="BO99" s="103"/>
      <c r="BP99" s="103"/>
      <c r="BQ99" s="103"/>
      <c r="BR99" s="103"/>
      <c r="BS99" s="103"/>
      <c r="BT99" s="103"/>
      <c r="BU99" s="103"/>
      <c r="BV99" s="103"/>
      <c r="BW99" s="103"/>
      <c r="BX99" s="103"/>
      <c r="BY99" s="103"/>
      <c r="BZ99" s="103"/>
      <c r="CA99" s="103"/>
      <c r="CB99" s="103"/>
      <c r="CC99" s="103"/>
      <c r="CD99" s="103"/>
      <c r="CE99" s="103"/>
      <c r="CF99" s="103"/>
      <c r="CG99" s="103"/>
      <c r="CH99" s="103"/>
      <c r="CI99" s="103"/>
      <c r="CJ99" s="103"/>
      <c r="CK99" s="103"/>
      <c r="CL99" s="103"/>
      <c r="CM99" s="103"/>
      <c r="CN99" s="103"/>
      <c r="CO99" s="103"/>
      <c r="CP99" s="103"/>
      <c r="CQ99" s="103"/>
      <c r="CR99" s="103"/>
      <c r="CS99" s="103"/>
      <c r="CT99" s="103"/>
      <c r="CU99" s="103"/>
      <c r="CV99" s="103"/>
      <c r="CW99" s="103"/>
      <c r="CX99" s="103"/>
      <c r="CY99" s="103"/>
      <c r="CZ99" s="103"/>
      <c r="DA99" s="103"/>
      <c r="DB99" s="103"/>
      <c r="DC99" s="103"/>
      <c r="DD99" s="103"/>
      <c r="DE99" s="103"/>
      <c r="DF99" s="103"/>
      <c r="DG99" s="103"/>
      <c r="DH99" s="103"/>
      <c r="DI99" s="103"/>
      <c r="DJ99" s="103"/>
      <c r="DK99" s="103"/>
      <c r="DL99" s="103"/>
      <c r="DM99" s="103"/>
      <c r="DN99" s="103"/>
      <c r="DO99" s="103"/>
      <c r="DP99" s="103"/>
      <c r="DQ99" s="103"/>
      <c r="DR99" s="103"/>
      <c r="DS99" s="103"/>
      <c r="DT99" s="103"/>
      <c r="DU99" s="103"/>
      <c r="DV99" s="103"/>
      <c r="DW99" s="103"/>
      <c r="DX99" s="103"/>
      <c r="DY99" s="103"/>
      <c r="DZ99" s="103"/>
      <c r="EA99" s="103"/>
      <c r="EB99" s="103"/>
      <c r="EC99" s="103"/>
      <c r="ED99" s="103"/>
      <c r="EE99" s="103"/>
      <c r="EF99" s="103"/>
      <c r="EG99" s="103"/>
      <c r="EH99" s="103"/>
      <c r="EI99" s="103"/>
      <c r="EJ99" s="103"/>
      <c r="EK99" s="103"/>
      <c r="EL99" s="103"/>
      <c r="EM99" s="103"/>
      <c r="EN99" s="103"/>
      <c r="EO99" s="103"/>
      <c r="EP99" s="103"/>
      <c r="EQ99" s="103"/>
      <c r="ER99" s="103"/>
      <c r="ES99" s="103"/>
    </row>
    <row r="100" spans="1:149" s="100" customFormat="1" ht="33" customHeight="1" x14ac:dyDescent="0.3">
      <c r="B100" s="101"/>
      <c r="C100" s="102"/>
      <c r="D100" s="28"/>
      <c r="E100" s="52" t="s">
        <v>99</v>
      </c>
      <c r="F100" s="90">
        <v>917</v>
      </c>
      <c r="G100" s="90" t="s">
        <v>152</v>
      </c>
      <c r="H100" s="90" t="s">
        <v>147</v>
      </c>
      <c r="I100" s="91" t="s">
        <v>176</v>
      </c>
      <c r="J100" s="92" t="s">
        <v>163</v>
      </c>
      <c r="K100" s="92" t="s">
        <v>164</v>
      </c>
      <c r="L100" s="93" t="s">
        <v>199</v>
      </c>
      <c r="M100" s="90">
        <v>200</v>
      </c>
      <c r="N100" s="94">
        <f>N101</f>
        <v>2</v>
      </c>
      <c r="O100" s="94">
        <f>O101</f>
        <v>0</v>
      </c>
      <c r="P100" s="95">
        <f t="shared" si="8"/>
        <v>0</v>
      </c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  <c r="AH100" s="103"/>
      <c r="AI100" s="103"/>
      <c r="AJ100" s="103"/>
      <c r="AK100" s="103"/>
      <c r="AL100" s="103"/>
      <c r="AM100" s="103"/>
      <c r="AN100" s="103"/>
      <c r="AO100" s="103"/>
      <c r="AP100" s="103"/>
      <c r="AQ100" s="103"/>
      <c r="AR100" s="103"/>
      <c r="AS100" s="103"/>
      <c r="AT100" s="103"/>
      <c r="AU100" s="103"/>
      <c r="AV100" s="103"/>
      <c r="AW100" s="103"/>
      <c r="AX100" s="103"/>
      <c r="AY100" s="103"/>
      <c r="AZ100" s="103"/>
      <c r="BA100" s="103"/>
      <c r="BB100" s="103"/>
      <c r="BC100" s="103"/>
      <c r="BD100" s="103"/>
      <c r="BE100" s="103"/>
      <c r="BF100" s="103"/>
      <c r="BG100" s="103"/>
      <c r="BH100" s="103"/>
      <c r="BI100" s="103"/>
      <c r="BJ100" s="103"/>
      <c r="BK100" s="103"/>
      <c r="BL100" s="103"/>
      <c r="BM100" s="103"/>
      <c r="BN100" s="103"/>
      <c r="BO100" s="103"/>
      <c r="BP100" s="103"/>
      <c r="BQ100" s="103"/>
      <c r="BR100" s="103"/>
      <c r="BS100" s="103"/>
      <c r="BT100" s="103"/>
      <c r="BU100" s="103"/>
      <c r="BV100" s="103"/>
      <c r="BW100" s="103"/>
      <c r="BX100" s="103"/>
      <c r="BY100" s="103"/>
      <c r="BZ100" s="103"/>
      <c r="CA100" s="103"/>
      <c r="CB100" s="103"/>
      <c r="CC100" s="103"/>
      <c r="CD100" s="103"/>
      <c r="CE100" s="103"/>
      <c r="CF100" s="103"/>
      <c r="CG100" s="103"/>
      <c r="CH100" s="103"/>
      <c r="CI100" s="103"/>
      <c r="CJ100" s="103"/>
      <c r="CK100" s="103"/>
      <c r="CL100" s="103"/>
      <c r="CM100" s="103"/>
      <c r="CN100" s="103"/>
      <c r="CO100" s="103"/>
      <c r="CP100" s="103"/>
      <c r="CQ100" s="103"/>
      <c r="CR100" s="103"/>
      <c r="CS100" s="103"/>
      <c r="CT100" s="103"/>
      <c r="CU100" s="103"/>
      <c r="CV100" s="103"/>
      <c r="CW100" s="103"/>
      <c r="CX100" s="103"/>
      <c r="CY100" s="103"/>
      <c r="CZ100" s="103"/>
      <c r="DA100" s="103"/>
      <c r="DB100" s="103"/>
      <c r="DC100" s="103"/>
      <c r="DD100" s="103"/>
      <c r="DE100" s="103"/>
      <c r="DF100" s="103"/>
      <c r="DG100" s="103"/>
      <c r="DH100" s="103"/>
      <c r="DI100" s="103"/>
      <c r="DJ100" s="103"/>
      <c r="DK100" s="103"/>
      <c r="DL100" s="103"/>
      <c r="DM100" s="103"/>
      <c r="DN100" s="103"/>
      <c r="DO100" s="103"/>
      <c r="DP100" s="103"/>
      <c r="DQ100" s="103"/>
      <c r="DR100" s="103"/>
      <c r="DS100" s="103"/>
      <c r="DT100" s="103"/>
      <c r="DU100" s="103"/>
      <c r="DV100" s="103"/>
      <c r="DW100" s="103"/>
      <c r="DX100" s="103"/>
      <c r="DY100" s="103"/>
      <c r="DZ100" s="103"/>
      <c r="EA100" s="103"/>
      <c r="EB100" s="103"/>
      <c r="EC100" s="103"/>
      <c r="ED100" s="103"/>
      <c r="EE100" s="103"/>
      <c r="EF100" s="103"/>
      <c r="EG100" s="103"/>
      <c r="EH100" s="103"/>
      <c r="EI100" s="103"/>
      <c r="EJ100" s="103"/>
      <c r="EK100" s="103"/>
      <c r="EL100" s="103"/>
      <c r="EM100" s="103"/>
      <c r="EN100" s="103"/>
      <c r="EO100" s="103"/>
      <c r="EP100" s="103"/>
      <c r="EQ100" s="103"/>
      <c r="ER100" s="103"/>
      <c r="ES100" s="103"/>
    </row>
    <row r="101" spans="1:149" s="100" customFormat="1" ht="33" customHeight="1" x14ac:dyDescent="0.3">
      <c r="B101" s="101"/>
      <c r="C101" s="102"/>
      <c r="D101" s="28"/>
      <c r="E101" s="52" t="s">
        <v>100</v>
      </c>
      <c r="F101" s="90">
        <v>917</v>
      </c>
      <c r="G101" s="90" t="s">
        <v>152</v>
      </c>
      <c r="H101" s="90" t="s">
        <v>147</v>
      </c>
      <c r="I101" s="91" t="s">
        <v>176</v>
      </c>
      <c r="J101" s="92" t="s">
        <v>163</v>
      </c>
      <c r="K101" s="92" t="s">
        <v>164</v>
      </c>
      <c r="L101" s="93" t="s">
        <v>199</v>
      </c>
      <c r="M101" s="90">
        <v>240</v>
      </c>
      <c r="N101" s="94">
        <v>2</v>
      </c>
      <c r="O101" s="94"/>
      <c r="P101" s="98">
        <f t="shared" si="8"/>
        <v>0</v>
      </c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3"/>
      <c r="AH101" s="103"/>
      <c r="AI101" s="103"/>
      <c r="AJ101" s="103"/>
      <c r="AK101" s="103"/>
      <c r="AL101" s="103"/>
      <c r="AM101" s="103"/>
      <c r="AN101" s="103"/>
      <c r="AO101" s="103"/>
      <c r="AP101" s="103"/>
      <c r="AQ101" s="103"/>
      <c r="AR101" s="103"/>
      <c r="AS101" s="103"/>
      <c r="AT101" s="103"/>
      <c r="AU101" s="103"/>
      <c r="AV101" s="103"/>
      <c r="AW101" s="103"/>
      <c r="AX101" s="103"/>
      <c r="AY101" s="103"/>
      <c r="AZ101" s="103"/>
      <c r="BA101" s="103"/>
      <c r="BB101" s="103"/>
      <c r="BC101" s="103"/>
      <c r="BD101" s="103"/>
      <c r="BE101" s="103"/>
      <c r="BF101" s="103"/>
      <c r="BG101" s="103"/>
      <c r="BH101" s="103"/>
      <c r="BI101" s="103"/>
      <c r="BJ101" s="103"/>
      <c r="BK101" s="103"/>
      <c r="BL101" s="103"/>
      <c r="BM101" s="103"/>
      <c r="BN101" s="103"/>
      <c r="BO101" s="103"/>
      <c r="BP101" s="103"/>
      <c r="BQ101" s="103"/>
      <c r="BR101" s="103"/>
      <c r="BS101" s="103"/>
      <c r="BT101" s="103"/>
      <c r="BU101" s="103"/>
      <c r="BV101" s="103"/>
      <c r="BW101" s="103"/>
      <c r="BX101" s="103"/>
      <c r="BY101" s="103"/>
      <c r="BZ101" s="103"/>
      <c r="CA101" s="103"/>
      <c r="CB101" s="103"/>
      <c r="CC101" s="103"/>
      <c r="CD101" s="103"/>
      <c r="CE101" s="103"/>
      <c r="CF101" s="103"/>
      <c r="CG101" s="103"/>
      <c r="CH101" s="103"/>
      <c r="CI101" s="103"/>
      <c r="CJ101" s="103"/>
      <c r="CK101" s="103"/>
      <c r="CL101" s="103"/>
      <c r="CM101" s="103"/>
      <c r="CN101" s="103"/>
      <c r="CO101" s="103"/>
      <c r="CP101" s="103"/>
      <c r="CQ101" s="103"/>
      <c r="CR101" s="103"/>
      <c r="CS101" s="103"/>
      <c r="CT101" s="103"/>
      <c r="CU101" s="103"/>
      <c r="CV101" s="103"/>
      <c r="CW101" s="103"/>
      <c r="CX101" s="103"/>
      <c r="CY101" s="103"/>
      <c r="CZ101" s="103"/>
      <c r="DA101" s="103"/>
      <c r="DB101" s="103"/>
      <c r="DC101" s="103"/>
      <c r="DD101" s="103"/>
      <c r="DE101" s="103"/>
      <c r="DF101" s="103"/>
      <c r="DG101" s="103"/>
      <c r="DH101" s="103"/>
      <c r="DI101" s="103"/>
      <c r="DJ101" s="103"/>
      <c r="DK101" s="103"/>
      <c r="DL101" s="103"/>
      <c r="DM101" s="103"/>
      <c r="DN101" s="103"/>
      <c r="DO101" s="103"/>
      <c r="DP101" s="103"/>
      <c r="DQ101" s="103"/>
      <c r="DR101" s="103"/>
      <c r="DS101" s="103"/>
      <c r="DT101" s="103"/>
      <c r="DU101" s="103"/>
      <c r="DV101" s="103"/>
      <c r="DW101" s="103"/>
      <c r="DX101" s="103"/>
      <c r="DY101" s="103"/>
      <c r="DZ101" s="103"/>
      <c r="EA101" s="103"/>
      <c r="EB101" s="103"/>
      <c r="EC101" s="103"/>
      <c r="ED101" s="103"/>
      <c r="EE101" s="103"/>
      <c r="EF101" s="103"/>
      <c r="EG101" s="103"/>
      <c r="EH101" s="103"/>
      <c r="EI101" s="103"/>
      <c r="EJ101" s="103"/>
      <c r="EK101" s="103"/>
      <c r="EL101" s="103"/>
      <c r="EM101" s="103"/>
      <c r="EN101" s="103"/>
      <c r="EO101" s="103"/>
      <c r="EP101" s="103"/>
      <c r="EQ101" s="103"/>
      <c r="ER101" s="103"/>
      <c r="ES101" s="103"/>
    </row>
    <row r="102" spans="1:149" s="100" customFormat="1" ht="62.25" customHeight="1" x14ac:dyDescent="0.3">
      <c r="B102" s="101"/>
      <c r="C102" s="102"/>
      <c r="D102" s="28"/>
      <c r="E102" s="52" t="s">
        <v>200</v>
      </c>
      <c r="F102" s="90">
        <v>917</v>
      </c>
      <c r="G102" s="90" t="s">
        <v>152</v>
      </c>
      <c r="H102" s="90" t="s">
        <v>147</v>
      </c>
      <c r="I102" s="91" t="s">
        <v>176</v>
      </c>
      <c r="J102" s="92" t="s">
        <v>163</v>
      </c>
      <c r="K102" s="92" t="s">
        <v>164</v>
      </c>
      <c r="L102" s="93" t="s">
        <v>201</v>
      </c>
      <c r="M102" s="90"/>
      <c r="N102" s="94">
        <f>N103</f>
        <v>2</v>
      </c>
      <c r="O102" s="94">
        <f>O103</f>
        <v>0</v>
      </c>
      <c r="P102" s="99">
        <f t="shared" si="8"/>
        <v>0</v>
      </c>
      <c r="Q102" s="103"/>
      <c r="R102" s="103"/>
      <c r="S102" s="103"/>
      <c r="T102" s="103"/>
      <c r="U102" s="103"/>
      <c r="V102" s="103"/>
      <c r="W102" s="103"/>
      <c r="X102" s="103"/>
      <c r="Y102" s="103"/>
      <c r="Z102" s="103"/>
      <c r="AA102" s="103"/>
      <c r="AB102" s="103"/>
      <c r="AC102" s="103"/>
      <c r="AD102" s="103"/>
      <c r="AE102" s="103"/>
      <c r="AF102" s="103"/>
      <c r="AG102" s="103"/>
      <c r="AH102" s="103"/>
      <c r="AI102" s="103"/>
      <c r="AJ102" s="103"/>
      <c r="AK102" s="103"/>
      <c r="AL102" s="103"/>
      <c r="AM102" s="103"/>
      <c r="AN102" s="103"/>
      <c r="AO102" s="103"/>
      <c r="AP102" s="103"/>
      <c r="AQ102" s="103"/>
      <c r="AR102" s="103"/>
      <c r="AS102" s="103"/>
      <c r="AT102" s="103"/>
      <c r="AU102" s="103"/>
      <c r="AV102" s="103"/>
      <c r="AW102" s="103"/>
      <c r="AX102" s="103"/>
      <c r="AY102" s="103"/>
      <c r="AZ102" s="103"/>
      <c r="BA102" s="103"/>
      <c r="BB102" s="103"/>
      <c r="BC102" s="103"/>
      <c r="BD102" s="103"/>
      <c r="BE102" s="103"/>
      <c r="BF102" s="103"/>
      <c r="BG102" s="103"/>
      <c r="BH102" s="103"/>
      <c r="BI102" s="103"/>
      <c r="BJ102" s="103"/>
      <c r="BK102" s="103"/>
      <c r="BL102" s="103"/>
      <c r="BM102" s="103"/>
      <c r="BN102" s="103"/>
      <c r="BO102" s="103"/>
      <c r="BP102" s="103"/>
      <c r="BQ102" s="103"/>
      <c r="BR102" s="103"/>
      <c r="BS102" s="103"/>
      <c r="BT102" s="103"/>
      <c r="BU102" s="103"/>
      <c r="BV102" s="103"/>
      <c r="BW102" s="103"/>
      <c r="BX102" s="103"/>
      <c r="BY102" s="103"/>
      <c r="BZ102" s="103"/>
      <c r="CA102" s="103"/>
      <c r="CB102" s="103"/>
      <c r="CC102" s="103"/>
      <c r="CD102" s="103"/>
      <c r="CE102" s="103"/>
      <c r="CF102" s="103"/>
      <c r="CG102" s="103"/>
      <c r="CH102" s="103"/>
      <c r="CI102" s="103"/>
      <c r="CJ102" s="103"/>
      <c r="CK102" s="103"/>
      <c r="CL102" s="103"/>
      <c r="CM102" s="103"/>
      <c r="CN102" s="103"/>
      <c r="CO102" s="103"/>
      <c r="CP102" s="103"/>
      <c r="CQ102" s="103"/>
      <c r="CR102" s="103"/>
      <c r="CS102" s="103"/>
      <c r="CT102" s="103"/>
      <c r="CU102" s="103"/>
      <c r="CV102" s="103"/>
      <c r="CW102" s="103"/>
      <c r="CX102" s="103"/>
      <c r="CY102" s="103"/>
      <c r="CZ102" s="103"/>
      <c r="DA102" s="103"/>
      <c r="DB102" s="103"/>
      <c r="DC102" s="103"/>
      <c r="DD102" s="103"/>
      <c r="DE102" s="103"/>
      <c r="DF102" s="103"/>
      <c r="DG102" s="103"/>
      <c r="DH102" s="103"/>
      <c r="DI102" s="103"/>
      <c r="DJ102" s="103"/>
      <c r="DK102" s="103"/>
      <c r="DL102" s="103"/>
      <c r="DM102" s="103"/>
      <c r="DN102" s="103"/>
      <c r="DO102" s="103"/>
      <c r="DP102" s="103"/>
      <c r="DQ102" s="103"/>
      <c r="DR102" s="103"/>
      <c r="DS102" s="103"/>
      <c r="DT102" s="103"/>
      <c r="DU102" s="103"/>
      <c r="DV102" s="103"/>
      <c r="DW102" s="103"/>
      <c r="DX102" s="103"/>
      <c r="DY102" s="103"/>
      <c r="DZ102" s="103"/>
      <c r="EA102" s="103"/>
      <c r="EB102" s="103"/>
      <c r="EC102" s="103"/>
      <c r="ED102" s="103"/>
      <c r="EE102" s="103"/>
      <c r="EF102" s="103"/>
      <c r="EG102" s="103"/>
      <c r="EH102" s="103"/>
      <c r="EI102" s="103"/>
      <c r="EJ102" s="103"/>
      <c r="EK102" s="103"/>
      <c r="EL102" s="103"/>
      <c r="EM102" s="103"/>
      <c r="EN102" s="103"/>
      <c r="EO102" s="103"/>
      <c r="EP102" s="103"/>
      <c r="EQ102" s="103"/>
      <c r="ER102" s="103"/>
      <c r="ES102" s="103"/>
    </row>
    <row r="103" spans="1:149" s="100" customFormat="1" ht="33" customHeight="1" x14ac:dyDescent="0.3">
      <c r="B103" s="101"/>
      <c r="C103" s="102"/>
      <c r="D103" s="28"/>
      <c r="E103" s="52" t="s">
        <v>99</v>
      </c>
      <c r="F103" s="90">
        <v>917</v>
      </c>
      <c r="G103" s="90" t="s">
        <v>152</v>
      </c>
      <c r="H103" s="90" t="s">
        <v>147</v>
      </c>
      <c r="I103" s="91" t="s">
        <v>176</v>
      </c>
      <c r="J103" s="92" t="s">
        <v>163</v>
      </c>
      <c r="K103" s="92" t="s">
        <v>164</v>
      </c>
      <c r="L103" s="93" t="s">
        <v>201</v>
      </c>
      <c r="M103" s="90">
        <v>200</v>
      </c>
      <c r="N103" s="94">
        <f>N104</f>
        <v>2</v>
      </c>
      <c r="O103" s="94">
        <f>O104</f>
        <v>0</v>
      </c>
      <c r="P103" s="95">
        <f t="shared" si="8"/>
        <v>0</v>
      </c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  <c r="AH103" s="103"/>
      <c r="AI103" s="103"/>
      <c r="AJ103" s="103"/>
      <c r="AK103" s="103"/>
      <c r="AL103" s="103"/>
      <c r="AM103" s="103"/>
      <c r="AN103" s="103"/>
      <c r="AO103" s="103"/>
      <c r="AP103" s="103"/>
      <c r="AQ103" s="103"/>
      <c r="AR103" s="103"/>
      <c r="AS103" s="103"/>
      <c r="AT103" s="103"/>
      <c r="AU103" s="103"/>
      <c r="AV103" s="103"/>
      <c r="AW103" s="103"/>
      <c r="AX103" s="103"/>
      <c r="AY103" s="103"/>
      <c r="AZ103" s="103"/>
      <c r="BA103" s="103"/>
      <c r="BB103" s="103"/>
      <c r="BC103" s="103"/>
      <c r="BD103" s="103"/>
      <c r="BE103" s="103"/>
      <c r="BF103" s="103"/>
      <c r="BG103" s="103"/>
      <c r="BH103" s="103"/>
      <c r="BI103" s="103"/>
      <c r="BJ103" s="103"/>
      <c r="BK103" s="103"/>
      <c r="BL103" s="103"/>
      <c r="BM103" s="103"/>
      <c r="BN103" s="103"/>
      <c r="BO103" s="103"/>
      <c r="BP103" s="103"/>
      <c r="BQ103" s="103"/>
      <c r="BR103" s="103"/>
      <c r="BS103" s="103"/>
      <c r="BT103" s="103"/>
      <c r="BU103" s="103"/>
      <c r="BV103" s="103"/>
      <c r="BW103" s="103"/>
      <c r="BX103" s="103"/>
      <c r="BY103" s="103"/>
      <c r="BZ103" s="103"/>
      <c r="CA103" s="103"/>
      <c r="CB103" s="103"/>
      <c r="CC103" s="103"/>
      <c r="CD103" s="103"/>
      <c r="CE103" s="103"/>
      <c r="CF103" s="103"/>
      <c r="CG103" s="103"/>
      <c r="CH103" s="103"/>
      <c r="CI103" s="103"/>
      <c r="CJ103" s="103"/>
      <c r="CK103" s="103"/>
      <c r="CL103" s="103"/>
      <c r="CM103" s="103"/>
      <c r="CN103" s="103"/>
      <c r="CO103" s="103"/>
      <c r="CP103" s="103"/>
      <c r="CQ103" s="103"/>
      <c r="CR103" s="103"/>
      <c r="CS103" s="103"/>
      <c r="CT103" s="103"/>
      <c r="CU103" s="103"/>
      <c r="CV103" s="103"/>
      <c r="CW103" s="103"/>
      <c r="CX103" s="103"/>
      <c r="CY103" s="103"/>
      <c r="CZ103" s="103"/>
      <c r="DA103" s="103"/>
      <c r="DB103" s="103"/>
      <c r="DC103" s="103"/>
      <c r="DD103" s="103"/>
      <c r="DE103" s="103"/>
      <c r="DF103" s="103"/>
      <c r="DG103" s="103"/>
      <c r="DH103" s="103"/>
      <c r="DI103" s="103"/>
      <c r="DJ103" s="103"/>
      <c r="DK103" s="103"/>
      <c r="DL103" s="103"/>
      <c r="DM103" s="103"/>
      <c r="DN103" s="103"/>
      <c r="DO103" s="103"/>
      <c r="DP103" s="103"/>
      <c r="DQ103" s="103"/>
      <c r="DR103" s="103"/>
      <c r="DS103" s="103"/>
      <c r="DT103" s="103"/>
      <c r="DU103" s="103"/>
      <c r="DV103" s="103"/>
      <c r="DW103" s="103"/>
      <c r="DX103" s="103"/>
      <c r="DY103" s="103"/>
      <c r="DZ103" s="103"/>
      <c r="EA103" s="103"/>
      <c r="EB103" s="103"/>
      <c r="EC103" s="103"/>
      <c r="ED103" s="103"/>
      <c r="EE103" s="103"/>
      <c r="EF103" s="103"/>
      <c r="EG103" s="103"/>
      <c r="EH103" s="103"/>
      <c r="EI103" s="103"/>
      <c r="EJ103" s="103"/>
      <c r="EK103" s="103"/>
      <c r="EL103" s="103"/>
      <c r="EM103" s="103"/>
      <c r="EN103" s="103"/>
      <c r="EO103" s="103"/>
      <c r="EP103" s="103"/>
      <c r="EQ103" s="103"/>
      <c r="ER103" s="103"/>
      <c r="ES103" s="103"/>
    </row>
    <row r="104" spans="1:149" s="100" customFormat="1" ht="33" customHeight="1" x14ac:dyDescent="0.3">
      <c r="B104" s="101"/>
      <c r="C104" s="102"/>
      <c r="D104" s="28"/>
      <c r="E104" s="52" t="s">
        <v>100</v>
      </c>
      <c r="F104" s="90">
        <v>917</v>
      </c>
      <c r="G104" s="90" t="s">
        <v>152</v>
      </c>
      <c r="H104" s="90" t="s">
        <v>147</v>
      </c>
      <c r="I104" s="91" t="s">
        <v>176</v>
      </c>
      <c r="J104" s="92" t="s">
        <v>163</v>
      </c>
      <c r="K104" s="92" t="s">
        <v>164</v>
      </c>
      <c r="L104" s="93" t="s">
        <v>201</v>
      </c>
      <c r="M104" s="90">
        <v>240</v>
      </c>
      <c r="N104" s="94">
        <v>2</v>
      </c>
      <c r="O104" s="94">
        <v>0</v>
      </c>
      <c r="P104" s="98">
        <f t="shared" si="8"/>
        <v>0</v>
      </c>
      <c r="Q104" s="103"/>
      <c r="R104" s="103"/>
      <c r="S104" s="103"/>
      <c r="T104" s="103"/>
      <c r="U104" s="103"/>
      <c r="V104" s="103"/>
      <c r="W104" s="103"/>
      <c r="X104" s="103"/>
      <c r="Y104" s="103"/>
      <c r="Z104" s="103"/>
      <c r="AA104" s="103"/>
      <c r="AB104" s="103"/>
      <c r="AC104" s="103"/>
      <c r="AD104" s="103"/>
      <c r="AE104" s="103"/>
      <c r="AF104" s="103"/>
      <c r="AG104" s="103"/>
      <c r="AH104" s="103"/>
      <c r="AI104" s="103"/>
      <c r="AJ104" s="103"/>
      <c r="AK104" s="103"/>
      <c r="AL104" s="103"/>
      <c r="AM104" s="103"/>
      <c r="AN104" s="103"/>
      <c r="AO104" s="103"/>
      <c r="AP104" s="103"/>
      <c r="AQ104" s="103"/>
      <c r="AR104" s="103"/>
      <c r="AS104" s="103"/>
      <c r="AT104" s="103"/>
      <c r="AU104" s="103"/>
      <c r="AV104" s="103"/>
      <c r="AW104" s="103"/>
      <c r="AX104" s="103"/>
      <c r="AY104" s="103"/>
      <c r="AZ104" s="103"/>
      <c r="BA104" s="103"/>
      <c r="BB104" s="103"/>
      <c r="BC104" s="103"/>
      <c r="BD104" s="103"/>
      <c r="BE104" s="103"/>
      <c r="BF104" s="103"/>
      <c r="BG104" s="103"/>
      <c r="BH104" s="103"/>
      <c r="BI104" s="103"/>
      <c r="BJ104" s="103"/>
      <c r="BK104" s="103"/>
      <c r="BL104" s="103"/>
      <c r="BM104" s="103"/>
      <c r="BN104" s="103"/>
      <c r="BO104" s="103"/>
      <c r="BP104" s="103"/>
      <c r="BQ104" s="103"/>
      <c r="BR104" s="103"/>
      <c r="BS104" s="103"/>
      <c r="BT104" s="103"/>
      <c r="BU104" s="103"/>
      <c r="BV104" s="103"/>
      <c r="BW104" s="103"/>
      <c r="BX104" s="103"/>
      <c r="BY104" s="103"/>
      <c r="BZ104" s="103"/>
      <c r="CA104" s="103"/>
      <c r="CB104" s="103"/>
      <c r="CC104" s="103"/>
      <c r="CD104" s="103"/>
      <c r="CE104" s="103"/>
      <c r="CF104" s="103"/>
      <c r="CG104" s="103"/>
      <c r="CH104" s="103"/>
      <c r="CI104" s="103"/>
      <c r="CJ104" s="103"/>
      <c r="CK104" s="103"/>
      <c r="CL104" s="103"/>
      <c r="CM104" s="103"/>
      <c r="CN104" s="103"/>
      <c r="CO104" s="103"/>
      <c r="CP104" s="103"/>
      <c r="CQ104" s="103"/>
      <c r="CR104" s="103"/>
      <c r="CS104" s="103"/>
      <c r="CT104" s="103"/>
      <c r="CU104" s="103"/>
      <c r="CV104" s="103"/>
      <c r="CW104" s="103"/>
      <c r="CX104" s="103"/>
      <c r="CY104" s="103"/>
      <c r="CZ104" s="103"/>
      <c r="DA104" s="103"/>
      <c r="DB104" s="103"/>
      <c r="DC104" s="103"/>
      <c r="DD104" s="103"/>
      <c r="DE104" s="103"/>
      <c r="DF104" s="103"/>
      <c r="DG104" s="103"/>
      <c r="DH104" s="103"/>
      <c r="DI104" s="103"/>
      <c r="DJ104" s="103"/>
      <c r="DK104" s="103"/>
      <c r="DL104" s="103"/>
      <c r="DM104" s="103"/>
      <c r="DN104" s="103"/>
      <c r="DO104" s="103"/>
      <c r="DP104" s="103"/>
      <c r="DQ104" s="103"/>
      <c r="DR104" s="103"/>
      <c r="DS104" s="103"/>
      <c r="DT104" s="103"/>
      <c r="DU104" s="103"/>
      <c r="DV104" s="103"/>
      <c r="DW104" s="103"/>
      <c r="DX104" s="103"/>
      <c r="DY104" s="103"/>
      <c r="DZ104" s="103"/>
      <c r="EA104" s="103"/>
      <c r="EB104" s="103"/>
      <c r="EC104" s="103"/>
      <c r="ED104" s="103"/>
      <c r="EE104" s="103"/>
      <c r="EF104" s="103"/>
      <c r="EG104" s="103"/>
      <c r="EH104" s="103"/>
      <c r="EI104" s="103"/>
      <c r="EJ104" s="103"/>
      <c r="EK104" s="103"/>
      <c r="EL104" s="103"/>
      <c r="EM104" s="103"/>
      <c r="EN104" s="103"/>
      <c r="EO104" s="103"/>
      <c r="EP104" s="103"/>
      <c r="EQ104" s="103"/>
      <c r="ER104" s="103"/>
      <c r="ES104" s="103"/>
    </row>
    <row r="105" spans="1:149" s="82" customFormat="1" ht="15.6" x14ac:dyDescent="0.3">
      <c r="A105" s="38"/>
      <c r="B105" s="75"/>
      <c r="C105" s="39"/>
      <c r="D105" s="39"/>
      <c r="E105" s="52" t="s">
        <v>155</v>
      </c>
      <c r="F105" s="90">
        <v>917</v>
      </c>
      <c r="G105" s="90" t="s">
        <v>94</v>
      </c>
      <c r="H105" s="90"/>
      <c r="I105" s="91"/>
      <c r="J105" s="92"/>
      <c r="K105" s="92"/>
      <c r="L105" s="93"/>
      <c r="M105" s="90"/>
      <c r="N105" s="94">
        <f t="shared" ref="N105:O107" si="12">N106</f>
        <v>149.21100000000001</v>
      </c>
      <c r="O105" s="94">
        <f t="shared" si="12"/>
        <v>149.19</v>
      </c>
      <c r="P105" s="99">
        <f t="shared" si="8"/>
        <v>99.985925970605365</v>
      </c>
    </row>
    <row r="106" spans="1:149" ht="16.5" customHeight="1" x14ac:dyDescent="0.3">
      <c r="A106" s="21">
        <v>9</v>
      </c>
      <c r="B106" s="27"/>
      <c r="C106" s="28"/>
      <c r="D106" s="28"/>
      <c r="E106" s="52" t="s">
        <v>108</v>
      </c>
      <c r="F106" s="90">
        <v>917</v>
      </c>
      <c r="G106" s="90">
        <v>10</v>
      </c>
      <c r="H106" s="90" t="s">
        <v>138</v>
      </c>
      <c r="I106" s="91" t="s">
        <v>113</v>
      </c>
      <c r="J106" s="92"/>
      <c r="K106" s="92"/>
      <c r="L106" s="93"/>
      <c r="M106" s="90"/>
      <c r="N106" s="94">
        <f t="shared" si="12"/>
        <v>149.21100000000001</v>
      </c>
      <c r="O106" s="94">
        <f t="shared" si="12"/>
        <v>149.19</v>
      </c>
      <c r="P106" s="99">
        <f t="shared" si="8"/>
        <v>99.985925970605365</v>
      </c>
    </row>
    <row r="107" spans="1:149" ht="65.25" customHeight="1" x14ac:dyDescent="0.3">
      <c r="A107" s="21"/>
      <c r="B107" s="27"/>
      <c r="C107" s="28"/>
      <c r="D107" s="28"/>
      <c r="E107" s="52" t="s">
        <v>245</v>
      </c>
      <c r="F107" s="90">
        <v>917</v>
      </c>
      <c r="G107" s="90" t="s">
        <v>94</v>
      </c>
      <c r="H107" s="90" t="s">
        <v>138</v>
      </c>
      <c r="I107" s="91" t="s">
        <v>176</v>
      </c>
      <c r="J107" s="92" t="s">
        <v>177</v>
      </c>
      <c r="K107" s="92"/>
      <c r="L107" s="93"/>
      <c r="M107" s="90"/>
      <c r="N107" s="94">
        <f t="shared" si="12"/>
        <v>149.21100000000001</v>
      </c>
      <c r="O107" s="94">
        <f t="shared" si="12"/>
        <v>149.19</v>
      </c>
      <c r="P107" s="95">
        <f t="shared" si="8"/>
        <v>99.985925970605365</v>
      </c>
    </row>
    <row r="108" spans="1:149" ht="63.6" customHeight="1" x14ac:dyDescent="0.3">
      <c r="A108" s="21"/>
      <c r="B108" s="27"/>
      <c r="C108" s="28"/>
      <c r="D108" s="28"/>
      <c r="E108" s="52" t="s">
        <v>246</v>
      </c>
      <c r="F108" s="90">
        <v>917</v>
      </c>
      <c r="G108" s="90" t="s">
        <v>94</v>
      </c>
      <c r="H108" s="90" t="s">
        <v>138</v>
      </c>
      <c r="I108" s="91" t="s">
        <v>176</v>
      </c>
      <c r="J108" s="92" t="s">
        <v>163</v>
      </c>
      <c r="K108" s="92" t="s">
        <v>164</v>
      </c>
      <c r="L108" s="93"/>
      <c r="M108" s="90"/>
      <c r="N108" s="94">
        <f t="shared" ref="N108:O110" si="13">N109</f>
        <v>149.21100000000001</v>
      </c>
      <c r="O108" s="94">
        <f t="shared" si="13"/>
        <v>149.19</v>
      </c>
      <c r="P108" s="98">
        <f t="shared" si="8"/>
        <v>99.985925970605365</v>
      </c>
    </row>
    <row r="109" spans="1:149" ht="32.1" customHeight="1" x14ac:dyDescent="0.3">
      <c r="A109" s="21">
        <v>9</v>
      </c>
      <c r="B109" s="27"/>
      <c r="C109" s="28"/>
      <c r="D109" s="28"/>
      <c r="E109" s="52" t="s">
        <v>202</v>
      </c>
      <c r="F109" s="90">
        <v>917</v>
      </c>
      <c r="G109" s="90" t="s">
        <v>94</v>
      </c>
      <c r="H109" s="90" t="s">
        <v>138</v>
      </c>
      <c r="I109" s="91">
        <v>89</v>
      </c>
      <c r="J109" s="92">
        <v>1</v>
      </c>
      <c r="K109" s="92" t="s">
        <v>164</v>
      </c>
      <c r="L109" s="93" t="s">
        <v>203</v>
      </c>
      <c r="M109" s="90"/>
      <c r="N109" s="94">
        <f t="shared" si="13"/>
        <v>149.21100000000001</v>
      </c>
      <c r="O109" s="94">
        <f t="shared" si="13"/>
        <v>149.19</v>
      </c>
      <c r="P109" s="95">
        <f t="shared" si="8"/>
        <v>99.985925970605365</v>
      </c>
    </row>
    <row r="110" spans="1:149" ht="15.75" customHeight="1" x14ac:dyDescent="0.3">
      <c r="A110" s="21"/>
      <c r="B110" s="27"/>
      <c r="C110" s="28"/>
      <c r="D110" s="28"/>
      <c r="E110" s="52" t="s">
        <v>109</v>
      </c>
      <c r="F110" s="90">
        <v>917</v>
      </c>
      <c r="G110" s="90" t="s">
        <v>94</v>
      </c>
      <c r="H110" s="90" t="s">
        <v>138</v>
      </c>
      <c r="I110" s="91">
        <v>89</v>
      </c>
      <c r="J110" s="92">
        <v>1</v>
      </c>
      <c r="K110" s="92" t="s">
        <v>164</v>
      </c>
      <c r="L110" s="93" t="s">
        <v>203</v>
      </c>
      <c r="M110" s="90">
        <v>300</v>
      </c>
      <c r="N110" s="94">
        <f t="shared" si="13"/>
        <v>149.21100000000001</v>
      </c>
      <c r="O110" s="94">
        <f t="shared" si="13"/>
        <v>149.19</v>
      </c>
      <c r="P110" s="98">
        <f t="shared" si="8"/>
        <v>99.985925970605365</v>
      </c>
    </row>
    <row r="111" spans="1:149" ht="31.5" customHeight="1" thickBot="1" x14ac:dyDescent="0.35">
      <c r="A111" s="21">
        <v>6</v>
      </c>
      <c r="B111" s="27"/>
      <c r="C111" s="28"/>
      <c r="D111" s="28"/>
      <c r="E111" s="52" t="s">
        <v>110</v>
      </c>
      <c r="F111" s="105">
        <v>917</v>
      </c>
      <c r="G111" s="90" t="s">
        <v>94</v>
      </c>
      <c r="H111" s="90" t="s">
        <v>138</v>
      </c>
      <c r="I111" s="106">
        <v>89</v>
      </c>
      <c r="J111" s="91">
        <v>1</v>
      </c>
      <c r="K111" s="107" t="s">
        <v>164</v>
      </c>
      <c r="L111" s="93" t="s">
        <v>203</v>
      </c>
      <c r="M111" s="105">
        <v>310</v>
      </c>
      <c r="N111" s="108">
        <v>149.21100000000001</v>
      </c>
      <c r="O111" s="94">
        <v>149.19</v>
      </c>
      <c r="P111" s="99">
        <f t="shared" si="8"/>
        <v>99.985925970605365</v>
      </c>
    </row>
    <row r="112" spans="1:149" x14ac:dyDescent="0.25">
      <c r="E112" s="109"/>
      <c r="F112" s="110"/>
      <c r="G112" s="111"/>
      <c r="H112" s="111"/>
      <c r="I112" s="111"/>
      <c r="J112" s="111"/>
      <c r="L112" s="111"/>
      <c r="M112" s="113"/>
      <c r="O112" s="114"/>
      <c r="P112" s="114"/>
    </row>
  </sheetData>
  <mergeCells count="21">
    <mergeCell ref="M9:N9"/>
    <mergeCell ref="E10:E11"/>
    <mergeCell ref="F10:F11"/>
    <mergeCell ref="G10:G11"/>
    <mergeCell ref="H10:H11"/>
    <mergeCell ref="I10:L11"/>
    <mergeCell ref="M10:M11"/>
    <mergeCell ref="N10:P10"/>
    <mergeCell ref="J4:P4"/>
    <mergeCell ref="D6:I6"/>
    <mergeCell ref="J6:P6"/>
    <mergeCell ref="F7:M7"/>
    <mergeCell ref="D8:P8"/>
    <mergeCell ref="D4:I4"/>
    <mergeCell ref="N5:P5"/>
    <mergeCell ref="F1:I1"/>
    <mergeCell ref="L1:P1"/>
    <mergeCell ref="D2:I2"/>
    <mergeCell ref="J2:P2"/>
    <mergeCell ref="D3:I3"/>
    <mergeCell ref="J3:P3"/>
  </mergeCells>
  <conditionalFormatting sqref="A13:J13">
    <cfRule type="expression" dxfId="9" priority="1" stopIfTrue="1">
      <formula>$C13=""</formula>
    </cfRule>
    <cfRule type="expression" dxfId="8" priority="2" stopIfTrue="1">
      <formula>$E13&lt;&gt;""</formula>
    </cfRule>
  </conditionalFormatting>
  <conditionalFormatting sqref="Q36:Q38">
    <cfRule type="expression" dxfId="7" priority="3" stopIfTrue="1">
      <formula>$K36=""</formula>
    </cfRule>
    <cfRule type="expression" dxfId="6" priority="4" stopIfTrue="1">
      <formula>AND($M36="",$K36&lt;&gt;"")</formula>
    </cfRule>
  </conditionalFormatting>
  <conditionalFormatting sqref="A128 E123:J124 E128:G128 J125:J128">
    <cfRule type="expression" dxfId="5" priority="5" stopIfTrue="1">
      <formula>$I123=""</formula>
    </cfRule>
    <cfRule type="expression" dxfId="4" priority="6" stopIfTrue="1">
      <formula>AND($J123="",$I123&lt;&gt;"")</formula>
    </cfRule>
  </conditionalFormatting>
  <conditionalFormatting sqref="A128 E123:I124 E128:F128 I125:I128">
    <cfRule type="expression" dxfId="3" priority="7" stopIfTrue="1">
      <formula>$H123=""</formula>
    </cfRule>
    <cfRule type="expression" dxfId="2" priority="8" stopIfTrue="1">
      <formula>AND($I123="",$H123&lt;&gt;"")</formula>
    </cfRule>
  </conditionalFormatting>
  <pageMargins left="0.59055118110236227" right="0" top="0.39370078740157483" bottom="0" header="0" footer="0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32"/>
  <sheetViews>
    <sheetView tabSelected="1" view="pageBreakPreview" topLeftCell="A10" zoomScaleNormal="100" zoomScaleSheetLayoutView="100" workbookViewId="0">
      <selection activeCell="C14" sqref="C14:C15"/>
    </sheetView>
  </sheetViews>
  <sheetFormatPr defaultRowHeight="13.2" x14ac:dyDescent="0.25"/>
  <cols>
    <col min="1" max="1" width="0.5546875" style="125" customWidth="1"/>
    <col min="2" max="2" width="28.44140625" style="125" customWidth="1"/>
    <col min="3" max="3" width="49.33203125" style="125" customWidth="1"/>
    <col min="4" max="4" width="12.33203125" style="125" customWidth="1"/>
    <col min="5" max="5" width="11.21875" style="125" customWidth="1"/>
    <col min="6" max="6" width="10.6640625" style="125" customWidth="1"/>
    <col min="7" max="256" width="9.109375" style="125"/>
    <col min="257" max="257" width="0.5546875" style="125" customWidth="1"/>
    <col min="258" max="258" width="28.44140625" style="125" customWidth="1"/>
    <col min="259" max="259" width="54.5546875" style="125" customWidth="1"/>
    <col min="260" max="260" width="11.109375" style="125" customWidth="1"/>
    <col min="261" max="261" width="10" style="125" customWidth="1"/>
    <col min="262" max="262" width="10.6640625" style="125" customWidth="1"/>
    <col min="263" max="512" width="9.109375" style="125"/>
    <col min="513" max="513" width="0.5546875" style="125" customWidth="1"/>
    <col min="514" max="514" width="28.44140625" style="125" customWidth="1"/>
    <col min="515" max="515" width="54.5546875" style="125" customWidth="1"/>
    <col min="516" max="516" width="11.109375" style="125" customWidth="1"/>
    <col min="517" max="517" width="10" style="125" customWidth="1"/>
    <col min="518" max="518" width="10.6640625" style="125" customWidth="1"/>
    <col min="519" max="768" width="9.109375" style="125"/>
    <col min="769" max="769" width="0.5546875" style="125" customWidth="1"/>
    <col min="770" max="770" width="28.44140625" style="125" customWidth="1"/>
    <col min="771" max="771" width="54.5546875" style="125" customWidth="1"/>
    <col min="772" max="772" width="11.109375" style="125" customWidth="1"/>
    <col min="773" max="773" width="10" style="125" customWidth="1"/>
    <col min="774" max="774" width="10.6640625" style="125" customWidth="1"/>
    <col min="775" max="1024" width="9.109375" style="125"/>
    <col min="1025" max="1025" width="0.5546875" style="125" customWidth="1"/>
    <col min="1026" max="1026" width="28.44140625" style="125" customWidth="1"/>
    <col min="1027" max="1027" width="54.5546875" style="125" customWidth="1"/>
    <col min="1028" max="1028" width="11.109375" style="125" customWidth="1"/>
    <col min="1029" max="1029" width="10" style="125" customWidth="1"/>
    <col min="1030" max="1030" width="10.6640625" style="125" customWidth="1"/>
    <col min="1031" max="1280" width="9.109375" style="125"/>
    <col min="1281" max="1281" width="0.5546875" style="125" customWidth="1"/>
    <col min="1282" max="1282" width="28.44140625" style="125" customWidth="1"/>
    <col min="1283" max="1283" width="54.5546875" style="125" customWidth="1"/>
    <col min="1284" max="1284" width="11.109375" style="125" customWidth="1"/>
    <col min="1285" max="1285" width="10" style="125" customWidth="1"/>
    <col min="1286" max="1286" width="10.6640625" style="125" customWidth="1"/>
    <col min="1287" max="1536" width="9.109375" style="125"/>
    <col min="1537" max="1537" width="0.5546875" style="125" customWidth="1"/>
    <col min="1538" max="1538" width="28.44140625" style="125" customWidth="1"/>
    <col min="1539" max="1539" width="54.5546875" style="125" customWidth="1"/>
    <col min="1540" max="1540" width="11.109375" style="125" customWidth="1"/>
    <col min="1541" max="1541" width="10" style="125" customWidth="1"/>
    <col min="1542" max="1542" width="10.6640625" style="125" customWidth="1"/>
    <col min="1543" max="1792" width="9.109375" style="125"/>
    <col min="1793" max="1793" width="0.5546875" style="125" customWidth="1"/>
    <col min="1794" max="1794" width="28.44140625" style="125" customWidth="1"/>
    <col min="1795" max="1795" width="54.5546875" style="125" customWidth="1"/>
    <col min="1796" max="1796" width="11.109375" style="125" customWidth="1"/>
    <col min="1797" max="1797" width="10" style="125" customWidth="1"/>
    <col min="1798" max="1798" width="10.6640625" style="125" customWidth="1"/>
    <col min="1799" max="2048" width="9.109375" style="125"/>
    <col min="2049" max="2049" width="0.5546875" style="125" customWidth="1"/>
    <col min="2050" max="2050" width="28.44140625" style="125" customWidth="1"/>
    <col min="2051" max="2051" width="54.5546875" style="125" customWidth="1"/>
    <col min="2052" max="2052" width="11.109375" style="125" customWidth="1"/>
    <col min="2053" max="2053" width="10" style="125" customWidth="1"/>
    <col min="2054" max="2054" width="10.6640625" style="125" customWidth="1"/>
    <col min="2055" max="2304" width="9.109375" style="125"/>
    <col min="2305" max="2305" width="0.5546875" style="125" customWidth="1"/>
    <col min="2306" max="2306" width="28.44140625" style="125" customWidth="1"/>
    <col min="2307" max="2307" width="54.5546875" style="125" customWidth="1"/>
    <col min="2308" max="2308" width="11.109375" style="125" customWidth="1"/>
    <col min="2309" max="2309" width="10" style="125" customWidth="1"/>
    <col min="2310" max="2310" width="10.6640625" style="125" customWidth="1"/>
    <col min="2311" max="2560" width="9.109375" style="125"/>
    <col min="2561" max="2561" width="0.5546875" style="125" customWidth="1"/>
    <col min="2562" max="2562" width="28.44140625" style="125" customWidth="1"/>
    <col min="2563" max="2563" width="54.5546875" style="125" customWidth="1"/>
    <col min="2564" max="2564" width="11.109375" style="125" customWidth="1"/>
    <col min="2565" max="2565" width="10" style="125" customWidth="1"/>
    <col min="2566" max="2566" width="10.6640625" style="125" customWidth="1"/>
    <col min="2567" max="2816" width="9.109375" style="125"/>
    <col min="2817" max="2817" width="0.5546875" style="125" customWidth="1"/>
    <col min="2818" max="2818" width="28.44140625" style="125" customWidth="1"/>
    <col min="2819" max="2819" width="54.5546875" style="125" customWidth="1"/>
    <col min="2820" max="2820" width="11.109375" style="125" customWidth="1"/>
    <col min="2821" max="2821" width="10" style="125" customWidth="1"/>
    <col min="2822" max="2822" width="10.6640625" style="125" customWidth="1"/>
    <col min="2823" max="3072" width="9.109375" style="125"/>
    <col min="3073" max="3073" width="0.5546875" style="125" customWidth="1"/>
    <col min="3074" max="3074" width="28.44140625" style="125" customWidth="1"/>
    <col min="3075" max="3075" width="54.5546875" style="125" customWidth="1"/>
    <col min="3076" max="3076" width="11.109375" style="125" customWidth="1"/>
    <col min="3077" max="3077" width="10" style="125" customWidth="1"/>
    <col min="3078" max="3078" width="10.6640625" style="125" customWidth="1"/>
    <col min="3079" max="3328" width="9.109375" style="125"/>
    <col min="3329" max="3329" width="0.5546875" style="125" customWidth="1"/>
    <col min="3330" max="3330" width="28.44140625" style="125" customWidth="1"/>
    <col min="3331" max="3331" width="54.5546875" style="125" customWidth="1"/>
    <col min="3332" max="3332" width="11.109375" style="125" customWidth="1"/>
    <col min="3333" max="3333" width="10" style="125" customWidth="1"/>
    <col min="3334" max="3334" width="10.6640625" style="125" customWidth="1"/>
    <col min="3335" max="3584" width="9.109375" style="125"/>
    <col min="3585" max="3585" width="0.5546875" style="125" customWidth="1"/>
    <col min="3586" max="3586" width="28.44140625" style="125" customWidth="1"/>
    <col min="3587" max="3587" width="54.5546875" style="125" customWidth="1"/>
    <col min="3588" max="3588" width="11.109375" style="125" customWidth="1"/>
    <col min="3589" max="3589" width="10" style="125" customWidth="1"/>
    <col min="3590" max="3590" width="10.6640625" style="125" customWidth="1"/>
    <col min="3591" max="3840" width="9.109375" style="125"/>
    <col min="3841" max="3841" width="0.5546875" style="125" customWidth="1"/>
    <col min="3842" max="3842" width="28.44140625" style="125" customWidth="1"/>
    <col min="3843" max="3843" width="54.5546875" style="125" customWidth="1"/>
    <col min="3844" max="3844" width="11.109375" style="125" customWidth="1"/>
    <col min="3845" max="3845" width="10" style="125" customWidth="1"/>
    <col min="3846" max="3846" width="10.6640625" style="125" customWidth="1"/>
    <col min="3847" max="4096" width="9.109375" style="125"/>
    <col min="4097" max="4097" width="0.5546875" style="125" customWidth="1"/>
    <col min="4098" max="4098" width="28.44140625" style="125" customWidth="1"/>
    <col min="4099" max="4099" width="54.5546875" style="125" customWidth="1"/>
    <col min="4100" max="4100" width="11.109375" style="125" customWidth="1"/>
    <col min="4101" max="4101" width="10" style="125" customWidth="1"/>
    <col min="4102" max="4102" width="10.6640625" style="125" customWidth="1"/>
    <col min="4103" max="4352" width="9.109375" style="125"/>
    <col min="4353" max="4353" width="0.5546875" style="125" customWidth="1"/>
    <col min="4354" max="4354" width="28.44140625" style="125" customWidth="1"/>
    <col min="4355" max="4355" width="54.5546875" style="125" customWidth="1"/>
    <col min="4356" max="4356" width="11.109375" style="125" customWidth="1"/>
    <col min="4357" max="4357" width="10" style="125" customWidth="1"/>
    <col min="4358" max="4358" width="10.6640625" style="125" customWidth="1"/>
    <col min="4359" max="4608" width="9.109375" style="125"/>
    <col min="4609" max="4609" width="0.5546875" style="125" customWidth="1"/>
    <col min="4610" max="4610" width="28.44140625" style="125" customWidth="1"/>
    <col min="4611" max="4611" width="54.5546875" style="125" customWidth="1"/>
    <col min="4612" max="4612" width="11.109375" style="125" customWidth="1"/>
    <col min="4613" max="4613" width="10" style="125" customWidth="1"/>
    <col min="4614" max="4614" width="10.6640625" style="125" customWidth="1"/>
    <col min="4615" max="4864" width="9.109375" style="125"/>
    <col min="4865" max="4865" width="0.5546875" style="125" customWidth="1"/>
    <col min="4866" max="4866" width="28.44140625" style="125" customWidth="1"/>
    <col min="4867" max="4867" width="54.5546875" style="125" customWidth="1"/>
    <col min="4868" max="4868" width="11.109375" style="125" customWidth="1"/>
    <col min="4869" max="4869" width="10" style="125" customWidth="1"/>
    <col min="4870" max="4870" width="10.6640625" style="125" customWidth="1"/>
    <col min="4871" max="5120" width="9.109375" style="125"/>
    <col min="5121" max="5121" width="0.5546875" style="125" customWidth="1"/>
    <col min="5122" max="5122" width="28.44140625" style="125" customWidth="1"/>
    <col min="5123" max="5123" width="54.5546875" style="125" customWidth="1"/>
    <col min="5124" max="5124" width="11.109375" style="125" customWidth="1"/>
    <col min="5125" max="5125" width="10" style="125" customWidth="1"/>
    <col min="5126" max="5126" width="10.6640625" style="125" customWidth="1"/>
    <col min="5127" max="5376" width="9.109375" style="125"/>
    <col min="5377" max="5377" width="0.5546875" style="125" customWidth="1"/>
    <col min="5378" max="5378" width="28.44140625" style="125" customWidth="1"/>
    <col min="5379" max="5379" width="54.5546875" style="125" customWidth="1"/>
    <col min="5380" max="5380" width="11.109375" style="125" customWidth="1"/>
    <col min="5381" max="5381" width="10" style="125" customWidth="1"/>
    <col min="5382" max="5382" width="10.6640625" style="125" customWidth="1"/>
    <col min="5383" max="5632" width="9.109375" style="125"/>
    <col min="5633" max="5633" width="0.5546875" style="125" customWidth="1"/>
    <col min="5634" max="5634" width="28.44140625" style="125" customWidth="1"/>
    <col min="5635" max="5635" width="54.5546875" style="125" customWidth="1"/>
    <col min="5636" max="5636" width="11.109375" style="125" customWidth="1"/>
    <col min="5637" max="5637" width="10" style="125" customWidth="1"/>
    <col min="5638" max="5638" width="10.6640625" style="125" customWidth="1"/>
    <col min="5639" max="5888" width="9.109375" style="125"/>
    <col min="5889" max="5889" width="0.5546875" style="125" customWidth="1"/>
    <col min="5890" max="5890" width="28.44140625" style="125" customWidth="1"/>
    <col min="5891" max="5891" width="54.5546875" style="125" customWidth="1"/>
    <col min="5892" max="5892" width="11.109375" style="125" customWidth="1"/>
    <col min="5893" max="5893" width="10" style="125" customWidth="1"/>
    <col min="5894" max="5894" width="10.6640625" style="125" customWidth="1"/>
    <col min="5895" max="6144" width="9.109375" style="125"/>
    <col min="6145" max="6145" width="0.5546875" style="125" customWidth="1"/>
    <col min="6146" max="6146" width="28.44140625" style="125" customWidth="1"/>
    <col min="6147" max="6147" width="54.5546875" style="125" customWidth="1"/>
    <col min="6148" max="6148" width="11.109375" style="125" customWidth="1"/>
    <col min="6149" max="6149" width="10" style="125" customWidth="1"/>
    <col min="6150" max="6150" width="10.6640625" style="125" customWidth="1"/>
    <col min="6151" max="6400" width="9.109375" style="125"/>
    <col min="6401" max="6401" width="0.5546875" style="125" customWidth="1"/>
    <col min="6402" max="6402" width="28.44140625" style="125" customWidth="1"/>
    <col min="6403" max="6403" width="54.5546875" style="125" customWidth="1"/>
    <col min="6404" max="6404" width="11.109375" style="125" customWidth="1"/>
    <col min="6405" max="6405" width="10" style="125" customWidth="1"/>
    <col min="6406" max="6406" width="10.6640625" style="125" customWidth="1"/>
    <col min="6407" max="6656" width="9.109375" style="125"/>
    <col min="6657" max="6657" width="0.5546875" style="125" customWidth="1"/>
    <col min="6658" max="6658" width="28.44140625" style="125" customWidth="1"/>
    <col min="6659" max="6659" width="54.5546875" style="125" customWidth="1"/>
    <col min="6660" max="6660" width="11.109375" style="125" customWidth="1"/>
    <col min="6661" max="6661" width="10" style="125" customWidth="1"/>
    <col min="6662" max="6662" width="10.6640625" style="125" customWidth="1"/>
    <col min="6663" max="6912" width="9.109375" style="125"/>
    <col min="6913" max="6913" width="0.5546875" style="125" customWidth="1"/>
    <col min="6914" max="6914" width="28.44140625" style="125" customWidth="1"/>
    <col min="6915" max="6915" width="54.5546875" style="125" customWidth="1"/>
    <col min="6916" max="6916" width="11.109375" style="125" customWidth="1"/>
    <col min="6917" max="6917" width="10" style="125" customWidth="1"/>
    <col min="6918" max="6918" width="10.6640625" style="125" customWidth="1"/>
    <col min="6919" max="7168" width="9.109375" style="125"/>
    <col min="7169" max="7169" width="0.5546875" style="125" customWidth="1"/>
    <col min="7170" max="7170" width="28.44140625" style="125" customWidth="1"/>
    <col min="7171" max="7171" width="54.5546875" style="125" customWidth="1"/>
    <col min="7172" max="7172" width="11.109375" style="125" customWidth="1"/>
    <col min="7173" max="7173" width="10" style="125" customWidth="1"/>
    <col min="7174" max="7174" width="10.6640625" style="125" customWidth="1"/>
    <col min="7175" max="7424" width="9.109375" style="125"/>
    <col min="7425" max="7425" width="0.5546875" style="125" customWidth="1"/>
    <col min="7426" max="7426" width="28.44140625" style="125" customWidth="1"/>
    <col min="7427" max="7427" width="54.5546875" style="125" customWidth="1"/>
    <col min="7428" max="7428" width="11.109375" style="125" customWidth="1"/>
    <col min="7429" max="7429" width="10" style="125" customWidth="1"/>
    <col min="7430" max="7430" width="10.6640625" style="125" customWidth="1"/>
    <col min="7431" max="7680" width="9.109375" style="125"/>
    <col min="7681" max="7681" width="0.5546875" style="125" customWidth="1"/>
    <col min="7682" max="7682" width="28.44140625" style="125" customWidth="1"/>
    <col min="7683" max="7683" width="54.5546875" style="125" customWidth="1"/>
    <col min="7684" max="7684" width="11.109375" style="125" customWidth="1"/>
    <col min="7685" max="7685" width="10" style="125" customWidth="1"/>
    <col min="7686" max="7686" width="10.6640625" style="125" customWidth="1"/>
    <col min="7687" max="7936" width="9.109375" style="125"/>
    <col min="7937" max="7937" width="0.5546875" style="125" customWidth="1"/>
    <col min="7938" max="7938" width="28.44140625" style="125" customWidth="1"/>
    <col min="7939" max="7939" width="54.5546875" style="125" customWidth="1"/>
    <col min="7940" max="7940" width="11.109375" style="125" customWidth="1"/>
    <col min="7941" max="7941" width="10" style="125" customWidth="1"/>
    <col min="7942" max="7942" width="10.6640625" style="125" customWidth="1"/>
    <col min="7943" max="8192" width="9.109375" style="125"/>
    <col min="8193" max="8193" width="0.5546875" style="125" customWidth="1"/>
    <col min="8194" max="8194" width="28.44140625" style="125" customWidth="1"/>
    <col min="8195" max="8195" width="54.5546875" style="125" customWidth="1"/>
    <col min="8196" max="8196" width="11.109375" style="125" customWidth="1"/>
    <col min="8197" max="8197" width="10" style="125" customWidth="1"/>
    <col min="8198" max="8198" width="10.6640625" style="125" customWidth="1"/>
    <col min="8199" max="8448" width="9.109375" style="125"/>
    <col min="8449" max="8449" width="0.5546875" style="125" customWidth="1"/>
    <col min="8450" max="8450" width="28.44140625" style="125" customWidth="1"/>
    <col min="8451" max="8451" width="54.5546875" style="125" customWidth="1"/>
    <col min="8452" max="8452" width="11.109375" style="125" customWidth="1"/>
    <col min="8453" max="8453" width="10" style="125" customWidth="1"/>
    <col min="8454" max="8454" width="10.6640625" style="125" customWidth="1"/>
    <col min="8455" max="8704" width="9.109375" style="125"/>
    <col min="8705" max="8705" width="0.5546875" style="125" customWidth="1"/>
    <col min="8706" max="8706" width="28.44140625" style="125" customWidth="1"/>
    <col min="8707" max="8707" width="54.5546875" style="125" customWidth="1"/>
    <col min="8708" max="8708" width="11.109375" style="125" customWidth="1"/>
    <col min="8709" max="8709" width="10" style="125" customWidth="1"/>
    <col min="8710" max="8710" width="10.6640625" style="125" customWidth="1"/>
    <col min="8711" max="8960" width="9.109375" style="125"/>
    <col min="8961" max="8961" width="0.5546875" style="125" customWidth="1"/>
    <col min="8962" max="8962" width="28.44140625" style="125" customWidth="1"/>
    <col min="8963" max="8963" width="54.5546875" style="125" customWidth="1"/>
    <col min="8964" max="8964" width="11.109375" style="125" customWidth="1"/>
    <col min="8965" max="8965" width="10" style="125" customWidth="1"/>
    <col min="8966" max="8966" width="10.6640625" style="125" customWidth="1"/>
    <col min="8967" max="9216" width="9.109375" style="125"/>
    <col min="9217" max="9217" width="0.5546875" style="125" customWidth="1"/>
    <col min="9218" max="9218" width="28.44140625" style="125" customWidth="1"/>
    <col min="9219" max="9219" width="54.5546875" style="125" customWidth="1"/>
    <col min="9220" max="9220" width="11.109375" style="125" customWidth="1"/>
    <col min="9221" max="9221" width="10" style="125" customWidth="1"/>
    <col min="9222" max="9222" width="10.6640625" style="125" customWidth="1"/>
    <col min="9223" max="9472" width="9.109375" style="125"/>
    <col min="9473" max="9473" width="0.5546875" style="125" customWidth="1"/>
    <col min="9474" max="9474" width="28.44140625" style="125" customWidth="1"/>
    <col min="9475" max="9475" width="54.5546875" style="125" customWidth="1"/>
    <col min="9476" max="9476" width="11.109375" style="125" customWidth="1"/>
    <col min="9477" max="9477" width="10" style="125" customWidth="1"/>
    <col min="9478" max="9478" width="10.6640625" style="125" customWidth="1"/>
    <col min="9479" max="9728" width="9.109375" style="125"/>
    <col min="9729" max="9729" width="0.5546875" style="125" customWidth="1"/>
    <col min="9730" max="9730" width="28.44140625" style="125" customWidth="1"/>
    <col min="9731" max="9731" width="54.5546875" style="125" customWidth="1"/>
    <col min="9732" max="9732" width="11.109375" style="125" customWidth="1"/>
    <col min="9733" max="9733" width="10" style="125" customWidth="1"/>
    <col min="9734" max="9734" width="10.6640625" style="125" customWidth="1"/>
    <col min="9735" max="9984" width="9.109375" style="125"/>
    <col min="9985" max="9985" width="0.5546875" style="125" customWidth="1"/>
    <col min="9986" max="9986" width="28.44140625" style="125" customWidth="1"/>
    <col min="9987" max="9987" width="54.5546875" style="125" customWidth="1"/>
    <col min="9988" max="9988" width="11.109375" style="125" customWidth="1"/>
    <col min="9989" max="9989" width="10" style="125" customWidth="1"/>
    <col min="9990" max="9990" width="10.6640625" style="125" customWidth="1"/>
    <col min="9991" max="10240" width="9.109375" style="125"/>
    <col min="10241" max="10241" width="0.5546875" style="125" customWidth="1"/>
    <col min="10242" max="10242" width="28.44140625" style="125" customWidth="1"/>
    <col min="10243" max="10243" width="54.5546875" style="125" customWidth="1"/>
    <col min="10244" max="10244" width="11.109375" style="125" customWidth="1"/>
    <col min="10245" max="10245" width="10" style="125" customWidth="1"/>
    <col min="10246" max="10246" width="10.6640625" style="125" customWidth="1"/>
    <col min="10247" max="10496" width="9.109375" style="125"/>
    <col min="10497" max="10497" width="0.5546875" style="125" customWidth="1"/>
    <col min="10498" max="10498" width="28.44140625" style="125" customWidth="1"/>
    <col min="10499" max="10499" width="54.5546875" style="125" customWidth="1"/>
    <col min="10500" max="10500" width="11.109375" style="125" customWidth="1"/>
    <col min="10501" max="10501" width="10" style="125" customWidth="1"/>
    <col min="10502" max="10502" width="10.6640625" style="125" customWidth="1"/>
    <col min="10503" max="10752" width="9.109375" style="125"/>
    <col min="10753" max="10753" width="0.5546875" style="125" customWidth="1"/>
    <col min="10754" max="10754" width="28.44140625" style="125" customWidth="1"/>
    <col min="10755" max="10755" width="54.5546875" style="125" customWidth="1"/>
    <col min="10756" max="10756" width="11.109375" style="125" customWidth="1"/>
    <col min="10757" max="10757" width="10" style="125" customWidth="1"/>
    <col min="10758" max="10758" width="10.6640625" style="125" customWidth="1"/>
    <col min="10759" max="11008" width="9.109375" style="125"/>
    <col min="11009" max="11009" width="0.5546875" style="125" customWidth="1"/>
    <col min="11010" max="11010" width="28.44140625" style="125" customWidth="1"/>
    <col min="11011" max="11011" width="54.5546875" style="125" customWidth="1"/>
    <col min="11012" max="11012" width="11.109375" style="125" customWidth="1"/>
    <col min="11013" max="11013" width="10" style="125" customWidth="1"/>
    <col min="11014" max="11014" width="10.6640625" style="125" customWidth="1"/>
    <col min="11015" max="11264" width="9.109375" style="125"/>
    <col min="11265" max="11265" width="0.5546875" style="125" customWidth="1"/>
    <col min="11266" max="11266" width="28.44140625" style="125" customWidth="1"/>
    <col min="11267" max="11267" width="54.5546875" style="125" customWidth="1"/>
    <col min="11268" max="11268" width="11.109375" style="125" customWidth="1"/>
    <col min="11269" max="11269" width="10" style="125" customWidth="1"/>
    <col min="11270" max="11270" width="10.6640625" style="125" customWidth="1"/>
    <col min="11271" max="11520" width="9.109375" style="125"/>
    <col min="11521" max="11521" width="0.5546875" style="125" customWidth="1"/>
    <col min="11522" max="11522" width="28.44140625" style="125" customWidth="1"/>
    <col min="11523" max="11523" width="54.5546875" style="125" customWidth="1"/>
    <col min="11524" max="11524" width="11.109375" style="125" customWidth="1"/>
    <col min="11525" max="11525" width="10" style="125" customWidth="1"/>
    <col min="11526" max="11526" width="10.6640625" style="125" customWidth="1"/>
    <col min="11527" max="11776" width="9.109375" style="125"/>
    <col min="11777" max="11777" width="0.5546875" style="125" customWidth="1"/>
    <col min="11778" max="11778" width="28.44140625" style="125" customWidth="1"/>
    <col min="11779" max="11779" width="54.5546875" style="125" customWidth="1"/>
    <col min="11780" max="11780" width="11.109375" style="125" customWidth="1"/>
    <col min="11781" max="11781" width="10" style="125" customWidth="1"/>
    <col min="11782" max="11782" width="10.6640625" style="125" customWidth="1"/>
    <col min="11783" max="12032" width="9.109375" style="125"/>
    <col min="12033" max="12033" width="0.5546875" style="125" customWidth="1"/>
    <col min="12034" max="12034" width="28.44140625" style="125" customWidth="1"/>
    <col min="12035" max="12035" width="54.5546875" style="125" customWidth="1"/>
    <col min="12036" max="12036" width="11.109375" style="125" customWidth="1"/>
    <col min="12037" max="12037" width="10" style="125" customWidth="1"/>
    <col min="12038" max="12038" width="10.6640625" style="125" customWidth="1"/>
    <col min="12039" max="12288" width="9.109375" style="125"/>
    <col min="12289" max="12289" width="0.5546875" style="125" customWidth="1"/>
    <col min="12290" max="12290" width="28.44140625" style="125" customWidth="1"/>
    <col min="12291" max="12291" width="54.5546875" style="125" customWidth="1"/>
    <col min="12292" max="12292" width="11.109375" style="125" customWidth="1"/>
    <col min="12293" max="12293" width="10" style="125" customWidth="1"/>
    <col min="12294" max="12294" width="10.6640625" style="125" customWidth="1"/>
    <col min="12295" max="12544" width="9.109375" style="125"/>
    <col min="12545" max="12545" width="0.5546875" style="125" customWidth="1"/>
    <col min="12546" max="12546" width="28.44140625" style="125" customWidth="1"/>
    <col min="12547" max="12547" width="54.5546875" style="125" customWidth="1"/>
    <col min="12548" max="12548" width="11.109375" style="125" customWidth="1"/>
    <col min="12549" max="12549" width="10" style="125" customWidth="1"/>
    <col min="12550" max="12550" width="10.6640625" style="125" customWidth="1"/>
    <col min="12551" max="12800" width="9.109375" style="125"/>
    <col min="12801" max="12801" width="0.5546875" style="125" customWidth="1"/>
    <col min="12802" max="12802" width="28.44140625" style="125" customWidth="1"/>
    <col min="12803" max="12803" width="54.5546875" style="125" customWidth="1"/>
    <col min="12804" max="12804" width="11.109375" style="125" customWidth="1"/>
    <col min="12805" max="12805" width="10" style="125" customWidth="1"/>
    <col min="12806" max="12806" width="10.6640625" style="125" customWidth="1"/>
    <col min="12807" max="13056" width="9.109375" style="125"/>
    <col min="13057" max="13057" width="0.5546875" style="125" customWidth="1"/>
    <col min="13058" max="13058" width="28.44140625" style="125" customWidth="1"/>
    <col min="13059" max="13059" width="54.5546875" style="125" customWidth="1"/>
    <col min="13060" max="13060" width="11.109375" style="125" customWidth="1"/>
    <col min="13061" max="13061" width="10" style="125" customWidth="1"/>
    <col min="13062" max="13062" width="10.6640625" style="125" customWidth="1"/>
    <col min="13063" max="13312" width="9.109375" style="125"/>
    <col min="13313" max="13313" width="0.5546875" style="125" customWidth="1"/>
    <col min="13314" max="13314" width="28.44140625" style="125" customWidth="1"/>
    <col min="13315" max="13315" width="54.5546875" style="125" customWidth="1"/>
    <col min="13316" max="13316" width="11.109375" style="125" customWidth="1"/>
    <col min="13317" max="13317" width="10" style="125" customWidth="1"/>
    <col min="13318" max="13318" width="10.6640625" style="125" customWidth="1"/>
    <col min="13319" max="13568" width="9.109375" style="125"/>
    <col min="13569" max="13569" width="0.5546875" style="125" customWidth="1"/>
    <col min="13570" max="13570" width="28.44140625" style="125" customWidth="1"/>
    <col min="13571" max="13571" width="54.5546875" style="125" customWidth="1"/>
    <col min="13572" max="13572" width="11.109375" style="125" customWidth="1"/>
    <col min="13573" max="13573" width="10" style="125" customWidth="1"/>
    <col min="13574" max="13574" width="10.6640625" style="125" customWidth="1"/>
    <col min="13575" max="13824" width="9.109375" style="125"/>
    <col min="13825" max="13825" width="0.5546875" style="125" customWidth="1"/>
    <col min="13826" max="13826" width="28.44140625" style="125" customWidth="1"/>
    <col min="13827" max="13827" width="54.5546875" style="125" customWidth="1"/>
    <col min="13828" max="13828" width="11.109375" style="125" customWidth="1"/>
    <col min="13829" max="13829" width="10" style="125" customWidth="1"/>
    <col min="13830" max="13830" width="10.6640625" style="125" customWidth="1"/>
    <col min="13831" max="14080" width="9.109375" style="125"/>
    <col min="14081" max="14081" width="0.5546875" style="125" customWidth="1"/>
    <col min="14082" max="14082" width="28.44140625" style="125" customWidth="1"/>
    <col min="14083" max="14083" width="54.5546875" style="125" customWidth="1"/>
    <col min="14084" max="14084" width="11.109375" style="125" customWidth="1"/>
    <col min="14085" max="14085" width="10" style="125" customWidth="1"/>
    <col min="14086" max="14086" width="10.6640625" style="125" customWidth="1"/>
    <col min="14087" max="14336" width="9.109375" style="125"/>
    <col min="14337" max="14337" width="0.5546875" style="125" customWidth="1"/>
    <col min="14338" max="14338" width="28.44140625" style="125" customWidth="1"/>
    <col min="14339" max="14339" width="54.5546875" style="125" customWidth="1"/>
    <col min="14340" max="14340" width="11.109375" style="125" customWidth="1"/>
    <col min="14341" max="14341" width="10" style="125" customWidth="1"/>
    <col min="14342" max="14342" width="10.6640625" style="125" customWidth="1"/>
    <col min="14343" max="14592" width="9.109375" style="125"/>
    <col min="14593" max="14593" width="0.5546875" style="125" customWidth="1"/>
    <col min="14594" max="14594" width="28.44140625" style="125" customWidth="1"/>
    <col min="14595" max="14595" width="54.5546875" style="125" customWidth="1"/>
    <col min="14596" max="14596" width="11.109375" style="125" customWidth="1"/>
    <col min="14597" max="14597" width="10" style="125" customWidth="1"/>
    <col min="14598" max="14598" width="10.6640625" style="125" customWidth="1"/>
    <col min="14599" max="14848" width="9.109375" style="125"/>
    <col min="14849" max="14849" width="0.5546875" style="125" customWidth="1"/>
    <col min="14850" max="14850" width="28.44140625" style="125" customWidth="1"/>
    <col min="14851" max="14851" width="54.5546875" style="125" customWidth="1"/>
    <col min="14852" max="14852" width="11.109375" style="125" customWidth="1"/>
    <col min="14853" max="14853" width="10" style="125" customWidth="1"/>
    <col min="14854" max="14854" width="10.6640625" style="125" customWidth="1"/>
    <col min="14855" max="15104" width="9.109375" style="125"/>
    <col min="15105" max="15105" width="0.5546875" style="125" customWidth="1"/>
    <col min="15106" max="15106" width="28.44140625" style="125" customWidth="1"/>
    <col min="15107" max="15107" width="54.5546875" style="125" customWidth="1"/>
    <col min="15108" max="15108" width="11.109375" style="125" customWidth="1"/>
    <col min="15109" max="15109" width="10" style="125" customWidth="1"/>
    <col min="15110" max="15110" width="10.6640625" style="125" customWidth="1"/>
    <col min="15111" max="15360" width="9.109375" style="125"/>
    <col min="15361" max="15361" width="0.5546875" style="125" customWidth="1"/>
    <col min="15362" max="15362" width="28.44140625" style="125" customWidth="1"/>
    <col min="15363" max="15363" width="54.5546875" style="125" customWidth="1"/>
    <col min="15364" max="15364" width="11.109375" style="125" customWidth="1"/>
    <col min="15365" max="15365" width="10" style="125" customWidth="1"/>
    <col min="15366" max="15366" width="10.6640625" style="125" customWidth="1"/>
    <col min="15367" max="15616" width="9.109375" style="125"/>
    <col min="15617" max="15617" width="0.5546875" style="125" customWidth="1"/>
    <col min="15618" max="15618" width="28.44140625" style="125" customWidth="1"/>
    <col min="15619" max="15619" width="54.5546875" style="125" customWidth="1"/>
    <col min="15620" max="15620" width="11.109375" style="125" customWidth="1"/>
    <col min="15621" max="15621" width="10" style="125" customWidth="1"/>
    <col min="15622" max="15622" width="10.6640625" style="125" customWidth="1"/>
    <col min="15623" max="15872" width="9.109375" style="125"/>
    <col min="15873" max="15873" width="0.5546875" style="125" customWidth="1"/>
    <col min="15874" max="15874" width="28.44140625" style="125" customWidth="1"/>
    <col min="15875" max="15875" width="54.5546875" style="125" customWidth="1"/>
    <col min="15876" max="15876" width="11.109375" style="125" customWidth="1"/>
    <col min="15877" max="15877" width="10" style="125" customWidth="1"/>
    <col min="15878" max="15878" width="10.6640625" style="125" customWidth="1"/>
    <col min="15879" max="16128" width="9.109375" style="125"/>
    <col min="16129" max="16129" width="0.5546875" style="125" customWidth="1"/>
    <col min="16130" max="16130" width="28.44140625" style="125" customWidth="1"/>
    <col min="16131" max="16131" width="54.5546875" style="125" customWidth="1"/>
    <col min="16132" max="16132" width="11.109375" style="125" customWidth="1"/>
    <col min="16133" max="16133" width="10" style="125" customWidth="1"/>
    <col min="16134" max="16134" width="10.6640625" style="125" customWidth="1"/>
    <col min="16135" max="16384" width="9.109375" style="125"/>
  </cols>
  <sheetData>
    <row r="1" spans="2:11" ht="12.75" customHeight="1" x14ac:dyDescent="0.3">
      <c r="C1" s="188" t="s">
        <v>210</v>
      </c>
      <c r="D1" s="221"/>
      <c r="E1" s="189"/>
      <c r="F1" s="189"/>
    </row>
    <row r="2" spans="2:11" ht="14.4" x14ac:dyDescent="0.3">
      <c r="B2" s="207" t="s">
        <v>128</v>
      </c>
      <c r="C2" s="189"/>
      <c r="D2" s="189"/>
      <c r="E2" s="189"/>
      <c r="F2" s="189"/>
      <c r="G2" s="5"/>
      <c r="H2" s="5"/>
      <c r="I2" s="5"/>
      <c r="J2" s="5"/>
      <c r="K2" s="5"/>
    </row>
    <row r="3" spans="2:11" ht="12.75" customHeight="1" x14ac:dyDescent="0.3">
      <c r="B3" s="207" t="s">
        <v>211</v>
      </c>
      <c r="C3" s="189"/>
      <c r="D3" s="189"/>
      <c r="E3" s="189"/>
      <c r="F3" s="189"/>
      <c r="G3" s="5"/>
      <c r="H3" s="5"/>
      <c r="I3" s="5"/>
      <c r="J3" s="5"/>
      <c r="K3" s="5"/>
    </row>
    <row r="4" spans="2:11" ht="12" customHeight="1" x14ac:dyDescent="0.3">
      <c r="B4" s="126"/>
      <c r="C4" s="245" t="s">
        <v>212</v>
      </c>
      <c r="D4" s="189"/>
      <c r="E4" s="220"/>
      <c r="F4" s="220"/>
    </row>
    <row r="5" spans="2:11" ht="12" customHeight="1" x14ac:dyDescent="0.25">
      <c r="B5" s="126"/>
      <c r="C5" s="173"/>
      <c r="D5" s="188" t="s">
        <v>253</v>
      </c>
      <c r="E5" s="188"/>
      <c r="F5" s="188"/>
    </row>
    <row r="6" spans="2:11" ht="14.4" x14ac:dyDescent="0.3">
      <c r="B6" s="126"/>
      <c r="C6" s="254" t="s">
        <v>240</v>
      </c>
      <c r="D6" s="188"/>
      <c r="E6" s="220"/>
      <c r="F6" s="220"/>
    </row>
    <row r="7" spans="2:11" ht="13.5" customHeight="1" x14ac:dyDescent="0.3">
      <c r="B7" s="126"/>
      <c r="C7" s="138"/>
      <c r="D7" s="5"/>
    </row>
    <row r="8" spans="2:11" ht="12.75" customHeight="1" x14ac:dyDescent="0.25">
      <c r="B8" s="248" t="s">
        <v>244</v>
      </c>
      <c r="C8" s="248"/>
      <c r="D8" s="248"/>
      <c r="E8" s="249"/>
      <c r="F8" s="249"/>
    </row>
    <row r="9" spans="2:11" ht="12.75" customHeight="1" x14ac:dyDescent="0.25">
      <c r="B9" s="248"/>
      <c r="C9" s="248"/>
      <c r="D9" s="248"/>
      <c r="E9" s="249"/>
      <c r="F9" s="249"/>
    </row>
    <row r="10" spans="2:11" ht="23.25" customHeight="1" x14ac:dyDescent="0.25">
      <c r="B10" s="248"/>
      <c r="C10" s="248"/>
      <c r="D10" s="248"/>
      <c r="E10" s="249"/>
      <c r="F10" s="249"/>
    </row>
    <row r="11" spans="2:11" ht="7.5" hidden="1" customHeight="1" x14ac:dyDescent="0.25">
      <c r="B11" s="250"/>
      <c r="C11" s="250"/>
      <c r="D11" s="250"/>
      <c r="E11" s="251"/>
      <c r="F11" s="251"/>
    </row>
    <row r="12" spans="2:11" ht="7.5" customHeight="1" x14ac:dyDescent="0.25">
      <c r="B12" s="139"/>
      <c r="C12" s="139"/>
      <c r="D12" s="157"/>
    </row>
    <row r="13" spans="2:11" ht="18" customHeight="1" thickBot="1" x14ac:dyDescent="0.35">
      <c r="B13" s="127"/>
      <c r="C13" s="240" t="s">
        <v>119</v>
      </c>
      <c r="D13" s="200"/>
      <c r="E13" s="211"/>
      <c r="F13" s="211"/>
    </row>
    <row r="14" spans="2:11" ht="18" customHeight="1" x14ac:dyDescent="0.25">
      <c r="B14" s="243" t="s">
        <v>213</v>
      </c>
      <c r="C14" s="246" t="s">
        <v>255</v>
      </c>
      <c r="D14" s="241" t="s">
        <v>122</v>
      </c>
      <c r="E14" s="241" t="s">
        <v>0</v>
      </c>
      <c r="F14" s="252" t="s">
        <v>123</v>
      </c>
    </row>
    <row r="15" spans="2:11" ht="61.8" customHeight="1" x14ac:dyDescent="0.25">
      <c r="B15" s="244"/>
      <c r="C15" s="247"/>
      <c r="D15" s="242"/>
      <c r="E15" s="242"/>
      <c r="F15" s="253"/>
      <c r="G15" s="141"/>
    </row>
    <row r="16" spans="2:11" ht="15.6" x14ac:dyDescent="0.3">
      <c r="B16" s="128" t="s">
        <v>163</v>
      </c>
      <c r="C16" s="129" t="s">
        <v>166</v>
      </c>
      <c r="D16" s="143">
        <v>3</v>
      </c>
      <c r="E16" s="152">
        <v>4</v>
      </c>
      <c r="F16" s="153">
        <v>5</v>
      </c>
      <c r="G16" s="141"/>
    </row>
    <row r="17" spans="2:7" ht="34.5" customHeight="1" x14ac:dyDescent="0.3">
      <c r="B17" s="130" t="s">
        <v>214</v>
      </c>
      <c r="C17" s="154" t="s">
        <v>215</v>
      </c>
      <c r="D17" s="144">
        <f>D18+D21</f>
        <v>93.200000000000188</v>
      </c>
      <c r="E17" s="144">
        <f>E18+E21</f>
        <v>-41.199999999999818</v>
      </c>
      <c r="F17" s="149">
        <f>E17/D17*100</f>
        <v>-44.206008583690704</v>
      </c>
      <c r="G17" s="141"/>
    </row>
    <row r="18" spans="2:7" ht="31.2" x14ac:dyDescent="0.3">
      <c r="B18" s="131" t="s">
        <v>216</v>
      </c>
      <c r="C18" s="132" t="s">
        <v>111</v>
      </c>
      <c r="D18" s="144">
        <f>D19</f>
        <v>85.9</v>
      </c>
      <c r="E18" s="146"/>
      <c r="F18" s="185">
        <f t="shared" ref="F18:F31" si="0">E18/D18*100</f>
        <v>0</v>
      </c>
      <c r="G18" s="141"/>
    </row>
    <row r="19" spans="2:7" ht="32.25" customHeight="1" x14ac:dyDescent="0.3">
      <c r="B19" s="131" t="s">
        <v>217</v>
      </c>
      <c r="C19" s="132" t="s">
        <v>218</v>
      </c>
      <c r="D19" s="144">
        <f>D20</f>
        <v>85.9</v>
      </c>
      <c r="E19" s="151"/>
      <c r="F19" s="149">
        <f t="shared" si="0"/>
        <v>0</v>
      </c>
      <c r="G19" s="141"/>
    </row>
    <row r="20" spans="2:7" ht="47.25" customHeight="1" x14ac:dyDescent="0.3">
      <c r="B20" s="131" t="s">
        <v>219</v>
      </c>
      <c r="C20" s="132" t="s">
        <v>220</v>
      </c>
      <c r="D20" s="144">
        <v>85.9</v>
      </c>
      <c r="E20" s="146"/>
      <c r="F20" s="149">
        <f t="shared" si="0"/>
        <v>0</v>
      </c>
      <c r="G20" s="141"/>
    </row>
    <row r="21" spans="2:7" ht="33" customHeight="1" x14ac:dyDescent="0.3">
      <c r="B21" s="133" t="s">
        <v>112</v>
      </c>
      <c r="C21" s="132" t="s">
        <v>221</v>
      </c>
      <c r="D21" s="144">
        <f>D29+D25</f>
        <v>7.3000000000001819</v>
      </c>
      <c r="E21" s="144">
        <f>E29+E25</f>
        <v>-41.199999999999818</v>
      </c>
      <c r="F21" s="149">
        <f t="shared" si="0"/>
        <v>-564.38356164381901</v>
      </c>
      <c r="G21" s="141"/>
    </row>
    <row r="22" spans="2:7" ht="15.6" x14ac:dyDescent="0.3">
      <c r="B22" s="133" t="s">
        <v>222</v>
      </c>
      <c r="C22" s="132" t="s">
        <v>223</v>
      </c>
      <c r="D22" s="144">
        <f t="shared" ref="D22:E24" si="1">D23</f>
        <v>-2572.1999999999998</v>
      </c>
      <c r="E22" s="144">
        <f t="shared" si="1"/>
        <v>-2309.6999999999998</v>
      </c>
      <c r="F22" s="150">
        <f t="shared" si="0"/>
        <v>89.794728248192214</v>
      </c>
      <c r="G22" s="141"/>
    </row>
    <row r="23" spans="2:7" ht="20.25" customHeight="1" x14ac:dyDescent="0.3">
      <c r="B23" s="133" t="s">
        <v>224</v>
      </c>
      <c r="C23" s="132" t="s">
        <v>225</v>
      </c>
      <c r="D23" s="144">
        <f t="shared" si="1"/>
        <v>-2572.1999999999998</v>
      </c>
      <c r="E23" s="144">
        <f t="shared" si="1"/>
        <v>-2309.6999999999998</v>
      </c>
      <c r="F23" s="150">
        <f t="shared" si="0"/>
        <v>89.794728248192214</v>
      </c>
      <c r="G23" s="141"/>
    </row>
    <row r="24" spans="2:7" ht="33.75" customHeight="1" x14ac:dyDescent="0.3">
      <c r="B24" s="133" t="s">
        <v>226</v>
      </c>
      <c r="C24" s="132" t="s">
        <v>227</v>
      </c>
      <c r="D24" s="144">
        <f t="shared" si="1"/>
        <v>-2572.1999999999998</v>
      </c>
      <c r="E24" s="144">
        <f t="shared" si="1"/>
        <v>-2309.6999999999998</v>
      </c>
      <c r="F24" s="185">
        <f t="shared" si="0"/>
        <v>89.794728248192214</v>
      </c>
      <c r="G24" s="141"/>
    </row>
    <row r="25" spans="2:7" ht="33.75" customHeight="1" x14ac:dyDescent="0.3">
      <c r="B25" s="133" t="s">
        <v>228</v>
      </c>
      <c r="C25" s="132" t="s">
        <v>229</v>
      </c>
      <c r="D25" s="144">
        <v>-2572.1999999999998</v>
      </c>
      <c r="E25" s="155">
        <v>-2309.6999999999998</v>
      </c>
      <c r="F25" s="149">
        <f t="shared" si="0"/>
        <v>89.794728248192214</v>
      </c>
      <c r="G25" s="141"/>
    </row>
    <row r="26" spans="2:7" ht="15.6" x14ac:dyDescent="0.3">
      <c r="B26" s="133" t="s">
        <v>230</v>
      </c>
      <c r="C26" s="132" t="s">
        <v>231</v>
      </c>
      <c r="D26" s="144">
        <f t="shared" ref="D26:E28" si="2">D27</f>
        <v>2579.5</v>
      </c>
      <c r="E26" s="144">
        <f t="shared" si="2"/>
        <v>2268.5</v>
      </c>
      <c r="F26" s="149">
        <f t="shared" si="0"/>
        <v>87.94339988369839</v>
      </c>
      <c r="G26" s="141"/>
    </row>
    <row r="27" spans="2:7" s="134" customFormat="1" ht="20.25" customHeight="1" x14ac:dyDescent="0.3">
      <c r="B27" s="133" t="s">
        <v>232</v>
      </c>
      <c r="C27" s="132" t="s">
        <v>233</v>
      </c>
      <c r="D27" s="144">
        <f t="shared" si="2"/>
        <v>2579.5</v>
      </c>
      <c r="E27" s="144">
        <f t="shared" si="2"/>
        <v>2268.5</v>
      </c>
      <c r="F27" s="185">
        <f t="shared" si="0"/>
        <v>87.94339988369839</v>
      </c>
      <c r="G27" s="142"/>
    </row>
    <row r="28" spans="2:7" ht="31.5" customHeight="1" x14ac:dyDescent="0.3">
      <c r="B28" s="133" t="s">
        <v>234</v>
      </c>
      <c r="C28" s="132" t="s">
        <v>235</v>
      </c>
      <c r="D28" s="144">
        <f t="shared" si="2"/>
        <v>2579.5</v>
      </c>
      <c r="E28" s="144">
        <f t="shared" si="2"/>
        <v>2268.5</v>
      </c>
      <c r="F28" s="149">
        <f t="shared" si="0"/>
        <v>87.94339988369839</v>
      </c>
      <c r="G28" s="141"/>
    </row>
    <row r="29" spans="2:7" ht="32.25" customHeight="1" x14ac:dyDescent="0.3">
      <c r="B29" s="133" t="s">
        <v>236</v>
      </c>
      <c r="C29" s="132" t="s">
        <v>237</v>
      </c>
      <c r="D29" s="144">
        <v>2579.5</v>
      </c>
      <c r="E29" s="156">
        <v>2268.5</v>
      </c>
      <c r="F29" s="149">
        <f t="shared" si="0"/>
        <v>87.94339988369839</v>
      </c>
      <c r="G29" s="141"/>
    </row>
    <row r="30" spans="2:7" ht="48" customHeight="1" x14ac:dyDescent="0.3">
      <c r="B30" s="133" t="s">
        <v>214</v>
      </c>
      <c r="C30" s="132" t="s">
        <v>238</v>
      </c>
      <c r="D30" s="144">
        <f>D17</f>
        <v>93.200000000000188</v>
      </c>
      <c r="E30" s="144">
        <f>E17</f>
        <v>-41.199999999999818</v>
      </c>
      <c r="F30" s="149">
        <f t="shared" si="0"/>
        <v>-44.206008583690704</v>
      </c>
      <c r="G30" s="141"/>
    </row>
    <row r="31" spans="2:7" s="134" customFormat="1" ht="16.2" thickBot="1" x14ac:dyDescent="0.35">
      <c r="B31" s="137"/>
      <c r="C31" s="140" t="s">
        <v>239</v>
      </c>
      <c r="D31" s="145">
        <f>D18</f>
        <v>85.9</v>
      </c>
      <c r="E31" s="147"/>
      <c r="F31" s="148">
        <f t="shared" si="0"/>
        <v>0</v>
      </c>
      <c r="G31" s="142"/>
    </row>
    <row r="32" spans="2:7" x14ac:dyDescent="0.25">
      <c r="B32" s="135"/>
      <c r="D32" s="136"/>
      <c r="E32" s="135"/>
      <c r="F32" s="135"/>
    </row>
  </sheetData>
  <mergeCells count="13">
    <mergeCell ref="C13:F13"/>
    <mergeCell ref="D14:D15"/>
    <mergeCell ref="B14:B15"/>
    <mergeCell ref="C1:F1"/>
    <mergeCell ref="B2:F2"/>
    <mergeCell ref="B3:F3"/>
    <mergeCell ref="C4:F4"/>
    <mergeCell ref="C14:C15"/>
    <mergeCell ref="B8:F11"/>
    <mergeCell ref="E14:E15"/>
    <mergeCell ref="F14:F15"/>
    <mergeCell ref="C6:F6"/>
    <mergeCell ref="D5:F5"/>
  </mergeCells>
  <conditionalFormatting sqref="C4:C5 B4:B7">
    <cfRule type="expression" dxfId="1" priority="1" stopIfTrue="1">
      <formula>#REF!&lt;&gt;""</formula>
    </cfRule>
  </conditionalFormatting>
  <conditionalFormatting sqref="C1">
    <cfRule type="expression" dxfId="0" priority="2" stopIfTrue="1">
      <formula>$C1&lt;&gt;""</formula>
    </cfRule>
  </conditionalFormatting>
  <pageMargins left="0.59055118110236227" right="0" top="0.39370078740157483" bottom="0.31496062992125984" header="0.31496062992125984" footer="0.31496062992125984"/>
  <pageSetup paperSize="9" scale="8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2CA17FA-7F2D-4877-A219-CC55579403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прил 1</vt:lpstr>
      <vt:lpstr>прил 2</vt:lpstr>
      <vt:lpstr>прил 3</vt:lpstr>
      <vt:lpstr>прил 4</vt:lpstr>
      <vt:lpstr>'прил 1'!Область_печати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User</cp:lastModifiedBy>
  <cp:lastPrinted>2022-03-29T11:53:30Z</cp:lastPrinted>
  <dcterms:created xsi:type="dcterms:W3CDTF">2022-03-02T05:43:46Z</dcterms:created>
  <dcterms:modified xsi:type="dcterms:W3CDTF">2022-07-04T11:55:17Z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SV_0503127M_20201231_14.xlsx</vt:lpwstr>
  </property>
  <property fmtid="{D5CDD505-2E9C-101B-9397-08002B2CF9AE}" pid="3" name="Название отчета">
    <vt:lpwstr>SV_0503127M_20201231_14.xlsx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