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customXml/item1.xml" ContentType="application/xml"/>
  <Override PartName="/customXml/itemProps1.xml" ContentType="application/vnd.openxmlformats-officedocument.customXmlProperties+xml"/>
  <Override PartName="/customXml/_rels/item1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Relationship Id="rId5" Type="http://schemas.openxmlformats.org/officeDocument/2006/relationships/customXml" Target="../customXml/item1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3"/>
  </bookViews>
  <sheets>
    <sheet name="прил 1" sheetId="1" state="visible" r:id="rId2"/>
    <sheet name="прил 2" sheetId="2" state="visible" r:id="rId3"/>
    <sheet name="прил 3" sheetId="3" state="visible" r:id="rId4"/>
    <sheet name="прил 4" sheetId="4" state="visible" r:id="rId5"/>
  </sheets>
  <definedNames>
    <definedName function="false" hidden="false" localSheetId="0" name="_xlnm.Print_Area" vbProcedure="false">'прил 1'!$A$1:$F$61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<sst xmlns="http://schemas.openxmlformats.org/spreadsheetml/2006/main" count="707" uniqueCount="258">
  <si>
    <t xml:space="preserve">Приложение № 1</t>
  </si>
  <si>
    <t xml:space="preserve">к решению Совета депутатов </t>
  </si>
  <si>
    <t xml:space="preserve">  Татарско -Тавлинского сельского поселения </t>
  </si>
  <si>
    <t xml:space="preserve">Лямбирского муниципального района</t>
  </si>
  <si>
    <t xml:space="preserve">Республики Мордовия</t>
  </si>
  <si>
    <t xml:space="preserve">"21"марта 2023 г. № 44</t>
  </si>
  <si>
    <t xml:space="preserve"> ДОХОДЫ БЮДЖЕТА  ТАТАРСКО - ТАВЛИНСКОГО СЕЛЬСКОГО ПОСЕЛЕНИЯ ЛЯМБИРСКОГО МУНИЦИПАЛЬНОГО РАЙОНА РЕСПУБЛИКИ МОРДОВИЯ ЗА 2022 ГОД  ПО КОДАМ КЛАССИФИКАЦИИ ДОХОДОВ БЮДЖЕТОВ</t>
  </si>
  <si>
    <t xml:space="preserve">(тыс. руб.)</t>
  </si>
  <si>
    <t xml:space="preserve">КОД</t>
  </si>
  <si>
    <t xml:space="preserve">НАИМЕНОВАНИЕ</t>
  </si>
  <si>
    <t xml:space="preserve">Утверждено</t>
  </si>
  <si>
    <t xml:space="preserve">Исполнено</t>
  </si>
  <si>
    <t xml:space="preserve">Процент исполнения</t>
  </si>
  <si>
    <t xml:space="preserve">3</t>
  </si>
  <si>
    <t xml:space="preserve">000 0 00 00000 00 0000 000</t>
  </si>
  <si>
    <t xml:space="preserve">ВСЕГО ДОХОДОВ</t>
  </si>
  <si>
    <t xml:space="preserve">18210000000000000000</t>
  </si>
  <si>
    <t xml:space="preserve">НАЛОГОВЫЕ И НЕНАЛОГОВЫЕ ДОХОДЫ</t>
  </si>
  <si>
    <t xml:space="preserve">18210100000000000000</t>
  </si>
  <si>
    <t xml:space="preserve">НАЛОГИ НА ПРИБЫЛЬ, ДОХОДЫ</t>
  </si>
  <si>
    <t xml:space="preserve">18210102000010000110</t>
  </si>
  <si>
    <t xml:space="preserve">Налог на доходы физических лиц</t>
  </si>
  <si>
    <t xml:space="preserve">18210102010010000110</t>
  </si>
  <si>
    <t xml:space="preserve"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</si>
  <si>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18210102010011000110</t>
  </si>
  <si>
    <t xml:space="preserve"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</si>
  <si>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 xml:space="preserve">18210102030010000110</t>
  </si>
  <si>
    <t xml:space="preserve"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</si>
  <si>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18210102030011000110</t>
  </si>
  <si>
    <t xml:space="preserve"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</si>
  <si>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 xml:space="preserve">18210500000000000000</t>
  </si>
  <si>
    <t xml:space="preserve">НАЛОГИ НА СОВОКУПНЫЙ ДОХОД</t>
  </si>
  <si>
    <t xml:space="preserve">18210503000010000110</t>
  </si>
  <si>
    <t xml:space="preserve">Единый сельскохозяйственный налог</t>
  </si>
  <si>
    <t xml:space="preserve">18210503010010000110</t>
  </si>
  <si>
    <t xml:space="preserve">18210503010011000110</t>
  </si>
  <si>
    <t xml:space="preserve"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</si>
  <si>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 xml:space="preserve">18210503010012100110</t>
  </si>
  <si>
    <t xml:space="preserve">Единый сельскохозяйственный налог (пени по соответствующему платежу)</t>
  </si>
  <si>
    <t xml:space="preserve">18210600000000000000</t>
  </si>
  <si>
    <t xml:space="preserve">НАЛОГИ НА ИМУЩЕСТВО</t>
  </si>
  <si>
    <t xml:space="preserve">18210601000000000110</t>
  </si>
  <si>
    <t xml:space="preserve">Налог на имущество физических лиц</t>
  </si>
  <si>
    <t xml:space="preserve">18210601030100000110</t>
  </si>
  <si>
    <t xml:space="preserve"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</si>
  <si>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18210601030101000110</t>
  </si>
  <si>
    <t xml:space="preserve"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</si>
  <si>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 xml:space="preserve">18210601030102100110</t>
  </si>
  <si>
    <t xml:space="preserve"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</si>
  <si>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 xml:space="preserve">18210606000000000110</t>
  </si>
  <si>
    <t xml:space="preserve">Земельный налог</t>
  </si>
  <si>
    <t xml:space="preserve">18210606030000000110</t>
  </si>
  <si>
    <t xml:space="preserve">Земельный налог с организаций</t>
  </si>
  <si>
    <t xml:space="preserve">18210606033100000110</t>
  </si>
  <si>
    <t xml:space="preserve">Земельный налог с организаций, обладающих земельным участком, расположенным в границах сельских поселений</t>
  </si>
  <si>
    <t xml:space="preserve">18210606033101000110</t>
  </si>
  <si>
    <t xml:space="preserve"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</si>
  <si>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 xml:space="preserve">18210606033102100110</t>
  </si>
  <si>
    <t xml:space="preserve"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</si>
  <si>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 xml:space="preserve">18210606040000000110</t>
  </si>
  <si>
    <t xml:space="preserve">Земельный налог с физических лиц</t>
  </si>
  <si>
    <t xml:space="preserve">18210606043100000110</t>
  </si>
  <si>
    <t xml:space="preserve">Земельный налог с физических лиц, обладающих земельным участком, расположенным в границах сельских поселений</t>
  </si>
  <si>
    <t xml:space="preserve">18210606043101000110</t>
  </si>
  <si>
    <t xml:space="preserve"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</si>
  <si>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 xml:space="preserve">18210606043102100110</t>
  </si>
  <si>
    <t xml:space="preserve"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</si>
  <si>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 xml:space="preserve">92010000000000000000</t>
  </si>
  <si>
    <t xml:space="preserve">92011100000000000000</t>
  </si>
  <si>
    <t xml:space="preserve">ДОХОДЫ ОТ ИСПОЛЬЗОВАНИЯ ИМУЩЕСТВА, НАХОДЯЩЕГОСЯ В ГОСУДАРСТВЕННОЙ И МУНИЦИПАЛЬНОЙ СОБСТВЕННОСТИ</t>
  </si>
  <si>
    <t xml:space="preserve">92011109000000000120</t>
  </si>
  <si>
    <t xml:space="preserve">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</si>
  <si>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92011109040000000120</t>
  </si>
  <si>
    <t xml:space="preserve">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</si>
  <si>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92011109045100000120</t>
  </si>
  <si>
    <t xml:space="preserve">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</si>
  <si>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92011700000000000000</t>
  </si>
  <si>
    <t xml:space="preserve">ПРОЧИЕ НЕНАЛОГОВЫЕ ДОХОДЫ</t>
  </si>
  <si>
    <t xml:space="preserve">92011705000000000180</t>
  </si>
  <si>
    <t xml:space="preserve">Прочие неналоговые доходы</t>
  </si>
  <si>
    <t xml:space="preserve">92011705050100000180</t>
  </si>
  <si>
    <t xml:space="preserve">Прочие неналоговые доходы бюджетов сельских поселений</t>
  </si>
  <si>
    <t xml:space="preserve">92020000000000000000</t>
  </si>
  <si>
    <t xml:space="preserve">БЕЗВОЗМЕЗДНЫЕ ПОСТУПЛЕНИЯ</t>
  </si>
  <si>
    <t xml:space="preserve">92020200000000000000</t>
  </si>
  <si>
    <t xml:space="preserve">БЕЗВОЗМЕЗДНЫЕ ПОСТУПЛЕНИЯ ОТ ДРУГИХ БЮДЖЕТОВ БЮДЖЕТНОЙ СИСТЕМЫ РОССИЙСКОЙ ФЕДЕРАЦИИ</t>
  </si>
  <si>
    <t xml:space="preserve">92020210000000000150</t>
  </si>
  <si>
    <t xml:space="preserve">Дотации бюджетам бюджетной системы Российской Федерации</t>
  </si>
  <si>
    <t xml:space="preserve">92020215001000000150</t>
  </si>
  <si>
    <t xml:space="preserve">Дотации на выравнивание бюджетной обеспеченности</t>
  </si>
  <si>
    <t xml:space="preserve">92020215001100000150</t>
  </si>
  <si>
    <t xml:space="preserve">Дотации бюджетам сельских поселений на выравнивание бюджетной обеспеченности из бюджета субъекта Российской Федерации</t>
  </si>
  <si>
    <t xml:space="preserve">92020215002000000150</t>
  </si>
  <si>
    <t xml:space="preserve">Дотации бюджетам на поддержку мер по обеспечению сбалансированности бюджетов</t>
  </si>
  <si>
    <t xml:space="preserve">92020215002100000150</t>
  </si>
  <si>
    <t xml:space="preserve">Дотации бюджетам сельских поселений на поддержку мер по обеспечению сбалансированности бюджетов</t>
  </si>
  <si>
    <t xml:space="preserve">92020230000000000150</t>
  </si>
  <si>
    <t xml:space="preserve">Субвенции бюджетам бюджетной системы Российской Федерации</t>
  </si>
  <si>
    <t xml:space="preserve">92020230024000000150</t>
  </si>
  <si>
    <t xml:space="preserve">Субвенции местным бюджетам на выполнение передаваемых полномочий субъектов Российской Федерации</t>
  </si>
  <si>
    <t xml:space="preserve">92020230024100000150</t>
  </si>
  <si>
    <t xml:space="preserve">Субвенции бюджетам сельских поселений на выполнение передаваемых полномочий субъектов Российской Федерации</t>
  </si>
  <si>
    <t xml:space="preserve">92020235118000000150</t>
  </si>
  <si>
    <t xml:space="preserve">Субвенции бюджетам на осуществление первичного воинского учета на территориях, где отсутствуют военные комиссариаты</t>
  </si>
  <si>
    <t xml:space="preserve">92020235118100000150</t>
  </si>
  <si>
    <t xml:space="preserve"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</si>
  <si>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92020240000000000150</t>
  </si>
  <si>
    <t xml:space="preserve">Иные межбюджетные трансферты</t>
  </si>
  <si>
    <t xml:space="preserve">92020240014000000150</t>
  </si>
  <si>
    <t xml:space="preserve"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</si>
  <si>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92020240014100000150</t>
  </si>
  <si>
    <t xml:space="preserve"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</si>
  <si>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Приложение  2</t>
  </si>
  <si>
    <t xml:space="preserve">Татарско-Тавлинского сельского поселения</t>
  </si>
  <si>
    <t xml:space="preserve">Лямбирского муниципального района </t>
  </si>
  <si>
    <t xml:space="preserve">"21" марта 2023 г. № 44</t>
  </si>
  <si>
    <t xml:space="preserve">РАСХОДЫ БЮДЖЕТА ТАТАРСКО-ТАВЛИНСКОГО СЕЛЬСКОГО ПОСЕЛЕНИЯ  ЛЯМБИРСКОГО МУНИЦИПАЛЬНОГО РАЙОНА РЕСПУБЛИКИ МОРДОВИЯ ЗА 2022 ГОД ПО  РАЗДЕЛАМ И ПОДРАЗДЕЛАМ  КЛАССИФИКАЦИИ РАСХОДОВ БЮДЖЕТОВ   </t>
  </si>
  <si>
    <t xml:space="preserve">Наименование</t>
  </si>
  <si>
    <t xml:space="preserve">Адм</t>
  </si>
  <si>
    <t xml:space="preserve">Рз</t>
  </si>
  <si>
    <t xml:space="preserve">ПРз</t>
  </si>
  <si>
    <t xml:space="preserve">Lev</t>
  </si>
  <si>
    <t xml:space="preserve">ВСЕГО</t>
  </si>
  <si>
    <t xml:space="preserve">Администрация Татарско-Тавлинского сельского поселения Лямбирского муниципального района Республики Мордовия</t>
  </si>
  <si>
    <t xml:space="preserve">Общегосударственные вопросы</t>
  </si>
  <si>
    <t xml:space="preserve">01</t>
  </si>
  <si>
    <t xml:space="preserve">Функционирование высшего должностного лица субъекта Российской Федерации и муниципального образования</t>
  </si>
  <si>
    <t xml:space="preserve">02</t>
  </si>
  <si>
    <t xml:space="preserve">Функционирование Правительства Российской Федерации, высших исполнительных органов государственной  власти субъектов Российской Федерации, местных администраций</t>
  </si>
  <si>
    <t xml:space="preserve">04</t>
  </si>
  <si>
    <t xml:space="preserve">Резервные фонды</t>
  </si>
  <si>
    <t xml:space="preserve">Другие общегосударственные вопросы</t>
  </si>
  <si>
    <t xml:space="preserve">13</t>
  </si>
  <si>
    <t xml:space="preserve">Национальная оборона</t>
  </si>
  <si>
    <t xml:space="preserve">Мобилизационная и вневойсковая подготовка</t>
  </si>
  <si>
    <t xml:space="preserve">03</t>
  </si>
  <si>
    <t xml:space="preserve">Национальная экономика</t>
  </si>
  <si>
    <t xml:space="preserve">Дорожное хозяйство (дорожные фонды)</t>
  </si>
  <si>
    <t xml:space="preserve">09</t>
  </si>
  <si>
    <t xml:space="preserve">Жилищно-коммунальное хозяйство</t>
  </si>
  <si>
    <t xml:space="preserve">05</t>
  </si>
  <si>
    <t xml:space="preserve">Коммунальное хозяйство</t>
  </si>
  <si>
    <t xml:space="preserve">Благоустройство</t>
  </si>
  <si>
    <t xml:space="preserve">Социальная политика</t>
  </si>
  <si>
    <t xml:space="preserve">10</t>
  </si>
  <si>
    <t xml:space="preserve">Пенсионное обеспечение</t>
  </si>
  <si>
    <t xml:space="preserve">Обслуживание государственного  (муниципального) долга</t>
  </si>
  <si>
    <t xml:space="preserve">Обслуживание  государственного  (муниципального) внутреннего долга</t>
  </si>
  <si>
    <t xml:space="preserve">Приложение  № 3</t>
  </si>
  <si>
    <t xml:space="preserve"> Татарско-Тавлинского сельского поселения </t>
  </si>
  <si>
    <t xml:space="preserve">"21" марта  2023 г. № 44</t>
  </si>
  <si>
    <t xml:space="preserve">РАСХОДЫ БЮДЖЕТА ТАТАРСКО - ТАВЛИНСКОГО СЕЛЬСКОГО ПОСЕЛЕНИЯ ЛЯМБИРСКОГО МУНИЦИПАЛЬНОГО РАЙОНА РЕСПУБЛИКИ МОРДОВИЯ ЗА 2022 ГОД  ПО ВЕДОМСТВЕННОЙ СТРУКТУРЕ РАСХОДОВ БЮДЖЕТА ТАТАРСКО - ТАВЛИНСКОГО СЕЛЬСКОГО ПОСЕЛЕНИЯ ЛЯМБИРСКОГО МУНИЦИПАЛЬНОГО РАЙОНА РЕСПУБЛИКИ МОРДОВИЯ</t>
  </si>
  <si>
    <t xml:space="preserve">ЦСР</t>
  </si>
  <si>
    <t xml:space="preserve">ВР</t>
  </si>
  <si>
    <t xml:space="preserve">Сумма (тыс. руб.)</t>
  </si>
  <si>
    <t xml:space="preserve">Обеспечение деятельности Администрации Татарско-Тавлинского сельского поселения  Лямбирского муниципального района Республики Мордовия</t>
  </si>
  <si>
    <t xml:space="preserve">65</t>
  </si>
  <si>
    <t xml:space="preserve">Высшее должностное лицо муниципального образования</t>
  </si>
  <si>
    <t xml:space="preserve">1</t>
  </si>
  <si>
    <t xml:space="preserve">00</t>
  </si>
  <si>
    <t xml:space="preserve">Расходы на выплаты по оплате труда высшего должностного лица  муниципального образования</t>
  </si>
  <si>
    <t xml:space="preserve"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</si>
  <si>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Расходы на выплаты персоналу государственных (муниципальных) органов</t>
  </si>
  <si>
    <t xml:space="preserve">Аппарат Администрации Татарско-Тавлинского сельского поселения Лямбирского муниципального района Республики Мордовия</t>
  </si>
  <si>
    <t xml:space="preserve">2</t>
  </si>
  <si>
    <t xml:space="preserve">Расходы на выплаты по оплате труда работников органов местного самоуправления </t>
  </si>
  <si>
    <t xml:space="preserve">41110</t>
  </si>
  <si>
    <t xml:space="preserve">Расходы на обеспечение функций органов местного самоуправления </t>
  </si>
  <si>
    <t xml:space="preserve">41120</t>
  </si>
  <si>
    <t xml:space="preserve">Закупка товаров, работ и услуг для обеспечения государственных (муниципальных) нужд</t>
  </si>
  <si>
    <t xml:space="preserve">Иные закупки товаров, работ и услуг для обеспечения государственных (муниципальных) нужд</t>
  </si>
  <si>
    <t xml:space="preserve">Иные межбюджетные ассигнования</t>
  </si>
  <si>
    <t xml:space="preserve">Уплата налогов, сборов и иных платежей</t>
  </si>
  <si>
    <t xml:space="preserve">Иные межбюджетные трансферты на осуществление полномочий по  составлению проекта бюджета поселения,  исполнению бюджета поселения, осуществлению контроля за его исполнением, составлению отчета об исполнении бюджета поселения</t>
  </si>
  <si>
    <t xml:space="preserve">44501</t>
  </si>
  <si>
    <t xml:space="preserve">Межбюджетные трансферты</t>
  </si>
  <si>
    <t xml:space="preserve">500</t>
  </si>
  <si>
    <t xml:space="preserve">540</t>
  </si>
  <si>
    <t xml:space="preserve">Непрограммные расходы главных распорядителей  средств бюджета Татарско-Тавлинского сельского поселения Лямбирского муниципального района Республики Мордовия</t>
  </si>
  <si>
    <t xml:space="preserve">89</t>
  </si>
  <si>
    <t xml:space="preserve">0</t>
  </si>
  <si>
    <t xml:space="preserve">Непрограммные расходы в рамках обеспечения деятельности главных распорядителей  средств бюджета Татарско-Тавлинского сельского поселения Лямбирского муниципального района Республики Мордовия</t>
  </si>
  <si>
    <t xml:space="preserve">Финансовое обеспечение расходных обязательств муниципальных образований по переданным для осуществления органам местного самоуправления государственным полномочиям</t>
  </si>
  <si>
    <t xml:space="preserve">77000</t>
  </si>
  <si>
    <t xml:space="preserve"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</si>
  <si>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 xml:space="preserve">77150</t>
  </si>
  <si>
    <t xml:space="preserve">Непрограммные расходы главных распорядителей средств бюджета Татарско-Тавлинского сельского поселения Лямбирского муниципального района Республики Мордовия</t>
  </si>
  <si>
    <t xml:space="preserve">Непрограммные расходы в рамках обеспечения деятельности главных распорядителей средств бюджета Татарско-Тавлинского сельского поселения Лямбирского муниципального района Республики Мордовия</t>
  </si>
  <si>
    <t xml:space="preserve">Расходы, связанные с муниципальным управлением</t>
  </si>
  <si>
    <t xml:space="preserve">Резервный фонд  администрации Татарско-Тавлинского сельского поселения Лямбирского муниципального района Республики Мордовия</t>
  </si>
  <si>
    <t xml:space="preserve">41180</t>
  </si>
  <si>
    <t xml:space="preserve">Резервные средства</t>
  </si>
  <si>
    <t xml:space="preserve">870</t>
  </si>
  <si>
    <t xml:space="preserve">Мероприятия, связанные с муниципальным управлением</t>
  </si>
  <si>
    <t xml:space="preserve">Национальная оборона </t>
  </si>
  <si>
    <t xml:space="preserve">Осуществление государственных полномочий Российской Федерации по  первичному воинскому учету на территориях, где отсутствуют военные комиссариаты</t>
  </si>
  <si>
    <t xml:space="preserve">51180</t>
  </si>
  <si>
    <t xml:space="preserve">120</t>
  </si>
  <si>
    <t xml:space="preserve">Дорожное хозяйство (дорожные  фонды)</t>
  </si>
  <si>
    <t xml:space="preserve">Муниципальная программа "Развитие автомобильных дорог  Татарско - Тавлинского сельского поселения на 2016-2022 годы"</t>
  </si>
  <si>
    <t xml:space="preserve">Основное мероприятие " Обеспечение сохранности автомобильных дорог, искусственных сооружений на них на уровне, соответствующем категории дороги"</t>
  </si>
  <si>
    <t xml:space="preserve">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вклоючая создание и обеспечение функционирования парковок (парковочных мест), осуществлению муниципального контроля за сохранностью автомобильных дорог местного значения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</si>
  <si>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 xml:space="preserve">44102</t>
  </si>
  <si>
    <t xml:space="preserve">Осуществление полномочий по организации в границах поселения электро-, тепло-, газо- и водоснабжения населения, водоотведения, снабжения населения топливом в пределах полномочий, установленных законодательством Российской Федерации</t>
  </si>
  <si>
    <t xml:space="preserve">44101</t>
  </si>
  <si>
    <t xml:space="preserve">Уличное освещение</t>
  </si>
  <si>
    <t xml:space="preserve">Прочие мероприятия по благоустройству </t>
  </si>
  <si>
    <t xml:space="preserve">43040</t>
  </si>
  <si>
    <t xml:space="preserve">Осуществление полномочий по сохранению, использованию и популяризации объектов культурного наследия (памятников истории и культуры), находящихся в собственности поселения, охране объектов культурного наследия (памятников истории и культуры) местного (муниципального) значения, расположенных на территории поселения</t>
  </si>
  <si>
    <t xml:space="preserve">44104</t>
  </si>
  <si>
    <t xml:space="preserve">Осуществление полномочий по участию в организации деятельности по накоплению (в том числе раздельному накоплению) и транспортированию твердых коммунальных отходов</t>
  </si>
  <si>
    <t xml:space="preserve">44106</t>
  </si>
  <si>
    <t xml:space="preserve">Непрограммные расходы главных распорядителей бюджетных средств Татарско-Тавлинского сельского поселения Лямбирского муниципального района Республики Мордовия</t>
  </si>
  <si>
    <t xml:space="preserve">Непрограммные расходы в рамках обеспечения деятельности главных распорядителей бюджетных средств Татарско-Тавлинского сельского поселения Лямбирского муниципального района Республики Мордовия</t>
  </si>
  <si>
    <t xml:space="preserve">Доплаты к пенсиям муниципальных служащих  Республики Мордовия</t>
  </si>
  <si>
    <t xml:space="preserve">03010</t>
  </si>
  <si>
    <t xml:space="preserve">Социальное обеспечение и иные выплаты населению</t>
  </si>
  <si>
    <t xml:space="preserve">Публичные нормативные социальные выплаты гражданам</t>
  </si>
  <si>
    <t xml:space="preserve">Обслуживание государственного (муниципального) долга</t>
  </si>
  <si>
    <t xml:space="preserve">Обслуживание государственного (муниципального) внутренного долга</t>
  </si>
  <si>
    <t xml:space="preserve">Процентные платежи по муниципальному долгу </t>
  </si>
  <si>
    <t xml:space="preserve">Обслуживание муниципального долга</t>
  </si>
  <si>
    <t xml:space="preserve">730</t>
  </si>
  <si>
    <t xml:space="preserve">Приложение  4</t>
  </si>
  <si>
    <t xml:space="preserve"> Татарско -Тавлинского сельского поселения </t>
  </si>
  <si>
    <t xml:space="preserve">от "21"марта 2023 г.  № 44</t>
  </si>
  <si>
    <t xml:space="preserve">ИСТОЧНИКИ ФИНАНСИРОВАНИЯ ДЕФИЦИТА  БЮДЖЕТА ТАТАРСКО-ТАВЛИНСКОГО СЕЛЬСКОГО ПОСЕЛЕНИЯ ЛЯМБИРСКОГО МУНИЦИПАЛЬНОГО РАЙОНА РЕСПУБЛИКИ МОРДОВИЯ  ЗА 2022 ГОД ПО КОДАМ КЛАССИФИКАЦИИ ИСТОЧНИКОВ ФИНАНСИРОВАНИЯ ДЕФИЦИТОВ БЮДЖЕТОВ</t>
  </si>
  <si>
    <t xml:space="preserve">(тыс. руб)</t>
  </si>
  <si>
    <t xml:space="preserve">Код</t>
  </si>
  <si>
    <t xml:space="preserve">Наименование кода группы, подгруппы, статьи, вида источника финансирования дефицитов бюджетов, кода классификации операций сектора государственного управления, относящихся к источникам финансирования дефицитов бюджетов Российской Федерации</t>
  </si>
  <si>
    <t xml:space="preserve">000 01 00 00 00 00 0000 000</t>
  </si>
  <si>
    <t xml:space="preserve">Источники внутреннего финансирования дефицита бюджетов</t>
  </si>
  <si>
    <t xml:space="preserve">000 01 03 00 00 00 0000 000</t>
  </si>
  <si>
    <t xml:space="preserve">Бюджетные кредиты от других бюджетов бюджетной системы Российской Федерации в валюте Российской Федерации</t>
  </si>
  <si>
    <t xml:space="preserve">000 01 03 01 00 00 0000 800</t>
  </si>
  <si>
    <t xml:space="preserve">Погашение  бюджетных кредитов, полученных от других бюджетов бюджетной системы Российской Федерации в валюте Российской Федерации</t>
  </si>
  <si>
    <t xml:space="preserve">000 01 03 01 00 10 2600 810</t>
  </si>
  <si>
    <t xml:space="preserve">Погашение бюджетами сельских поселений  кредитов от других бюджетов бюджетной системы Российской Федерации в валюте Российской Федерации</t>
  </si>
  <si>
    <t xml:space="preserve">000 01 05 00 00 00 0000 000</t>
  </si>
  <si>
    <t xml:space="preserve">Изменение остатков средств на счетах по учету средств бюджета</t>
  </si>
  <si>
    <t xml:space="preserve">000 01 05 00 00 00 0000 500</t>
  </si>
  <si>
    <t xml:space="preserve">Увеличение остатков средств бюджетов</t>
  </si>
  <si>
    <t xml:space="preserve">000 01 05 02 00 00 0000 500</t>
  </si>
  <si>
    <t xml:space="preserve">Увеличение прочих остатков  средств бюджетов</t>
  </si>
  <si>
    <t xml:space="preserve">000 01 05 02 01 00 0000 510</t>
  </si>
  <si>
    <t xml:space="preserve">Увеличение прочих остатков денежных средств бюджетов</t>
  </si>
  <si>
    <t xml:space="preserve">000 01 05 02 01 10 0000 510</t>
  </si>
  <si>
    <t xml:space="preserve">Увеличение прочих остатков денежных средств бюджетов сельских поселений</t>
  </si>
  <si>
    <t xml:space="preserve">000 01 05 00 00 00 0000 600</t>
  </si>
  <si>
    <t xml:space="preserve">Уменьшение остатков средств бюджетов</t>
  </si>
  <si>
    <t xml:space="preserve">000 01 05 02 00 00 0000 600</t>
  </si>
  <si>
    <t xml:space="preserve">Уменьшение прочих остатков средств бюджетов</t>
  </si>
  <si>
    <t xml:space="preserve">000 01 05 02 01 00 0000 610</t>
  </si>
  <si>
    <t xml:space="preserve">Уменьшение прочих остатков денежных средств бюджетов</t>
  </si>
  <si>
    <t xml:space="preserve">000 01 05 02 01 10 0000 610</t>
  </si>
  <si>
    <t xml:space="preserve">Уменьшение прочих остатков денежных  бюджетов сельских поселений</t>
  </si>
  <si>
    <t xml:space="preserve">Итого источников внутреннего финансирования дефицита бюджета Татарско-Тавлинского сельского поселения Лямбирского муниципального района Республики Мордовия</t>
  </si>
  <si>
    <t xml:space="preserve">Привлечение  средств</t>
  </si>
</sst>
</file>

<file path=xl/styles.xml><?xml version="1.0" encoding="utf-8"?>
<styleSheet xmlns="http://schemas.openxmlformats.org/spreadsheetml/2006/main">
  <numFmts count="12">
    <numFmt numFmtId="164" formatCode="General"/>
    <numFmt numFmtId="165" formatCode="#,##0.00_ ;\-#,##0.00"/>
    <numFmt numFmtId="166" formatCode="#,##0.00"/>
    <numFmt numFmtId="167" formatCode="0.00"/>
    <numFmt numFmtId="168" formatCode="@"/>
    <numFmt numFmtId="169" formatCode="#,##0"/>
    <numFmt numFmtId="170" formatCode="DD\.MM\.YYYY"/>
    <numFmt numFmtId="171" formatCode="_(* #,##0.00_);_(* \(#,##0.00\);_(* \-??_);_(@_)"/>
    <numFmt numFmtId="172" formatCode="#,##0.0"/>
    <numFmt numFmtId="173" formatCode="_-* #,##0.00\ _₽_-;\-* #,##0.00\ _₽_-;_-* \-??\ _₽_-;_-@_-"/>
    <numFmt numFmtId="174" formatCode="0.0"/>
    <numFmt numFmtId="175" formatCode="0"/>
  </numFmts>
  <fonts count="41">
    <font>
      <sz val="11"/>
      <name val="Calibri"/>
      <family val="2"/>
      <charset val="1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9"/>
      <color rgb="FF000000"/>
      <name val="Arial Cyr"/>
      <family val="0"/>
      <charset val="1"/>
    </font>
    <font>
      <sz val="11"/>
      <color rgb="FF000000"/>
      <name val="Calibri"/>
      <family val="0"/>
      <charset val="1"/>
    </font>
    <font>
      <sz val="8"/>
      <color rgb="FF000000"/>
      <name val="Arial Cyr"/>
      <family val="0"/>
      <charset val="1"/>
    </font>
    <font>
      <b val="true"/>
      <sz val="11"/>
      <color rgb="FF000000"/>
      <name val="Arial Cyr"/>
      <family val="0"/>
      <charset val="1"/>
    </font>
    <font>
      <sz val="10"/>
      <color rgb="FF000000"/>
      <name val="Arial Cyr"/>
      <family val="0"/>
      <charset val="1"/>
    </font>
    <font>
      <sz val="8"/>
      <color rgb="FF000000"/>
      <name val="Arial"/>
      <family val="0"/>
      <charset val="1"/>
    </font>
    <font>
      <sz val="9"/>
      <color rgb="FF000000"/>
      <name val="Arial"/>
      <family val="0"/>
      <charset val="1"/>
    </font>
    <font>
      <sz val="7"/>
      <color rgb="FF000000"/>
      <name val="Arial"/>
      <family val="0"/>
      <charset val="1"/>
    </font>
    <font>
      <sz val="9"/>
      <color rgb="FF000000"/>
      <name val="Times New Roman"/>
      <family val="0"/>
      <charset val="1"/>
    </font>
    <font>
      <sz val="9"/>
      <color rgb="FF000000"/>
      <name val="Calibri"/>
      <family val="0"/>
      <charset val="1"/>
    </font>
    <font>
      <sz val="10"/>
      <color rgb="FF000000"/>
      <name val="Arial"/>
      <family val="0"/>
      <charset val="1"/>
    </font>
    <font>
      <sz val="11"/>
      <color rgb="FF000000"/>
      <name val="Arial"/>
      <family val="0"/>
      <charset val="1"/>
    </font>
    <font>
      <b val="true"/>
      <sz val="10"/>
      <color rgb="FF000000"/>
      <name val="Arial"/>
      <family val="0"/>
      <charset val="1"/>
    </font>
    <font>
      <b val="true"/>
      <sz val="10"/>
      <color rgb="FF000000"/>
      <name val="Times New Roman"/>
      <family val="0"/>
      <charset val="1"/>
    </font>
    <font>
      <u val="single"/>
      <sz val="8"/>
      <color rgb="FF000000"/>
      <name val="Arial"/>
      <family val="0"/>
      <charset val="1"/>
    </font>
    <font>
      <sz val="10"/>
      <color rgb="FF000000"/>
      <name val="Times New Roman"/>
      <family val="0"/>
      <charset val="1"/>
    </font>
    <font>
      <sz val="8"/>
      <color rgb="FF000000"/>
      <name val="Times New Roman"/>
      <family val="0"/>
      <charset val="1"/>
    </font>
    <font>
      <b val="true"/>
      <sz val="11"/>
      <color rgb="FF000000"/>
      <name val="Arial"/>
      <family val="0"/>
      <charset val="1"/>
    </font>
    <font>
      <sz val="11"/>
      <color rgb="FF000000"/>
      <name val="Calibri"/>
      <family val="2"/>
      <charset val="204"/>
    </font>
    <font>
      <sz val="10"/>
      <name val="Arial"/>
      <family val="2"/>
      <charset val="204"/>
    </font>
    <font>
      <sz val="10"/>
      <name val="Arial Cyr"/>
      <family val="0"/>
      <charset val="204"/>
    </font>
    <font>
      <sz val="11"/>
      <name val="Times New Roman"/>
      <family val="1"/>
      <charset val="204"/>
    </font>
    <font>
      <b val="true"/>
      <sz val="12"/>
      <name val="Times New Roman"/>
      <family val="1"/>
      <charset val="204"/>
    </font>
    <font>
      <sz val="11"/>
      <color rgb="FF000000"/>
      <name val="Arial"/>
      <family val="2"/>
      <charset val="204"/>
    </font>
    <font>
      <b val="true"/>
      <sz val="11"/>
      <name val="Times New Roman"/>
      <family val="1"/>
      <charset val="204"/>
    </font>
    <font>
      <b val="true"/>
      <sz val="1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0"/>
      <name val="Times New Roman"/>
      <family val="1"/>
      <charset val="204"/>
    </font>
    <font>
      <b val="true"/>
      <sz val="10"/>
      <name val="Arial Cyr"/>
      <family val="0"/>
      <charset val="204"/>
    </font>
    <font>
      <b val="true"/>
      <sz val="10"/>
      <name val="Arial"/>
      <family val="2"/>
      <charset val="204"/>
    </font>
    <font>
      <b val="true"/>
      <sz val="9"/>
      <name val="Times New Roman"/>
      <family val="1"/>
      <charset val="204"/>
    </font>
    <font>
      <sz val="10"/>
      <name val="Times New Roman"/>
      <family val="1"/>
      <charset val="1"/>
    </font>
    <font>
      <sz val="9.5"/>
      <name val="Times New Roman"/>
      <family val="1"/>
      <charset val="204"/>
    </font>
    <font>
      <sz val="10"/>
      <name val="Verdana"/>
      <family val="2"/>
      <charset val="1"/>
    </font>
    <font>
      <b val="true"/>
      <sz val="11"/>
      <name val="Times New Roman"/>
      <family val="1"/>
      <charset val="1"/>
    </font>
    <font>
      <b val="true"/>
      <sz val="12"/>
      <name val="Times New Roman"/>
      <family val="1"/>
      <charset val="1"/>
    </font>
    <font>
      <sz val="12"/>
      <name val="Times New Roman"/>
      <family val="1"/>
      <charset val="1"/>
    </font>
  </fonts>
  <fills count="4">
    <fill>
      <patternFill patternType="none"/>
    </fill>
    <fill>
      <patternFill patternType="gray125"/>
    </fill>
    <fill>
      <patternFill patternType="solid">
        <fgColor rgb="FFC0C0C0"/>
        <bgColor rgb="FFCCCCFF"/>
      </patternFill>
    </fill>
    <fill>
      <patternFill patternType="solid">
        <fgColor rgb="FFFFFFFF"/>
        <bgColor rgb="FFFFFFCC"/>
      </patternFill>
    </fill>
  </fills>
  <borders count="68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 style="medium"/>
      <top style="thin"/>
      <bottom/>
      <diagonal/>
    </border>
    <border diagonalUp="false" diagonalDown="false">
      <left style="thin"/>
      <right style="medium"/>
      <top/>
      <bottom style="thin"/>
      <diagonal/>
    </border>
    <border diagonalUp="false" diagonalDown="false">
      <left style="thin"/>
      <right style="medium"/>
      <top style="medium"/>
      <bottom style="medium"/>
      <diagonal/>
    </border>
    <border diagonalUp="false" diagonalDown="false">
      <left/>
      <right/>
      <top/>
      <bottom style="thin"/>
      <diagonal/>
    </border>
    <border diagonalUp="false" diagonalDown="false">
      <left/>
      <right style="thin"/>
      <top style="thin"/>
      <bottom style="thin"/>
      <diagonal/>
    </border>
    <border diagonalUp="false" diagonalDown="false">
      <left style="medium"/>
      <right style="medium"/>
      <top style="thin"/>
      <bottom/>
      <diagonal/>
    </border>
    <border diagonalUp="false" diagonalDown="false">
      <left style="medium"/>
      <right style="medium"/>
      <top style="thin"/>
      <bottom style="hair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medium"/>
      <right style="thin"/>
      <top/>
      <bottom style="thin"/>
      <diagonal/>
    </border>
    <border diagonalUp="false" diagonalDown="false">
      <left style="medium"/>
      <right style="thin"/>
      <top style="thin"/>
      <bottom style="thin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medium"/>
      <right style="medium"/>
      <top/>
      <bottom style="hair"/>
      <diagonal/>
    </border>
    <border diagonalUp="false" diagonalDown="false">
      <left style="medium"/>
      <right style="medium"/>
      <top style="hair"/>
      <bottom style="hair"/>
      <diagonal/>
    </border>
    <border diagonalUp="false" diagonalDown="false">
      <left style="medium"/>
      <right style="medium"/>
      <top style="thin"/>
      <bottom style="thin"/>
      <diagonal/>
    </border>
    <border diagonalUp="false" diagonalDown="false">
      <left/>
      <right/>
      <top style="thin"/>
      <bottom/>
      <diagonal/>
    </border>
    <border diagonalUp="false" diagonalDown="false">
      <left style="medium"/>
      <right style="medium"/>
      <top/>
      <bottom style="thin"/>
      <diagonal/>
    </border>
    <border diagonalUp="false" diagonalDown="false">
      <left style="medium"/>
      <right style="thin"/>
      <top style="thin"/>
      <bottom style="medium"/>
      <diagonal/>
    </border>
    <border diagonalUp="false" diagonalDown="false">
      <left style="medium"/>
      <right style="thin"/>
      <top style="medium"/>
      <bottom style="thin"/>
      <diagonal/>
    </border>
    <border diagonalUp="false" diagonalDown="false">
      <left style="medium"/>
      <right style="thin"/>
      <top style="thin"/>
      <bottom/>
      <diagonal/>
    </border>
    <border diagonalUp="false" diagonalDown="false">
      <left/>
      <right/>
      <top style="medium"/>
      <bottom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thin"/>
      <right style="medium"/>
      <top style="thin"/>
      <bottom style="medium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/>
      <right style="medium"/>
      <top style="thin"/>
      <bottom style="hair"/>
      <diagonal/>
    </border>
    <border diagonalUp="false" diagonalDown="false">
      <left/>
      <right style="medium"/>
      <top style="hair"/>
      <bottom style="thin"/>
      <diagonal/>
    </border>
    <border diagonalUp="false" diagonalDown="false">
      <left/>
      <right style="medium"/>
      <top/>
      <bottom style="thin"/>
      <diagonal/>
    </border>
    <border diagonalUp="false" diagonalDown="false">
      <left/>
      <right style="thin"/>
      <top/>
      <bottom/>
      <diagonal/>
    </border>
    <border diagonalUp="false" diagonalDown="false">
      <left/>
      <right style="medium"/>
      <top/>
      <bottom/>
      <diagonal/>
    </border>
    <border diagonalUp="false" diagonalDown="false">
      <left style="medium"/>
      <right style="medium"/>
      <top style="medium"/>
      <bottom style="thin"/>
      <diagonal/>
    </border>
    <border diagonalUp="false" diagonalDown="false">
      <left style="medium"/>
      <right style="medium"/>
      <top style="thin"/>
      <bottom style="medium"/>
      <diagonal/>
    </border>
    <border diagonalUp="false" diagonalDown="false">
      <left/>
      <right style="medium"/>
      <top style="hair"/>
      <bottom/>
      <diagonal/>
    </border>
    <border diagonalUp="false" diagonalDown="false">
      <left/>
      <right/>
      <top style="thin"/>
      <bottom style="thin"/>
      <diagonal/>
    </border>
    <border diagonalUp="false" diagonalDown="false">
      <left/>
      <right style="medium"/>
      <top style="thin"/>
      <bottom style="thin"/>
      <diagonal/>
    </border>
    <border diagonalUp="false" diagonalDown="false">
      <left/>
      <right/>
      <top style="medium"/>
      <bottom style="medium"/>
      <diagonal/>
    </border>
    <border diagonalUp="false" diagonalDown="false">
      <left style="medium"/>
      <right style="thin"/>
      <top style="medium"/>
      <bottom style="medium"/>
      <diagonal/>
    </border>
    <border diagonalUp="false" diagonalDown="false">
      <left style="thin"/>
      <right style="thin"/>
      <top style="medium"/>
      <bottom style="medium"/>
      <diagonal/>
    </border>
    <border diagonalUp="false" diagonalDown="false">
      <left/>
      <right/>
      <top/>
      <bottom style="medium"/>
      <diagonal/>
    </border>
    <border diagonalUp="false" diagonalDown="false">
      <left/>
      <right style="thin"/>
      <top style="medium"/>
      <bottom style="medium"/>
      <diagonal/>
    </border>
    <border diagonalUp="false" diagonalDown="false">
      <left/>
      <right style="medium"/>
      <top style="medium"/>
      <bottom style="medium"/>
      <diagonal/>
    </border>
    <border diagonalUp="false" diagonalDown="false">
      <left style="thin"/>
      <right style="thin"/>
      <top style="medium"/>
      <bottom/>
      <diagonal/>
    </border>
    <border diagonalUp="false" diagonalDown="false">
      <left/>
      <right style="thin"/>
      <top style="medium"/>
      <bottom/>
      <diagonal/>
    </border>
    <border diagonalUp="false" diagonalDown="false">
      <left style="thin"/>
      <right style="medium"/>
      <top style="medium"/>
      <bottom/>
      <diagonal/>
    </border>
    <border diagonalUp="false" diagonalDown="false">
      <left/>
      <right style="medium"/>
      <top style="medium"/>
      <bottom style="thin"/>
      <diagonal/>
    </border>
    <border diagonalUp="false" diagonalDown="false">
      <left style="thin"/>
      <right/>
      <top/>
      <bottom style="thin"/>
      <diagonal/>
    </border>
    <border diagonalUp="false" diagonalDown="false">
      <left style="thin"/>
      <right style="medium"/>
      <top/>
      <bottom/>
      <diagonal/>
    </border>
    <border diagonalUp="false" diagonalDown="false">
      <left/>
      <right style="thin"/>
      <top/>
      <bottom style="thin"/>
      <diagonal/>
    </border>
    <border diagonalUp="false" diagonalDown="false">
      <left style="medium"/>
      <right style="thin"/>
      <top/>
      <bottom style="medium"/>
      <diagonal/>
    </border>
    <border diagonalUp="false" diagonalDown="false">
      <left/>
      <right style="medium"/>
      <top/>
      <bottom style="medium"/>
      <diagonal/>
    </border>
    <border diagonalUp="false" diagonalDown="false">
      <left style="thin"/>
      <right style="thin"/>
      <top/>
      <bottom style="medium"/>
      <diagonal/>
    </border>
    <border diagonalUp="false" diagonalDown="false">
      <left style="medium"/>
      <right style="medium"/>
      <top style="medium"/>
      <bottom style="medium"/>
      <diagonal/>
    </border>
    <border diagonalUp="false" diagonalDown="false">
      <left style="medium"/>
      <right style="medium"/>
      <top style="medium"/>
      <bottom/>
      <diagonal/>
    </border>
    <border diagonalUp="false" diagonalDown="false">
      <left/>
      <right style="medium"/>
      <top style="medium"/>
      <bottom/>
      <diagonal/>
    </border>
    <border diagonalUp="false" diagonalDown="false">
      <left style="thin"/>
      <right/>
      <top style="medium"/>
      <bottom style="thin"/>
      <diagonal/>
    </border>
    <border diagonalUp="false" diagonalDown="false">
      <left style="thin"/>
      <right/>
      <top style="thin"/>
      <bottom style="thin"/>
      <diagonal/>
    </border>
    <border diagonalUp="false" diagonalDown="false">
      <left style="thin"/>
      <right/>
      <top style="thin"/>
      <bottom style="medium"/>
      <diagonal/>
    </border>
    <border diagonalUp="false" diagonalDown="false">
      <left/>
      <right style="medium"/>
      <top style="thin"/>
      <bottom style="medium"/>
      <diagonal/>
    </border>
    <border diagonalUp="false" diagonalDown="false">
      <left/>
      <right/>
      <top style="thin"/>
      <bottom style="medium"/>
      <diagonal/>
    </border>
    <border diagonalUp="false" diagonalDown="false">
      <left style="medium"/>
      <right/>
      <top style="medium"/>
      <bottom style="medium"/>
      <diagonal/>
    </border>
    <border diagonalUp="false" diagonalDown="false">
      <left style="thin"/>
      <right/>
      <top style="medium"/>
      <bottom style="medium"/>
      <diagonal/>
    </border>
    <border diagonalUp="false" diagonalDown="false">
      <left style="medium"/>
      <right style="medium"/>
      <top/>
      <bottom/>
      <diagonal/>
    </border>
    <border diagonalUp="false" diagonalDown="false">
      <left/>
      <right/>
      <top style="medium"/>
      <bottom style="thin"/>
      <diagonal/>
    </border>
    <border diagonalUp="false" diagonalDown="false">
      <left style="medium"/>
      <right/>
      <top/>
      <bottom style="thin"/>
      <diagonal/>
    </border>
    <border diagonalUp="false" diagonalDown="false">
      <left style="medium"/>
      <right/>
      <top style="thin"/>
      <bottom style="thin"/>
      <diagonal/>
    </border>
    <border diagonalUp="false" diagonalDown="false">
      <left style="medium"/>
      <right/>
      <top style="thin"/>
      <bottom style="medium"/>
      <diagonal/>
    </border>
  </borders>
  <cellStyleXfs count="192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173" fontId="0" fillId="0" borderId="0" applyFont="true" applyBorder="false" applyAlignment="true" applyProtection="false">
      <alignment horizontal="general" vertical="bottom" textRotation="0" wrapText="false" indent="0" shrinkToFit="false"/>
    </xf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1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6" fillId="0" borderId="2" applyFont="true" applyBorder="true" applyAlignment="true" applyProtection="true">
      <alignment horizontal="right" vertical="center" textRotation="0" wrapText="false" indent="0" shrinkToFit="true"/>
      <protection locked="true" hidden="false"/>
    </xf>
    <xf numFmtId="166" fontId="6" fillId="0" borderId="3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7" fontId="6" fillId="0" borderId="4" applyFont="true" applyBorder="true" applyAlignment="true" applyProtection="true">
      <alignment horizontal="center" vertical="bottom" textRotation="0" wrapText="false" indent="0" shrinkToFit="true"/>
      <protection locked="true" hidden="false"/>
    </xf>
    <xf numFmtId="164" fontId="4" fillId="0" borderId="5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4" fillId="0" borderId="6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4" fontId="6" fillId="0" borderId="1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6" fillId="0" borderId="7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6" fillId="0" borderId="8" applyFont="true" applyBorder="true" applyAlignment="true" applyProtection="true">
      <alignment horizontal="left" vertical="bottom" textRotation="0" wrapText="true" indent="1" shrinkToFit="false"/>
      <protection locked="true" hidden="false"/>
    </xf>
    <xf numFmtId="164" fontId="4" fillId="0" borderId="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8" fontId="4" fillId="0" borderId="1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4" fontId="6" fillId="0" borderId="9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6" fillId="0" borderId="10" applyFont="true" applyBorder="true" applyAlignment="true" applyProtection="true">
      <alignment horizontal="center" vertical="center" textRotation="0" wrapText="false" indent="0" shrinkToFit="true"/>
      <protection locked="true" hidden="false"/>
    </xf>
    <xf numFmtId="164" fontId="6" fillId="0" borderId="11" applyFont="true" applyBorder="true" applyAlignment="true" applyProtection="true">
      <alignment horizontal="center" vertical="center" textRotation="0" wrapText="false" indent="0" shrinkToFit="true"/>
      <protection locked="true" hidden="false"/>
    </xf>
    <xf numFmtId="164" fontId="4" fillId="0" borderId="5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4" fillId="0" borderId="1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8" fontId="6" fillId="0" borderId="12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8" fontId="6" fillId="0" borderId="1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8" fontId="4" fillId="0" borderId="5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6" fontId="6" fillId="0" borderId="12" applyFont="true" applyBorder="true" applyAlignment="true" applyProtection="true">
      <alignment horizontal="right" vertical="center" textRotation="0" wrapText="false" indent="0" shrinkToFit="true"/>
      <protection locked="true" hidden="false"/>
    </xf>
    <xf numFmtId="165" fontId="6" fillId="0" borderId="1" applyFont="true" applyBorder="true" applyAlignment="true" applyProtection="true">
      <alignment horizontal="right" vertical="center" textRotation="0" wrapText="false" indent="0" shrinkToFit="true"/>
      <protection locked="true" hidden="false"/>
    </xf>
    <xf numFmtId="164" fontId="4" fillId="0" borderId="5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7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1" applyFont="true" applyBorder="true" applyAlignment="true" applyProtection="true">
      <alignment horizontal="center" vertical="top" textRotation="0" wrapText="false" indent="0" shrinkToFit="false"/>
      <protection locked="true" hidden="false"/>
    </xf>
    <xf numFmtId="164" fontId="8" fillId="0" borderId="13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6" fontId="6" fillId="0" borderId="3" applyFont="true" applyBorder="true" applyAlignment="true" applyProtection="true">
      <alignment horizontal="right" vertical="center" textRotation="0" wrapText="false" indent="0" shrinkToFit="true"/>
      <protection locked="true" hidden="false"/>
    </xf>
    <xf numFmtId="164" fontId="8" fillId="0" borderId="2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6" fillId="0" borderId="14" applyFont="true" applyBorder="true" applyAlignment="true" applyProtection="true">
      <alignment horizontal="right" vertical="center" textRotation="0" wrapText="false" indent="0" shrinkToFit="true"/>
      <protection locked="true" hidden="false"/>
    </xf>
    <xf numFmtId="164" fontId="6" fillId="0" borderId="15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6" fillId="0" borderId="16" applyFont="true" applyBorder="true" applyAlignment="true" applyProtection="true">
      <alignment horizontal="left" vertical="bottom" textRotation="0" wrapText="true" indent="1" shrinkToFit="false"/>
      <protection locked="true" hidden="false"/>
    </xf>
    <xf numFmtId="166" fontId="6" fillId="0" borderId="1" applyFont="true" applyBorder="true" applyAlignment="true" applyProtection="true">
      <alignment horizontal="right" vertical="center" textRotation="0" wrapText="false" indent="0" shrinkToFit="true"/>
      <protection locked="true" hidden="false"/>
    </xf>
    <xf numFmtId="166" fontId="6" fillId="0" borderId="14" applyFont="true" applyBorder="true" applyAlignment="true" applyProtection="true">
      <alignment horizontal="right" vertical="center" textRotation="0" wrapText="false" indent="0" shrinkToFit="true"/>
      <protection locked="true" hidden="false"/>
    </xf>
    <xf numFmtId="165" fontId="6" fillId="0" borderId="1" applyFont="true" applyBorder="true" applyAlignment="true" applyProtection="true">
      <alignment horizontal="center" vertical="center" textRotation="0" wrapText="false" indent="0" shrinkToFit="true"/>
      <protection locked="true" hidden="false"/>
    </xf>
    <xf numFmtId="164" fontId="9" fillId="0" borderId="17" applyFont="true" applyBorder="true" applyAlignment="true" applyProtection="true">
      <alignment horizontal="general" vertical="bottom" textRotation="0" wrapText="true" indent="0" shrinkToFit="false"/>
      <protection locked="true" hidden="false"/>
    </xf>
    <xf numFmtId="164" fontId="6" fillId="0" borderId="15" applyFont="true" applyBorder="true" applyAlignment="true" applyProtection="true">
      <alignment horizontal="left" vertical="bottom" textRotation="0" wrapText="true" indent="1" shrinkToFit="false"/>
      <protection locked="true" hidden="false"/>
    </xf>
    <xf numFmtId="169" fontId="6" fillId="0" borderId="14" applyFont="true" applyBorder="true" applyAlignment="true" applyProtection="true">
      <alignment horizontal="center" vertical="center" textRotation="0" wrapText="false" indent="0" shrinkToFit="true"/>
      <protection locked="true" hidden="false"/>
    </xf>
    <xf numFmtId="164" fontId="10" fillId="0" borderId="18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9" fillId="0" borderId="0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11" fillId="0" borderId="0" applyFont="true" applyBorder="true" applyAlignment="true" applyProtection="true">
      <alignment horizontal="left" vertical="top" textRotation="0" wrapText="false" indent="0" shrinkToFit="false"/>
      <protection locked="true" hidden="false"/>
    </xf>
    <xf numFmtId="164" fontId="10" fillId="0" borderId="0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8" fontId="10" fillId="0" border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11" fillId="0" border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10" fillId="0" borderId="0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10" fillId="0" border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6" fillId="0" borderId="19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6" fillId="0" borderId="7" applyFont="true" applyBorder="true" applyAlignment="true" applyProtection="true">
      <alignment horizontal="left" vertical="bottom" textRotation="0" wrapText="true" indent="1" shrinkToFit="false"/>
      <protection locked="true" hidden="false"/>
    </xf>
    <xf numFmtId="164" fontId="10" fillId="0" borderId="5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11" fillId="0" borderId="0" applyFont="true" applyBorder="true" applyAlignment="true" applyProtection="true">
      <alignment horizontal="center" vertical="top" textRotation="0" wrapText="false" indent="0" shrinkToFit="false"/>
      <protection locked="true" hidden="false"/>
    </xf>
    <xf numFmtId="168" fontId="10" fillId="0" border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10" fillId="0" borderId="5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8" fontId="6" fillId="0" borderId="20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8" fontId="6" fillId="0" borderId="21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8" fontId="6" fillId="0" borderId="22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8" fontId="6" fillId="0" borderId="10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4" fontId="10" fillId="0" borderId="23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0" fillId="0" border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4" fillId="0" border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8" fontId="6" fillId="0" borderId="9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8" fontId="6" fillId="0" borderId="24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8" fontId="6" fillId="0" borderId="13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12" fillId="0" border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4" fillId="0" borderId="1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6" fontId="6" fillId="0" borderId="24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6" fontId="6" fillId="0" borderId="13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6" fontId="6" fillId="0" borderId="12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6" fontId="6" fillId="0" borderId="9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10" fillId="0" borderId="5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4" fontId="11" fillId="0" borderId="18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10" fillId="0" borderId="5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8" fontId="1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3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6" fontId="6" fillId="0" borderId="9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6" fontId="6" fillId="0" borderId="12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6" fontId="6" fillId="0" borderId="1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4" fontId="9" fillId="0" borderId="0" applyFont="true" applyBorder="true" applyAlignment="true" applyProtection="true">
      <alignment horizontal="left" vertical="bottom" textRotation="0" wrapText="false" indent="13" shrinkToFit="false"/>
      <protection locked="true" hidden="false"/>
    </xf>
    <xf numFmtId="168" fontId="6" fillId="0" borderId="25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6" fontId="6" fillId="0" borderId="26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6" fontId="6" fillId="0" borderId="2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6" fontId="6" fillId="0" borderId="3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6" fontId="6" fillId="0" borderId="25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14" fillId="2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9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9" fillId="0" border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9" fillId="0" borderId="1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4" fontId="9" fillId="0" borderId="6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9" fillId="0" borderId="27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9" fillId="0" borderId="28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9" fillId="0" borderId="29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9" fillId="0" borderId="9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8" fontId="9" fillId="0" borderId="21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8" fontId="9" fillId="0" borderId="11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8" fontId="9" fillId="0" borderId="10" applyFont="true" applyBorder="true" applyAlignment="true" applyProtection="true">
      <alignment horizontal="center" vertical="bottom" textRotation="0" wrapText="false" indent="0" shrinkToFit="true"/>
      <protection locked="true" hidden="false"/>
    </xf>
    <xf numFmtId="168" fontId="9" fillId="0" borderId="24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8" fontId="9" fillId="0" borderId="1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8" fontId="9" fillId="0" borderId="12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9" fillId="0" border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8" fontId="9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8" fontId="9" fillId="0" borderId="1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8" fontId="9" fillId="0" borderId="9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9" fillId="0" borderId="24" applyFont="true" applyBorder="true" applyAlignment="true" applyProtection="true">
      <alignment horizontal="right" vertical="center" textRotation="0" wrapText="false" indent="0" shrinkToFit="true"/>
      <protection locked="true" hidden="false"/>
    </xf>
    <xf numFmtId="168" fontId="9" fillId="0" borderId="1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9" fillId="0" borderId="12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5" fontId="9" fillId="0" borderId="1" applyFont="true" applyBorder="true" applyAlignment="true" applyProtection="true">
      <alignment horizontal="right" vertical="center" textRotation="0" wrapText="false" indent="0" shrinkToFit="tru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7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8" fillId="0" borderId="0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17" fillId="0" border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8" fontId="19" fillId="0" borderId="3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8" fontId="9" fillId="0" borderId="31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4" fontId="9" fillId="0" borderId="31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4" fontId="20" fillId="0" borderId="0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4" fontId="14" fillId="0" borderId="5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9" fillId="0" borderId="9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8" fontId="9" fillId="0" borderId="32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70" fontId="9" fillId="0" borderId="17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8" fontId="9" fillId="0" borderId="7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8" fontId="9" fillId="0" borderId="19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8" fontId="9" fillId="0" borderId="17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8" fontId="9" fillId="0" borderId="17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8" fontId="9" fillId="0" borderId="33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21" fillId="0" borderId="5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6" fontId="9" fillId="0" borderId="26" applyFont="true" applyBorder="true" applyAlignment="true" applyProtection="true">
      <alignment horizontal="right" vertical="center" textRotation="0" wrapText="false" indent="0" shrinkToFit="true"/>
      <protection locked="true" hidden="false"/>
    </xf>
    <xf numFmtId="168" fontId="9" fillId="0" borderId="14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9" fillId="0" borderId="3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4" fontId="8" fillId="0" borderId="5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6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4" fontId="6" fillId="0" borderId="6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6" fillId="0" borderId="27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6" fillId="0" borderId="34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6" fillId="0" borderId="29" applyFont="true" applyBorder="true" applyAlignment="true" applyProtection="true">
      <alignment horizontal="left" vertical="bottom" textRotation="0" wrapText="true" indent="3" shrinkToFit="false"/>
      <protection locked="true" hidden="false"/>
    </xf>
    <xf numFmtId="164" fontId="8" fillId="0" borderId="35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36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5" fillId="0" borderId="18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1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4" fontId="6" fillId="0" borderId="9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6" fillId="0" borderId="21" applyFont="true" applyBorder="true" applyAlignment="true" applyProtection="true">
      <alignment horizontal="center" vertical="center" textRotation="0" wrapText="false" indent="0" shrinkToFit="true"/>
      <protection locked="true" hidden="false"/>
    </xf>
    <xf numFmtId="164" fontId="6" fillId="0" borderId="22" applyFont="true" applyBorder="true" applyAlignment="true" applyProtection="true">
      <alignment horizontal="center" vertical="center" textRotation="0" wrapText="false" indent="0" shrinkToFit="true"/>
      <protection locked="true" hidden="false"/>
    </xf>
    <xf numFmtId="168" fontId="6" fillId="0" borderId="10" applyFont="true" applyBorder="true" applyAlignment="true" applyProtection="true">
      <alignment horizontal="center" vertical="bottom" textRotation="0" wrapText="false" indent="0" shrinkToFit="true"/>
      <protection locked="true" hidden="false"/>
    </xf>
    <xf numFmtId="164" fontId="8" fillId="0" borderId="37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38" applyFont="true" applyBorder="true" applyAlignment="true" applyProtection="true">
      <alignment horizontal="center" vertical="center" textRotation="0" wrapText="false" indent="0" shrinkToFit="true"/>
      <protection locked="true" hidden="false"/>
    </xf>
    <xf numFmtId="164" fontId="5" fillId="0" borderId="23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8" fontId="6" fillId="0" borderId="24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8" fontId="6" fillId="0" borderId="13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8" fontId="6" fillId="0" borderId="12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8" fontId="6" fillId="0" borderId="39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8" fontId="6" fillId="0" borderId="1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8" fontId="6" fillId="0" borderId="9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6" fillId="0" borderId="24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5" fontId="6" fillId="0" borderId="13" applyFont="true" applyBorder="true" applyAlignment="true" applyProtection="true">
      <alignment horizontal="right" vertical="center" textRotation="0" wrapText="false" indent="0" shrinkToFit="true"/>
      <protection locked="true" hidden="false"/>
    </xf>
    <xf numFmtId="166" fontId="6" fillId="0" borderId="12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7" fontId="6" fillId="0" borderId="39" applyFont="true" applyBorder="true" applyAlignment="true" applyProtection="true">
      <alignment horizontal="center" vertical="bottom" textRotation="0" wrapText="false" indent="0" shrinkToFit="true"/>
      <protection locked="true" hidden="false"/>
    </xf>
    <xf numFmtId="166" fontId="6" fillId="0" borderId="39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4" fontId="7" fillId="0" border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8" fontId="6" fillId="0" borderId="0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6" fontId="6" fillId="0" borderId="26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4" fontId="22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23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2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2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71" fontId="0" fillId="0" borderId="0" applyFont="true" applyBorder="false" applyAlignment="true" applyProtection="false">
      <alignment horizontal="general" vertical="bottom" textRotation="0" wrapText="false" indent="0" shrinkToFit="false"/>
    </xf>
  </cellStyleXfs>
  <cellXfs count="221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false" applyProtection="true">
      <alignment horizontal="general" vertical="bottom" textRotation="0" wrapText="false" indent="0" shrinkToFit="false"/>
      <protection locked="false" hidden="false"/>
    </xf>
    <xf numFmtId="164" fontId="25" fillId="0" borderId="0" xfId="0" applyFont="true" applyBorder="true" applyAlignment="true" applyProtection="false">
      <alignment horizontal="right" vertical="bottom" textRotation="0" wrapText="true" indent="0" shrinkToFit="false"/>
      <protection locked="true" hidden="false"/>
    </xf>
    <xf numFmtId="171" fontId="25" fillId="0" borderId="0" xfId="191" applyFont="true" applyBorder="true" applyAlignment="true" applyProtection="true">
      <alignment horizontal="right" vertical="bottom" textRotation="0" wrapText="true" indent="0" shrinkToFit="false"/>
      <protection locked="true" hidden="false"/>
    </xf>
    <xf numFmtId="164" fontId="26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" fillId="0" borderId="0" xfId="134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27" fillId="0" borderId="40" xfId="151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25" fillId="0" borderId="0" xfId="0" applyFont="true" applyBorder="false" applyAlignment="false" applyProtection="true">
      <alignment horizontal="general" vertical="bottom" textRotation="0" wrapText="false" indent="0" shrinkToFit="false"/>
      <protection locked="false" hidden="false"/>
    </xf>
    <xf numFmtId="164" fontId="28" fillId="0" borderId="38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8" fillId="0" borderId="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2" fontId="29" fillId="0" borderId="4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9" fillId="0" borderId="39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9" fillId="0" borderId="4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30" fillId="0" borderId="0" xfId="134" applyFont="true" applyBorder="false" applyAlignment="false" applyProtection="true">
      <alignment horizontal="general" vertical="bottom" textRotation="0" wrapText="false" indent="0" shrinkToFit="false"/>
      <protection locked="true" hidden="false"/>
    </xf>
    <xf numFmtId="168" fontId="28" fillId="0" borderId="38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8" fontId="28" fillId="0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8" fontId="28" fillId="0" borderId="4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28" fillId="0" borderId="4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8" fontId="28" fillId="0" borderId="4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29" fillId="0" borderId="22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4" fontId="28" fillId="0" borderId="25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72" fontId="30" fillId="0" borderId="44" xfId="130" applyFont="true" applyBorder="true" applyAlignment="true" applyProtection="true">
      <alignment horizontal="left" vertical="center" textRotation="0" wrapText="false" indent="0" shrinkToFit="true"/>
      <protection locked="true" hidden="false"/>
    </xf>
    <xf numFmtId="172" fontId="30" fillId="0" borderId="43" xfId="130" applyFont="true" applyBorder="true" applyAlignment="true" applyProtection="true">
      <alignment horizontal="left" vertical="center" textRotation="0" wrapText="false" indent="0" shrinkToFit="true"/>
      <protection locked="true" hidden="false"/>
    </xf>
    <xf numFmtId="172" fontId="30" fillId="0" borderId="45" xfId="152" applyFont="true" applyBorder="true" applyAlignment="true" applyProtection="true">
      <alignment horizontal="left" vertical="bottom" textRotation="0" wrapText="false" indent="0" shrinkToFit="true"/>
      <protection locked="true" hidden="false"/>
    </xf>
    <xf numFmtId="168" fontId="30" fillId="0" borderId="21" xfId="125" applyFont="true" applyBorder="true" applyAlignment="false" applyProtection="true">
      <alignment horizontal="center" vertical="bottom" textRotation="0" wrapText="false" indent="0" shrinkToFit="false"/>
      <protection locked="true" hidden="false"/>
    </xf>
    <xf numFmtId="164" fontId="30" fillId="0" borderId="46" xfId="118" applyFont="true" applyBorder="true" applyAlignment="true" applyProtection="true">
      <alignment horizontal="left" vertical="top" textRotation="0" wrapText="true" indent="0" shrinkToFit="false"/>
      <protection locked="true" hidden="false"/>
    </xf>
    <xf numFmtId="172" fontId="30" fillId="0" borderId="24" xfId="132" applyFont="true" applyBorder="true" applyAlignment="true" applyProtection="true">
      <alignment horizontal="left" vertical="bottom" textRotation="0" wrapText="false" indent="0" shrinkToFit="true"/>
      <protection locked="true" hidden="false"/>
    </xf>
    <xf numFmtId="168" fontId="30" fillId="0" borderId="10" xfId="125" applyFont="true" applyBorder="true" applyAlignment="false" applyProtection="true">
      <alignment horizontal="center" vertical="bottom" textRotation="0" wrapText="false" indent="0" shrinkToFit="false"/>
      <protection locked="true" hidden="false"/>
    </xf>
    <xf numFmtId="164" fontId="30" fillId="0" borderId="29" xfId="118" applyFont="true" applyBorder="true" applyAlignment="true" applyProtection="true">
      <alignment horizontal="left" vertical="top" textRotation="0" wrapText="true" indent="0" shrinkToFit="false"/>
      <protection locked="true" hidden="false"/>
    </xf>
    <xf numFmtId="172" fontId="30" fillId="0" borderId="12" xfId="132" applyFont="true" applyBorder="true" applyAlignment="true" applyProtection="true">
      <alignment horizontal="left" vertical="bottom" textRotation="0" wrapText="false" indent="0" shrinkToFit="true"/>
      <protection locked="true" hidden="false"/>
    </xf>
    <xf numFmtId="172" fontId="30" fillId="0" borderId="47" xfId="132" applyFont="true" applyBorder="true" applyAlignment="true" applyProtection="true">
      <alignment horizontal="left" vertical="bottom" textRotation="0" wrapText="false" indent="0" shrinkToFit="true"/>
      <protection locked="true" hidden="false"/>
    </xf>
    <xf numFmtId="172" fontId="30" fillId="0" borderId="14" xfId="152" applyFont="true" applyBorder="true" applyAlignment="true" applyProtection="true">
      <alignment horizontal="left" vertical="bottom" textRotation="0" wrapText="false" indent="0" shrinkToFit="true"/>
      <protection locked="true" hidden="false"/>
    </xf>
    <xf numFmtId="172" fontId="30" fillId="0" borderId="3" xfId="152" applyFont="true" applyBorder="true" applyAlignment="true" applyProtection="true">
      <alignment horizontal="left" vertical="bottom" textRotation="0" wrapText="false" indent="0" shrinkToFit="true"/>
      <protection locked="true" hidden="false"/>
    </xf>
    <xf numFmtId="172" fontId="30" fillId="0" borderId="48" xfId="152" applyFont="true" applyBorder="true" applyAlignment="true" applyProtection="true">
      <alignment horizontal="left" vertical="bottom" textRotation="0" wrapText="false" indent="0" shrinkToFit="true"/>
      <protection locked="true" hidden="false"/>
    </xf>
    <xf numFmtId="172" fontId="30" fillId="0" borderId="2" xfId="152" applyFont="true" applyBorder="true" applyAlignment="true" applyProtection="true">
      <alignment horizontal="left" vertical="bottom" textRotation="0" wrapText="false" indent="0" shrinkToFit="true"/>
      <protection locked="true" hidden="false"/>
    </xf>
    <xf numFmtId="164" fontId="30" fillId="0" borderId="36" xfId="118" applyFont="true" applyBorder="true" applyAlignment="true" applyProtection="true">
      <alignment horizontal="left" vertical="top" textRotation="0" wrapText="true" indent="0" shrinkToFit="false"/>
      <protection locked="true" hidden="false"/>
    </xf>
    <xf numFmtId="172" fontId="30" fillId="0" borderId="49" xfId="132" applyFont="true" applyBorder="true" applyAlignment="true" applyProtection="true">
      <alignment horizontal="left" vertical="bottom" textRotation="0" wrapText="false" indent="0" shrinkToFit="true"/>
      <protection locked="true" hidden="false"/>
    </xf>
    <xf numFmtId="164" fontId="25" fillId="0" borderId="31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30" fillId="0" borderId="5" xfId="125" applyFont="true" applyBorder="true" applyAlignment="false" applyProtection="true">
      <alignment horizontal="center" vertical="bottom" textRotation="0" wrapText="false" indent="0" shrinkToFit="false"/>
      <protection locked="true" hidden="false"/>
    </xf>
    <xf numFmtId="164" fontId="30" fillId="0" borderId="3" xfId="118" applyFont="true" applyBorder="true" applyAlignment="true" applyProtection="true">
      <alignment horizontal="left" vertical="top" textRotation="0" wrapText="true" indent="0" shrinkToFit="false"/>
      <protection locked="true" hidden="false"/>
    </xf>
    <xf numFmtId="168" fontId="30" fillId="0" borderId="50" xfId="125" applyFont="true" applyBorder="true" applyAlignment="false" applyProtection="true">
      <alignment horizontal="center" vertical="bottom" textRotation="0" wrapText="false" indent="0" shrinkToFit="false"/>
      <protection locked="true" hidden="false"/>
    </xf>
    <xf numFmtId="164" fontId="30" fillId="0" borderId="51" xfId="118" applyFont="true" applyBorder="true" applyAlignment="true" applyProtection="true">
      <alignment horizontal="left" vertical="top" textRotation="0" wrapText="true" indent="0" shrinkToFit="false"/>
      <protection locked="true" hidden="false"/>
    </xf>
    <xf numFmtId="172" fontId="30" fillId="0" borderId="52" xfId="132" applyFont="true" applyBorder="true" applyAlignment="true" applyProtection="true">
      <alignment horizontal="left" vertical="bottom" textRotation="0" wrapText="false" indent="0" shrinkToFit="true"/>
      <protection locked="true" hidden="false"/>
    </xf>
    <xf numFmtId="172" fontId="30" fillId="0" borderId="25" xfId="152" applyFont="true" applyBorder="true" applyAlignment="true" applyProtection="true">
      <alignment horizontal="left" vertical="bottom" textRotation="0" wrapText="false" indent="0" shrinkToFit="true"/>
      <protection locked="true" hidden="false"/>
    </xf>
    <xf numFmtId="164" fontId="23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23" fillId="0" borderId="0" xfId="0" applyFont="true" applyBorder="false" applyAlignment="true" applyProtection="false">
      <alignment horizontal="general" vertical="top" textRotation="0" wrapText="true" indent="0" shrinkToFit="false"/>
      <protection locked="true" hidden="false"/>
    </xf>
    <xf numFmtId="164" fontId="23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72" fontId="23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23" fillId="0" borderId="0" xfId="0" applyFont="true" applyBorder="true" applyAlignment="true" applyProtection="false">
      <alignment horizontal="right" vertical="top" textRotation="0" wrapText="true" indent="0" shrinkToFit="false"/>
      <protection locked="true" hidden="false"/>
    </xf>
    <xf numFmtId="164" fontId="23" fillId="0" borderId="0" xfId="0" applyFont="true" applyBorder="false" applyAlignment="true" applyProtection="false">
      <alignment horizontal="right" vertical="top" textRotation="0" wrapText="true" indent="0" shrinkToFit="false"/>
      <protection locked="true" hidden="false"/>
    </xf>
    <xf numFmtId="164" fontId="31" fillId="0" borderId="0" xfId="0" applyFont="true" applyBorder="true" applyAlignment="true" applyProtection="false">
      <alignment horizontal="right" vertical="bottom" textRotation="0" wrapText="true" indent="0" shrinkToFit="false"/>
      <protection locked="true" hidden="false"/>
    </xf>
    <xf numFmtId="164" fontId="31" fillId="0" borderId="0" xfId="0" applyFont="true" applyBorder="true" applyAlignment="true" applyProtection="false">
      <alignment horizontal="right" vertical="top" textRotation="0" wrapText="true" indent="0" shrinkToFit="false"/>
      <protection locked="true" hidden="false"/>
    </xf>
    <xf numFmtId="164" fontId="31" fillId="0" borderId="0" xfId="0" applyFont="true" applyBorder="false" applyAlignment="true" applyProtection="false">
      <alignment horizontal="right" vertical="top" textRotation="0" wrapText="true" indent="0" shrinkToFit="false"/>
      <protection locked="true" hidden="false"/>
    </xf>
    <xf numFmtId="164" fontId="31" fillId="0" borderId="0" xfId="0" applyFont="true" applyBorder="false" applyAlignment="true" applyProtection="false">
      <alignment horizontal="right" vertical="bottom" textRotation="0" wrapText="true" indent="0" shrinkToFit="false"/>
      <protection locked="true" hidden="false"/>
    </xf>
    <xf numFmtId="173" fontId="31" fillId="0" borderId="0" xfId="15" applyFont="true" applyBorder="true" applyAlignment="true" applyProtection="true">
      <alignment horizontal="right" vertical="bottom" textRotation="0" wrapText="true" indent="0" shrinkToFit="false"/>
      <protection locked="true" hidden="false"/>
    </xf>
    <xf numFmtId="164" fontId="0" fillId="0" borderId="0" xfId="0" applyFont="false" applyBorder="false" applyAlignment="true" applyProtection="false">
      <alignment horizontal="right" vertical="top" textRotation="0" wrapText="true" indent="0" shrinkToFit="false"/>
      <protection locked="true" hidden="false"/>
    </xf>
    <xf numFmtId="172" fontId="0" fillId="0" borderId="0" xfId="0" applyFont="false" applyBorder="false" applyAlignment="true" applyProtection="false">
      <alignment horizontal="right" vertical="top" textRotation="0" wrapText="true" indent="0" shrinkToFit="false"/>
      <protection locked="true" hidden="false"/>
    </xf>
    <xf numFmtId="164" fontId="28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8" fillId="0" borderId="0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28" fillId="0" borderId="0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4" fontId="25" fillId="0" borderId="40" xfId="0" applyFont="true" applyBorder="true" applyAlignment="true" applyProtection="false">
      <alignment horizontal="right" vertical="bottom" textRotation="0" wrapText="true" indent="0" shrinkToFit="false"/>
      <protection locked="true" hidden="false"/>
    </xf>
    <xf numFmtId="164" fontId="23" fillId="0" borderId="3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23" fillId="0" borderId="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28" fillId="0" borderId="5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8" fillId="0" borderId="4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9" fillId="0" borderId="53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4" fontId="29" fillId="0" borderId="42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4" fontId="32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32" fillId="0" borderId="31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32" fillId="0" borderId="0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28" fillId="0" borderId="54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8" fillId="0" borderId="5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8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28" fillId="0" borderId="5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29" fillId="0" borderId="5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29" fillId="0" borderId="4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33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33" fillId="0" borderId="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28" fillId="0" borderId="54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28" fillId="0" borderId="44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28" fillId="0" borderId="55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74" fontId="28" fillId="0" borderId="55" xfId="0" applyFont="true" applyBorder="true" applyAlignment="true" applyProtection="false">
      <alignment horizontal="left" vertical="bottom" textRotation="0" wrapText="true" indent="0" shrinkToFit="false"/>
      <protection locked="true" hidden="false"/>
    </xf>
    <xf numFmtId="174" fontId="26" fillId="0" borderId="55" xfId="0" applyFont="true" applyBorder="true" applyAlignment="true" applyProtection="false">
      <alignment horizontal="left" vertical="bottom" textRotation="0" wrapText="true" indent="0" shrinkToFit="false"/>
      <protection locked="true" hidden="false"/>
    </xf>
    <xf numFmtId="164" fontId="25" fillId="0" borderId="21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25" fillId="0" borderId="56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25" fillId="0" borderId="32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25" fillId="0" borderId="46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74" fontId="25" fillId="0" borderId="32" xfId="0" applyFont="true" applyBorder="true" applyAlignment="true" applyProtection="false">
      <alignment horizontal="left" vertical="bottom" textRotation="0" wrapText="true" indent="0" shrinkToFit="false"/>
      <protection locked="true" hidden="false"/>
    </xf>
    <xf numFmtId="164" fontId="25" fillId="0" borderId="11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25" fillId="0" borderId="57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25" fillId="0" borderId="17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25" fillId="0" borderId="36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74" fontId="25" fillId="0" borderId="17" xfId="0" applyFont="true" applyBorder="true" applyAlignment="true" applyProtection="false">
      <alignment horizontal="left" vertical="bottom" textRotation="0" wrapText="true" indent="0" shrinkToFit="false"/>
      <protection locked="true" hidden="false"/>
    </xf>
    <xf numFmtId="172" fontId="30" fillId="0" borderId="17" xfId="181" applyFont="true" applyBorder="true" applyAlignment="true" applyProtection="true">
      <alignment horizontal="left" vertical="bottom" textRotation="0" wrapText="false" indent="0" shrinkToFit="true"/>
      <protection locked="true" hidden="false"/>
    </xf>
    <xf numFmtId="174" fontId="30" fillId="0" borderId="49" xfId="181" applyFont="true" applyBorder="true" applyAlignment="true" applyProtection="true">
      <alignment horizontal="left" vertical="bottom" textRotation="0" wrapText="false" indent="0" shrinkToFit="true"/>
      <protection locked="true" hidden="false"/>
    </xf>
    <xf numFmtId="172" fontId="30" fillId="0" borderId="19" xfId="181" applyFont="true" applyBorder="true" applyAlignment="true" applyProtection="true">
      <alignment horizontal="left" vertical="bottom" textRotation="0" wrapText="false" indent="0" shrinkToFit="true"/>
      <protection locked="true" hidden="false"/>
    </xf>
    <xf numFmtId="172" fontId="25" fillId="0" borderId="17" xfId="0" applyFont="true" applyBorder="true" applyAlignment="true" applyProtection="false">
      <alignment horizontal="left" vertical="bottom" textRotation="0" wrapText="true" indent="0" shrinkToFit="false"/>
      <protection locked="true" hidden="false"/>
    </xf>
    <xf numFmtId="174" fontId="25" fillId="0" borderId="35" xfId="0" applyFont="true" applyBorder="true" applyAlignment="true" applyProtection="false">
      <alignment horizontal="left" vertical="bottom" textRotation="0" wrapText="true" indent="0" shrinkToFit="false"/>
      <protection locked="true" hidden="false"/>
    </xf>
    <xf numFmtId="174" fontId="30" fillId="0" borderId="19" xfId="181" applyFont="true" applyBorder="true" applyAlignment="true" applyProtection="true">
      <alignment horizontal="left" vertical="bottom" textRotation="0" wrapText="false" indent="0" shrinkToFit="true"/>
      <protection locked="true" hidden="false"/>
    </xf>
    <xf numFmtId="172" fontId="25" fillId="0" borderId="35" xfId="0" applyFont="true" applyBorder="true" applyAlignment="true" applyProtection="false">
      <alignment horizontal="left" vertical="bottom" textRotation="0" wrapText="true" indent="0" shrinkToFit="false"/>
      <protection locked="true" hidden="false"/>
    </xf>
    <xf numFmtId="164" fontId="25" fillId="0" borderId="17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25" fillId="0" borderId="17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25" fillId="0" borderId="17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25" fillId="0" borderId="33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25" fillId="0" borderId="58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25" fillId="0" borderId="33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25" fillId="0" borderId="59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74" fontId="25" fillId="0" borderId="33" xfId="0" applyFont="true" applyBorder="true" applyAlignment="true" applyProtection="false">
      <alignment horizontal="left" vertical="bottom" textRotation="0" wrapText="true" indent="0" shrinkToFit="false"/>
      <protection locked="true" hidden="false"/>
    </xf>
    <xf numFmtId="174" fontId="25" fillId="0" borderId="60" xfId="0" applyFont="true" applyBorder="true" applyAlignment="true" applyProtection="false">
      <alignment horizontal="left" vertical="bottom" textRotation="0" wrapText="true" indent="0" shrinkToFit="false"/>
      <protection locked="true" hidden="false"/>
    </xf>
    <xf numFmtId="164" fontId="23" fillId="0" borderId="0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23" fillId="0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72" fontId="23" fillId="0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23" fillId="0" borderId="0" xfId="0" applyFont="true" applyBorder="false" applyAlignment="true" applyProtection="false">
      <alignment horizontal="general" vertical="top" textRotation="0" wrapText="true" indent="0" shrinkToFit="false"/>
      <protection locked="true" hidden="false"/>
    </xf>
    <xf numFmtId="164" fontId="23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23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31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31" fillId="0" borderId="0" xfId="0" applyFont="true" applyBorder="true" applyAlignment="true" applyProtection="false">
      <alignment horizontal="right" vertical="bottom" textRotation="0" wrapText="true" indent="0" shrinkToFit="false"/>
      <protection locked="true" hidden="false"/>
    </xf>
    <xf numFmtId="171" fontId="31" fillId="0" borderId="0" xfId="191" applyFont="true" applyBorder="true" applyAlignment="true" applyProtection="true">
      <alignment horizontal="right" vertical="bottom" textRotation="0" wrapText="true" indent="0" shrinkToFit="false"/>
      <protection locked="true" hidden="false"/>
    </xf>
    <xf numFmtId="164" fontId="28" fillId="0" borderId="0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28" fillId="0" borderId="0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4" fontId="23" fillId="0" borderId="4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26" fillId="0" borderId="6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6" fillId="0" borderId="5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6" fillId="0" borderId="5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6" fillId="0" borderId="54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34" fillId="0" borderId="17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34" fillId="0" borderId="17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28" fillId="0" borderId="5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8" fillId="0" borderId="39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8" fillId="0" borderId="6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8" fillId="0" borderId="6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6" fillId="0" borderId="53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26" fillId="0" borderId="53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26" fillId="0" borderId="38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26" fillId="0" borderId="39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26" fillId="0" borderId="4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72" fontId="26" fillId="0" borderId="53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25" fillId="0" borderId="19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25" fillId="0" borderId="19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25" fillId="0" borderId="19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25" fillId="0" borderId="1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25" fillId="0" borderId="1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25" fillId="0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72" fontId="25" fillId="0" borderId="19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72" fontId="25" fillId="0" borderId="31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25" fillId="0" borderId="1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25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25" fillId="0" borderId="1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72" fontId="25" fillId="0" borderId="17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72" fontId="25" fillId="0" borderId="36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25" fillId="0" borderId="19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25" fillId="0" borderId="36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25" fillId="0" borderId="17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25" fillId="0" borderId="6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25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25" fillId="0" borderId="17" xfId="0" applyFont="true" applyBorder="true" applyAlignment="true" applyProtection="false">
      <alignment horizontal="general" vertical="top" textRotation="0" wrapText="false" indent="0" shrinkToFit="false"/>
      <protection locked="true" hidden="false"/>
    </xf>
    <xf numFmtId="172" fontId="25" fillId="0" borderId="63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8" fontId="25" fillId="0" borderId="17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72" fontId="25" fillId="0" borderId="7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8" fontId="25" fillId="0" borderId="57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25" fillId="0" borderId="14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8" fontId="25" fillId="0" borderId="36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25" fillId="0" borderId="17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25" fillId="0" borderId="36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8" fontId="25" fillId="0" borderId="1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8" fontId="25" fillId="0" borderId="14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72" fontId="25" fillId="0" borderId="36" xfId="0" applyFont="true" applyBorder="true" applyAlignment="true" applyProtection="false">
      <alignment horizontal="left" vertical="bottom" textRotation="0" wrapText="true" indent="0" shrinkToFit="false"/>
      <protection locked="true" hidden="false"/>
    </xf>
    <xf numFmtId="172" fontId="25" fillId="0" borderId="17" xfId="0" applyFont="true" applyBorder="true" applyAlignment="true" applyProtection="false">
      <alignment horizontal="left" vertical="bottom" textRotation="0" wrapText="true" indent="0" shrinkToFit="false"/>
      <protection locked="true" hidden="false"/>
    </xf>
    <xf numFmtId="164" fontId="30" fillId="0" borderId="6" xfId="189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25" fillId="0" borderId="6" xfId="189" applyFont="true" applyBorder="true" applyAlignment="true" applyProtection="false">
      <alignment horizontal="left" vertical="top" textRotation="0" wrapText="true" indent="0" shrinkToFit="false"/>
      <protection locked="true" hidden="false"/>
    </xf>
    <xf numFmtId="172" fontId="25" fillId="3" borderId="17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25" fillId="0" borderId="14" xfId="188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25" fillId="0" borderId="7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8" fontId="25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25" fillId="0" borderId="7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25" fillId="0" borderId="1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8" fontId="25" fillId="0" borderId="1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25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72" fontId="25" fillId="0" borderId="33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23" fillId="0" borderId="23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23" fillId="0" borderId="2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23" fillId="0" borderId="23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35" fillId="0" borderId="0" xfId="19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36" fillId="0" borderId="0" xfId="0" applyFont="true" applyBorder="true" applyAlignment="true" applyProtection="false">
      <alignment horizontal="right" vertical="bottom" textRotation="0" wrapText="true" indent="0" shrinkToFit="false"/>
      <protection locked="true" hidden="false"/>
    </xf>
    <xf numFmtId="164" fontId="37" fillId="0" borderId="0" xfId="19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36" fillId="0" borderId="0" xfId="0" applyFont="true" applyBorder="false" applyAlignment="true" applyProtection="false">
      <alignment horizontal="right" vertical="bottom" textRotation="0" wrapText="true" indent="0" shrinkToFit="false"/>
      <protection locked="true" hidden="false"/>
    </xf>
    <xf numFmtId="164" fontId="31" fillId="0" borderId="0" xfId="190" applyFont="true" applyBorder="true" applyAlignment="true" applyProtection="false">
      <alignment horizontal="right" vertical="bottom" textRotation="0" wrapText="true" indent="0" shrinkToFit="false"/>
      <protection locked="true" hidden="false"/>
    </xf>
    <xf numFmtId="164" fontId="31" fillId="0" borderId="0" xfId="190" applyFont="true" applyBorder="false" applyAlignment="true" applyProtection="false">
      <alignment horizontal="right" vertical="bottom" textRotation="0" wrapText="true" indent="0" shrinkToFit="false"/>
      <protection locked="true" hidden="false"/>
    </xf>
    <xf numFmtId="164" fontId="0" fillId="0" borderId="0" xfId="0" applyFont="fals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38" fillId="0" borderId="0" xfId="19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4" fontId="39" fillId="0" borderId="0" xfId="19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40" fillId="0" borderId="40" xfId="190" applyFont="true" applyBorder="true" applyAlignment="true" applyProtection="false">
      <alignment horizontal="right" vertical="bottom" textRotation="0" wrapText="true" indent="0" shrinkToFit="false"/>
      <protection locked="true" hidden="false"/>
    </xf>
    <xf numFmtId="164" fontId="28" fillId="0" borderId="53" xfId="19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8" fillId="0" borderId="46" xfId="19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9" fillId="0" borderId="64" xfId="19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9" fillId="0" borderId="32" xfId="19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9" fillId="0" borderId="55" xfId="19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8" fontId="28" fillId="0" borderId="53" xfId="190" applyFont="true" applyBorder="true" applyAlignment="true" applyProtection="false">
      <alignment horizontal="center" vertical="top" textRotation="0" wrapText="false" indent="0" shrinkToFit="false"/>
      <protection locked="true" hidden="false"/>
    </xf>
    <xf numFmtId="168" fontId="28" fillId="0" borderId="42" xfId="19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75" fontId="28" fillId="0" borderId="37" xfId="19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28" fillId="0" borderId="53" xfId="19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28" fillId="0" borderId="42" xfId="19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8" fontId="25" fillId="0" borderId="65" xfId="190" applyFont="true" applyBorder="true" applyAlignment="true" applyProtection="false">
      <alignment horizontal="center" vertical="top" textRotation="0" wrapText="false" indent="0" shrinkToFit="false"/>
      <protection locked="true" hidden="false"/>
    </xf>
    <xf numFmtId="168" fontId="25" fillId="0" borderId="32" xfId="19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72" fontId="25" fillId="0" borderId="32" xfId="19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72" fontId="25" fillId="0" borderId="46" xfId="19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74" fontId="25" fillId="0" borderId="29" xfId="19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8" fontId="25" fillId="0" borderId="66" xfId="19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25" fillId="0" borderId="17" xfId="19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72" fontId="25" fillId="0" borderId="35" xfId="19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72" fontId="25" fillId="0" borderId="17" xfId="19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74" fontId="25" fillId="0" borderId="36" xfId="19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74" fontId="25" fillId="0" borderId="31" xfId="19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29" fillId="0" borderId="0" xfId="19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8" fontId="28" fillId="0" borderId="67" xfId="19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25" fillId="0" borderId="33" xfId="19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72" fontId="25" fillId="0" borderId="60" xfId="19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28" fillId="0" borderId="33" xfId="19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35" fillId="0" borderId="23" xfId="19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72" fontId="35" fillId="0" borderId="0" xfId="190" applyFont="true" applyBorder="false" applyAlignment="true" applyProtection="false">
      <alignment horizontal="center" vertical="bottom" textRotation="0" wrapText="false" indent="0" shrinkToFit="false"/>
      <protection locked="true" hidden="false"/>
    </xf>
  </cellXfs>
  <cellStyles count="178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br" xfId="20"/>
    <cellStyle name="col" xfId="21"/>
    <cellStyle name="st166" xfId="22"/>
    <cellStyle name="style0" xfId="23"/>
    <cellStyle name="td" xfId="24"/>
    <cellStyle name="tr" xfId="25"/>
    <cellStyle name="xl100" xfId="26"/>
    <cellStyle name="xl101" xfId="27"/>
    <cellStyle name="xl102" xfId="28"/>
    <cellStyle name="xl103" xfId="29"/>
    <cellStyle name="xl104" xfId="30"/>
    <cellStyle name="xl105" xfId="31"/>
    <cellStyle name="xl106" xfId="32"/>
    <cellStyle name="xl107" xfId="33"/>
    <cellStyle name="xl108" xfId="34"/>
    <cellStyle name="xl109" xfId="35"/>
    <cellStyle name="xl110" xfId="36"/>
    <cellStyle name="xl111" xfId="37"/>
    <cellStyle name="xl112" xfId="38"/>
    <cellStyle name="xl113" xfId="39"/>
    <cellStyle name="xl114" xfId="40"/>
    <cellStyle name="xl115" xfId="41"/>
    <cellStyle name="xl116" xfId="42"/>
    <cellStyle name="xl117" xfId="43"/>
    <cellStyle name="xl118" xfId="44"/>
    <cellStyle name="xl119" xfId="45"/>
    <cellStyle name="xl120" xfId="46"/>
    <cellStyle name="xl121" xfId="47"/>
    <cellStyle name="xl122" xfId="48"/>
    <cellStyle name="xl123" xfId="49"/>
    <cellStyle name="xl124" xfId="50"/>
    <cellStyle name="xl125" xfId="51"/>
    <cellStyle name="xl126" xfId="52"/>
    <cellStyle name="xl127" xfId="53"/>
    <cellStyle name="xl128" xfId="54"/>
    <cellStyle name="xl129" xfId="55"/>
    <cellStyle name="xl130" xfId="56"/>
    <cellStyle name="xl131" xfId="57"/>
    <cellStyle name="xl132" xfId="58"/>
    <cellStyle name="xl133" xfId="59"/>
    <cellStyle name="xl134" xfId="60"/>
    <cellStyle name="xl135" xfId="61"/>
    <cellStyle name="xl136" xfId="62"/>
    <cellStyle name="xl137" xfId="63"/>
    <cellStyle name="xl138" xfId="64"/>
    <cellStyle name="xl139" xfId="65"/>
    <cellStyle name="xl140" xfId="66"/>
    <cellStyle name="xl141" xfId="67"/>
    <cellStyle name="xl142" xfId="68"/>
    <cellStyle name="xl143" xfId="69"/>
    <cellStyle name="xl144" xfId="70"/>
    <cellStyle name="xl145" xfId="71"/>
    <cellStyle name="xl146" xfId="72"/>
    <cellStyle name="xl147" xfId="73"/>
    <cellStyle name="xl148" xfId="74"/>
    <cellStyle name="xl149" xfId="75"/>
    <cellStyle name="xl150" xfId="76"/>
    <cellStyle name="xl151" xfId="77"/>
    <cellStyle name="xl152" xfId="78"/>
    <cellStyle name="xl153" xfId="79"/>
    <cellStyle name="xl154" xfId="80"/>
    <cellStyle name="xl155" xfId="81"/>
    <cellStyle name="xl156" xfId="82"/>
    <cellStyle name="xl157" xfId="83"/>
    <cellStyle name="xl158" xfId="84"/>
    <cellStyle name="xl159" xfId="85"/>
    <cellStyle name="xl160" xfId="86"/>
    <cellStyle name="xl161" xfId="87"/>
    <cellStyle name="xl162" xfId="88"/>
    <cellStyle name="xl163" xfId="89"/>
    <cellStyle name="xl164" xfId="90"/>
    <cellStyle name="xl165" xfId="91"/>
    <cellStyle name="xl166" xfId="92"/>
    <cellStyle name="xl167" xfId="93"/>
    <cellStyle name="xl168" xfId="94"/>
    <cellStyle name="xl169" xfId="95"/>
    <cellStyle name="xl170" xfId="96"/>
    <cellStyle name="xl171" xfId="97"/>
    <cellStyle name="xl172" xfId="98"/>
    <cellStyle name="xl173" xfId="99"/>
    <cellStyle name="xl174" xfId="100"/>
    <cellStyle name="xl175" xfId="101"/>
    <cellStyle name="xl176" xfId="102"/>
    <cellStyle name="xl177" xfId="103"/>
    <cellStyle name="xl178" xfId="104"/>
    <cellStyle name="xl179" xfId="105"/>
    <cellStyle name="xl180" xfId="106"/>
    <cellStyle name="xl181" xfId="107"/>
    <cellStyle name="xl21" xfId="108"/>
    <cellStyle name="xl22" xfId="109"/>
    <cellStyle name="xl23" xfId="110"/>
    <cellStyle name="xl24" xfId="111"/>
    <cellStyle name="xl25" xfId="112"/>
    <cellStyle name="xl26" xfId="113"/>
    <cellStyle name="xl27" xfId="114"/>
    <cellStyle name="xl28" xfId="115"/>
    <cellStyle name="xl29" xfId="116"/>
    <cellStyle name="xl30" xfId="117"/>
    <cellStyle name="xl31" xfId="118"/>
    <cellStyle name="xl32" xfId="119"/>
    <cellStyle name="xl33" xfId="120"/>
    <cellStyle name="xl34" xfId="121"/>
    <cellStyle name="xl35" xfId="122"/>
    <cellStyle name="xl36" xfId="123"/>
    <cellStyle name="xl37" xfId="124"/>
    <cellStyle name="xl38" xfId="125"/>
    <cellStyle name="xl39" xfId="126"/>
    <cellStyle name="xl40" xfId="127"/>
    <cellStyle name="xl41" xfId="128"/>
    <cellStyle name="xl42" xfId="129"/>
    <cellStyle name="xl43" xfId="130"/>
    <cellStyle name="xl44" xfId="131"/>
    <cellStyle name="xl45" xfId="132"/>
    <cellStyle name="xl46" xfId="133"/>
    <cellStyle name="xl47" xfId="134"/>
    <cellStyle name="xl48" xfId="135"/>
    <cellStyle name="xl49" xfId="136"/>
    <cellStyle name="xl50" xfId="137"/>
    <cellStyle name="xl51" xfId="138"/>
    <cellStyle name="xl52" xfId="139"/>
    <cellStyle name="xl53" xfId="140"/>
    <cellStyle name="xl54" xfId="141"/>
    <cellStyle name="xl55" xfId="142"/>
    <cellStyle name="xl56" xfId="143"/>
    <cellStyle name="xl57" xfId="144"/>
    <cellStyle name="xl58" xfId="145"/>
    <cellStyle name="xl59" xfId="146"/>
    <cellStyle name="xl60" xfId="147"/>
    <cellStyle name="xl61" xfId="148"/>
    <cellStyle name="xl62" xfId="149"/>
    <cellStyle name="xl63" xfId="150"/>
    <cellStyle name="xl64" xfId="151"/>
    <cellStyle name="xl65" xfId="152"/>
    <cellStyle name="xl66" xfId="153"/>
    <cellStyle name="xl67" xfId="154"/>
    <cellStyle name="xl68" xfId="155"/>
    <cellStyle name="xl69" xfId="156"/>
    <cellStyle name="xl70" xfId="157"/>
    <cellStyle name="xl71" xfId="158"/>
    <cellStyle name="xl72" xfId="159"/>
    <cellStyle name="xl73" xfId="160"/>
    <cellStyle name="xl74" xfId="161"/>
    <cellStyle name="xl75" xfId="162"/>
    <cellStyle name="xl76" xfId="163"/>
    <cellStyle name="xl77" xfId="164"/>
    <cellStyle name="xl78" xfId="165"/>
    <cellStyle name="xl79" xfId="166"/>
    <cellStyle name="xl80" xfId="167"/>
    <cellStyle name="xl81" xfId="168"/>
    <cellStyle name="xl82" xfId="169"/>
    <cellStyle name="xl83" xfId="170"/>
    <cellStyle name="xl84" xfId="171"/>
    <cellStyle name="xl85" xfId="172"/>
    <cellStyle name="xl86" xfId="173"/>
    <cellStyle name="xl87" xfId="174"/>
    <cellStyle name="xl88" xfId="175"/>
    <cellStyle name="xl89" xfId="176"/>
    <cellStyle name="xl90" xfId="177"/>
    <cellStyle name="xl91" xfId="178"/>
    <cellStyle name="xl92" xfId="179"/>
    <cellStyle name="xl93" xfId="180"/>
    <cellStyle name="xl94" xfId="181"/>
    <cellStyle name="xl95" xfId="182"/>
    <cellStyle name="xl96" xfId="183"/>
    <cellStyle name="xl97" xfId="184"/>
    <cellStyle name="xl98" xfId="185"/>
    <cellStyle name="xl99" xfId="186"/>
    <cellStyle name="Обычный 2 2" xfId="187"/>
    <cellStyle name="Обычный 2 3" xfId="188"/>
    <cellStyle name="Обычный 3" xfId="189"/>
    <cellStyle name="Обычный_З_15_Приложение 16 - Источники дефицита" xfId="190"/>
    <cellStyle name="Финансовый 2" xfId="191"/>
  </cellStyles>
  <dxfs count="26">
    <dxf>
      <font>
        <b val="1"/>
        <i val="0"/>
      </font>
    </dxf>
    <dxf>
      <font>
        <b val="1"/>
        <i val="1"/>
      </font>
    </dxf>
    <dxf>
      <font>
        <b val="1"/>
        <i val="0"/>
      </font>
    </dxf>
    <dxf>
      <font>
        <b val="0"/>
        <i val="1"/>
      </font>
    </dxf>
    <dxf>
      <font>
        <b val="1"/>
        <i val="0"/>
      </font>
    </dxf>
    <dxf>
      <font>
        <b val="0"/>
        <i val="1"/>
      </font>
    </dxf>
    <dxf>
      <font>
        <b val="1"/>
        <i val="0"/>
      </font>
    </dxf>
    <dxf>
      <font>
        <b val="1"/>
        <i val="1"/>
      </font>
    </dxf>
    <dxf>
      <font>
        <b val="1"/>
        <i val="0"/>
      </font>
    </dxf>
    <dxf>
      <font>
        <b val="1"/>
        <i val="1"/>
      </font>
    </dxf>
    <dxf>
      <font>
        <b val="1"/>
        <i val="0"/>
      </font>
    </dxf>
    <dxf>
      <font>
        <b val="0"/>
        <i val="1"/>
      </font>
    </dxf>
    <dxf>
      <font>
        <b val="1"/>
        <i val="0"/>
      </font>
    </dxf>
    <dxf>
      <font>
        <b val="1"/>
        <i val="1"/>
      </font>
    </dxf>
    <dxf>
      <font>
        <b val="1"/>
        <i val="0"/>
      </font>
    </dxf>
    <dxf>
      <font>
        <b val="1"/>
        <i val="1"/>
      </font>
    </dxf>
    <dxf>
      <font>
        <b val="1"/>
        <i val="0"/>
      </font>
    </dxf>
    <dxf>
      <font>
        <b val="0"/>
        <i val="1"/>
      </font>
    </dxf>
    <dxf>
      <font>
        <b val="1"/>
        <i val="0"/>
      </font>
    </dxf>
    <dxf>
      <font>
        <b val="1"/>
        <i val="1"/>
      </font>
    </dxf>
    <dxf>
      <font>
        <b val="1"/>
        <i val="0"/>
      </font>
    </dxf>
    <dxf>
      <font>
        <b val="1"/>
        <i val="1"/>
      </font>
    </dxf>
    <dxf>
      <font>
        <b val="1"/>
        <i val="0"/>
      </font>
    </dxf>
    <dxf>
      <font>
        <b val="1"/>
        <i val="1"/>
      </font>
    </dxf>
    <dxf>
      <fill>
        <patternFill>
          <bgColor rgb="FFFFFFFF"/>
        </patternFill>
      </fill>
    </dxf>
    <dxf>
      <fill>
        <patternFill>
          <bgColor rgb="FFFFFFFF"/>
        </patternFill>
      </fill>
    </dxf>
  </dxf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G61"/>
  <sheetViews>
    <sheetView showFormulas="false" showGridLines="true" showRowColHeaders="true" showZeros="true" rightToLeft="false" tabSelected="false" showOutlineSymbols="true" defaultGridColor="true" view="normal" topLeftCell="A22" colorId="64" zoomScale="100" zoomScaleNormal="100" zoomScalePageLayoutView="100" workbookViewId="0">
      <selection pane="topLeft" activeCell="J67" activeCellId="0" sqref="J67"/>
    </sheetView>
  </sheetViews>
  <sheetFormatPr defaultRowHeight="14.4" zeroHeight="false" outlineLevelRow="0" outlineLevelCol="0"/>
  <cols>
    <col collapsed="false" customWidth="true" hidden="false" outlineLevel="0" max="1" min="1" style="1" width="0.44"/>
    <col collapsed="false" customWidth="true" hidden="false" outlineLevel="0" max="2" min="2" style="1" width="23.88"/>
    <col collapsed="false" customWidth="true" hidden="false" outlineLevel="0" max="3" min="3" style="1" width="73.44"/>
    <col collapsed="false" customWidth="true" hidden="false" outlineLevel="0" max="4" min="4" style="1" width="10.99"/>
    <col collapsed="false" customWidth="true" hidden="false" outlineLevel="0" max="5" min="5" style="1" width="9.56"/>
    <col collapsed="false" customWidth="true" hidden="false" outlineLevel="0" max="6" min="6" style="1" width="10.56"/>
    <col collapsed="false" customWidth="true" hidden="false" outlineLevel="0" max="1025" min="7" style="1" width="9.11"/>
  </cols>
  <sheetData>
    <row r="1" customFormat="false" ht="32.05" hidden="false" customHeight="true" outlineLevel="0" collapsed="false">
      <c r="C1" s="2" t="s">
        <v>0</v>
      </c>
      <c r="D1" s="2"/>
      <c r="E1" s="2"/>
      <c r="F1" s="2"/>
    </row>
    <row r="2" customFormat="false" ht="14.4" hidden="false" customHeight="true" outlineLevel="0" collapsed="false">
      <c r="C2" s="2" t="s">
        <v>1</v>
      </c>
      <c r="D2" s="2"/>
      <c r="E2" s="2"/>
      <c r="F2" s="2"/>
    </row>
    <row r="3" customFormat="false" ht="14.4" hidden="false" customHeight="true" outlineLevel="0" collapsed="false">
      <c r="C3" s="2" t="s">
        <v>2</v>
      </c>
      <c r="D3" s="2"/>
      <c r="E3" s="2"/>
      <c r="F3" s="2"/>
    </row>
    <row r="4" customFormat="false" ht="12.75" hidden="false" customHeight="true" outlineLevel="0" collapsed="false">
      <c r="C4" s="2" t="s">
        <v>3</v>
      </c>
      <c r="D4" s="2"/>
      <c r="E4" s="2"/>
      <c r="F4" s="2"/>
    </row>
    <row r="5" customFormat="false" ht="12.75" hidden="false" customHeight="true" outlineLevel="0" collapsed="false">
      <c r="C5" s="2"/>
      <c r="D5" s="2" t="s">
        <v>4</v>
      </c>
      <c r="E5" s="2"/>
      <c r="F5" s="2"/>
    </row>
    <row r="6" customFormat="false" ht="15" hidden="false" customHeight="true" outlineLevel="0" collapsed="false">
      <c r="C6" s="3" t="s">
        <v>5</v>
      </c>
      <c r="D6" s="3"/>
      <c r="E6" s="3"/>
      <c r="F6" s="3"/>
    </row>
    <row r="7" customFormat="false" ht="57.75" hidden="false" customHeight="true" outlineLevel="0" collapsed="false">
      <c r="B7" s="4" t="s">
        <v>6</v>
      </c>
      <c r="C7" s="4"/>
      <c r="D7" s="4"/>
      <c r="E7" s="4"/>
      <c r="F7" s="4"/>
      <c r="G7" s="5"/>
    </row>
    <row r="8" customFormat="false" ht="14.1" hidden="false" customHeight="true" outlineLevel="0" collapsed="false">
      <c r="B8" s="6" t="s">
        <v>7</v>
      </c>
      <c r="C8" s="6"/>
      <c r="D8" s="6"/>
      <c r="E8" s="6"/>
      <c r="F8" s="6"/>
      <c r="G8" s="5"/>
    </row>
    <row r="9" s="7" customFormat="true" ht="12.75" hidden="false" customHeight="true" outlineLevel="0" collapsed="false">
      <c r="B9" s="8" t="s">
        <v>8</v>
      </c>
      <c r="C9" s="9" t="s">
        <v>9</v>
      </c>
      <c r="D9" s="10" t="s">
        <v>10</v>
      </c>
      <c r="E9" s="11" t="s">
        <v>11</v>
      </c>
      <c r="F9" s="12" t="s">
        <v>12</v>
      </c>
      <c r="G9" s="13"/>
    </row>
    <row r="10" s="7" customFormat="true" ht="25.95" hidden="false" customHeight="true" outlineLevel="0" collapsed="false">
      <c r="B10" s="8"/>
      <c r="C10" s="9"/>
      <c r="D10" s="10"/>
      <c r="E10" s="11"/>
      <c r="F10" s="12"/>
      <c r="G10" s="13"/>
    </row>
    <row r="11" s="7" customFormat="true" ht="15" hidden="false" customHeight="true" outlineLevel="0" collapsed="false">
      <c r="B11" s="14" t="n">
        <v>1</v>
      </c>
      <c r="C11" s="15" t="n">
        <v>2</v>
      </c>
      <c r="D11" s="16" t="s">
        <v>13</v>
      </c>
      <c r="E11" s="17" t="n">
        <v>4</v>
      </c>
      <c r="F11" s="18" t="n">
        <v>5</v>
      </c>
      <c r="G11" s="13"/>
    </row>
    <row r="12" s="7" customFormat="true" ht="17.25" hidden="false" customHeight="true" outlineLevel="0" collapsed="false">
      <c r="B12" s="19" t="s">
        <v>14</v>
      </c>
      <c r="C12" s="20" t="s">
        <v>15</v>
      </c>
      <c r="D12" s="21" t="n">
        <f aca="false">D13+D47</f>
        <v>1686.7</v>
      </c>
      <c r="E12" s="22" t="n">
        <f aca="false">E13+E47</f>
        <v>1659.943</v>
      </c>
      <c r="F12" s="23" t="n">
        <f aca="false">E12/D12*100</f>
        <v>98.4136479516215</v>
      </c>
      <c r="G12" s="13"/>
    </row>
    <row r="13" s="7" customFormat="true" ht="15.75" hidden="false" customHeight="true" outlineLevel="0" collapsed="false">
      <c r="B13" s="24" t="s">
        <v>16</v>
      </c>
      <c r="C13" s="25" t="s">
        <v>17</v>
      </c>
      <c r="D13" s="26" t="n">
        <f aca="false">D14+D20+D25+D39</f>
        <v>517</v>
      </c>
      <c r="E13" s="26" t="n">
        <f aca="false">E14+E20+E25+E39</f>
        <v>490.243</v>
      </c>
      <c r="F13" s="23" t="n">
        <f aca="false">E13/D13*100</f>
        <v>94.8245647969052</v>
      </c>
      <c r="G13" s="13"/>
    </row>
    <row r="14" s="7" customFormat="true" ht="13.8" hidden="false" customHeight="false" outlineLevel="0" collapsed="false">
      <c r="B14" s="27" t="s">
        <v>18</v>
      </c>
      <c r="C14" s="28" t="s">
        <v>19</v>
      </c>
      <c r="D14" s="29" t="n">
        <f aca="false">D15</f>
        <v>22.8</v>
      </c>
      <c r="E14" s="30" t="n">
        <f aca="false">E15</f>
        <v>22.698</v>
      </c>
      <c r="F14" s="31" t="n">
        <f aca="false">E14/D14*100</f>
        <v>99.5526315789474</v>
      </c>
      <c r="G14" s="13"/>
    </row>
    <row r="15" s="7" customFormat="true" ht="13.8" hidden="false" customHeight="false" outlineLevel="0" collapsed="false">
      <c r="B15" s="27" t="s">
        <v>20</v>
      </c>
      <c r="C15" s="28" t="s">
        <v>21</v>
      </c>
      <c r="D15" s="29" t="n">
        <f aca="false">D16+D18</f>
        <v>22.8</v>
      </c>
      <c r="E15" s="30" t="n">
        <f aca="false">E16+E18</f>
        <v>22.698</v>
      </c>
      <c r="F15" s="31" t="n">
        <f aca="false">E15/D15*100</f>
        <v>99.5526315789474</v>
      </c>
      <c r="G15" s="13"/>
    </row>
    <row r="16" s="7" customFormat="true" ht="60.75" hidden="false" customHeight="true" outlineLevel="0" collapsed="false">
      <c r="B16" s="27" t="s">
        <v>22</v>
      </c>
      <c r="C16" s="28" t="s">
        <v>23</v>
      </c>
      <c r="D16" s="29" t="n">
        <f aca="false">D17</f>
        <v>19.8</v>
      </c>
      <c r="E16" s="29" t="n">
        <f aca="false">E17</f>
        <v>22.698</v>
      </c>
      <c r="F16" s="32" t="n">
        <f aca="false">E16/D16*100</f>
        <v>114.636363636364</v>
      </c>
      <c r="G16" s="13"/>
    </row>
    <row r="17" s="7" customFormat="true" ht="90" hidden="false" customHeight="true" outlineLevel="0" collapsed="false">
      <c r="B17" s="27" t="s">
        <v>24</v>
      </c>
      <c r="C17" s="28" t="s">
        <v>25</v>
      </c>
      <c r="D17" s="29" t="n">
        <v>19.8</v>
      </c>
      <c r="E17" s="30" t="n">
        <v>22.698</v>
      </c>
      <c r="F17" s="31" t="n">
        <f aca="false">E17/D17*100</f>
        <v>114.636363636364</v>
      </c>
      <c r="G17" s="13"/>
    </row>
    <row r="18" s="7" customFormat="true" ht="31.5" hidden="false" customHeight="true" outlineLevel="0" collapsed="false">
      <c r="B18" s="27" t="s">
        <v>26</v>
      </c>
      <c r="C18" s="28" t="s">
        <v>27</v>
      </c>
      <c r="D18" s="29" t="n">
        <f aca="false">D19</f>
        <v>3</v>
      </c>
      <c r="E18" s="30" t="n">
        <f aca="false">E19</f>
        <v>0</v>
      </c>
      <c r="F18" s="31" t="n">
        <f aca="false">E18/D18*100</f>
        <v>0</v>
      </c>
      <c r="G18" s="13"/>
    </row>
    <row r="19" s="7" customFormat="true" ht="61.5" hidden="false" customHeight="true" outlineLevel="0" collapsed="false">
      <c r="B19" s="27" t="s">
        <v>28</v>
      </c>
      <c r="C19" s="28" t="s">
        <v>29</v>
      </c>
      <c r="D19" s="29" t="n">
        <v>3</v>
      </c>
      <c r="E19" s="29"/>
      <c r="F19" s="33" t="n">
        <f aca="false">E19/D19*100</f>
        <v>0</v>
      </c>
      <c r="G19" s="13"/>
    </row>
    <row r="20" s="7" customFormat="true" ht="13.8" hidden="false" customHeight="false" outlineLevel="0" collapsed="false">
      <c r="B20" s="27" t="s">
        <v>30</v>
      </c>
      <c r="C20" s="28" t="s">
        <v>31</v>
      </c>
      <c r="D20" s="29" t="n">
        <f aca="false">D21</f>
        <v>6.3</v>
      </c>
      <c r="E20" s="29" t="n">
        <f aca="false">E21</f>
        <v>8.485</v>
      </c>
      <c r="F20" s="31" t="n">
        <f aca="false">E20/D20*100</f>
        <v>134.68253968254</v>
      </c>
      <c r="G20" s="13"/>
    </row>
    <row r="21" s="7" customFormat="true" ht="13.8" hidden="false" customHeight="false" outlineLevel="0" collapsed="false">
      <c r="B21" s="27" t="s">
        <v>32</v>
      </c>
      <c r="C21" s="28" t="s">
        <v>33</v>
      </c>
      <c r="D21" s="29" t="n">
        <f aca="false">D22</f>
        <v>6.3</v>
      </c>
      <c r="E21" s="29" t="n">
        <f aca="false">E22</f>
        <v>8.485</v>
      </c>
      <c r="F21" s="34" t="n">
        <f aca="false">E21/D21*100</f>
        <v>134.68253968254</v>
      </c>
      <c r="G21" s="13"/>
    </row>
    <row r="22" s="7" customFormat="true" ht="13.8" hidden="false" customHeight="false" outlineLevel="0" collapsed="false">
      <c r="B22" s="27" t="s">
        <v>34</v>
      </c>
      <c r="C22" s="28" t="s">
        <v>33</v>
      </c>
      <c r="D22" s="29" t="n">
        <f aca="false">D23+D24</f>
        <v>6.3</v>
      </c>
      <c r="E22" s="29" t="n">
        <f aca="false">E23+E24</f>
        <v>8.485</v>
      </c>
      <c r="F22" s="34" t="n">
        <f aca="false">E22/D22*100</f>
        <v>134.68253968254</v>
      </c>
      <c r="G22" s="13"/>
    </row>
    <row r="23" s="7" customFormat="true" ht="30.75" hidden="false" customHeight="true" outlineLevel="0" collapsed="false">
      <c r="B23" s="27" t="s">
        <v>35</v>
      </c>
      <c r="C23" s="28" t="s">
        <v>36</v>
      </c>
      <c r="D23" s="29" t="n">
        <v>6.3</v>
      </c>
      <c r="E23" s="29" t="n">
        <v>6.786</v>
      </c>
      <c r="F23" s="34" t="n">
        <f aca="false">E23/D23*100</f>
        <v>107.714285714286</v>
      </c>
      <c r="G23" s="13"/>
    </row>
    <row r="24" s="7" customFormat="true" ht="16.5" hidden="false" customHeight="true" outlineLevel="0" collapsed="false">
      <c r="B24" s="27" t="s">
        <v>37</v>
      </c>
      <c r="C24" s="28" t="s">
        <v>38</v>
      </c>
      <c r="D24" s="29"/>
      <c r="E24" s="29" t="n">
        <v>1.699</v>
      </c>
      <c r="F24" s="31" t="n">
        <v>0</v>
      </c>
      <c r="G24" s="13"/>
    </row>
    <row r="25" s="7" customFormat="true" ht="13.8" hidden="false" customHeight="false" outlineLevel="0" collapsed="false">
      <c r="B25" s="27" t="s">
        <v>39</v>
      </c>
      <c r="C25" s="28" t="s">
        <v>40</v>
      </c>
      <c r="D25" s="29" t="n">
        <f aca="false">D26+D30</f>
        <v>431.6</v>
      </c>
      <c r="E25" s="29" t="n">
        <f aca="false">E26+E30</f>
        <v>406.86</v>
      </c>
      <c r="F25" s="33" t="n">
        <f aca="false">E25/D25*100</f>
        <v>94.2678405931418</v>
      </c>
      <c r="G25" s="13"/>
    </row>
    <row r="26" s="7" customFormat="true" ht="13.8" hidden="false" customHeight="false" outlineLevel="0" collapsed="false">
      <c r="B26" s="27" t="s">
        <v>41</v>
      </c>
      <c r="C26" s="28" t="s">
        <v>42</v>
      </c>
      <c r="D26" s="29" t="n">
        <f aca="false">D27</f>
        <v>186.6</v>
      </c>
      <c r="E26" s="29" t="n">
        <f aca="false">E27</f>
        <v>185.46</v>
      </c>
      <c r="F26" s="34" t="n">
        <f aca="false">E26/D26*100</f>
        <v>99.3890675241158</v>
      </c>
      <c r="G26" s="13"/>
    </row>
    <row r="27" s="7" customFormat="true" ht="31.5" hidden="false" customHeight="true" outlineLevel="0" collapsed="false">
      <c r="B27" s="27" t="s">
        <v>43</v>
      </c>
      <c r="C27" s="28" t="s">
        <v>44</v>
      </c>
      <c r="D27" s="29" t="n">
        <f aca="false">D28+D29</f>
        <v>186.6</v>
      </c>
      <c r="E27" s="29" t="n">
        <f aca="false">E28+E29</f>
        <v>185.46</v>
      </c>
      <c r="F27" s="34" t="n">
        <f aca="false">E27/D27*100</f>
        <v>99.3890675241158</v>
      </c>
      <c r="G27" s="13"/>
    </row>
    <row r="28" s="7" customFormat="true" ht="61.5" hidden="false" customHeight="true" outlineLevel="0" collapsed="false">
      <c r="B28" s="27" t="s">
        <v>45</v>
      </c>
      <c r="C28" s="28" t="s">
        <v>46</v>
      </c>
      <c r="D28" s="29" t="n">
        <v>186.6</v>
      </c>
      <c r="E28" s="29" t="n">
        <v>184.8</v>
      </c>
      <c r="F28" s="34" t="n">
        <f aca="false">E28/D28*100</f>
        <v>99.0353697749196</v>
      </c>
      <c r="G28" s="13"/>
    </row>
    <row r="29" s="7" customFormat="true" ht="45.75" hidden="false" customHeight="true" outlineLevel="0" collapsed="false">
      <c r="B29" s="27" t="s">
        <v>47</v>
      </c>
      <c r="C29" s="28" t="s">
        <v>48</v>
      </c>
      <c r="D29" s="29"/>
      <c r="E29" s="29" t="n">
        <v>0.66</v>
      </c>
      <c r="F29" s="31" t="n">
        <v>0</v>
      </c>
      <c r="G29" s="13"/>
    </row>
    <row r="30" s="7" customFormat="true" ht="13.8" hidden="false" customHeight="false" outlineLevel="0" collapsed="false">
      <c r="B30" s="27" t="s">
        <v>49</v>
      </c>
      <c r="C30" s="28" t="s">
        <v>50</v>
      </c>
      <c r="D30" s="29" t="n">
        <f aca="false">D31+D35</f>
        <v>245</v>
      </c>
      <c r="E30" s="29" t="n">
        <f aca="false">E31+E35</f>
        <v>221.4</v>
      </c>
      <c r="F30" s="33" t="n">
        <f aca="false">E30/D30*100</f>
        <v>90.3673469387755</v>
      </c>
      <c r="G30" s="13"/>
    </row>
    <row r="31" s="7" customFormat="true" ht="13.8" hidden="false" customHeight="false" outlineLevel="0" collapsed="false">
      <c r="B31" s="27" t="s">
        <v>51</v>
      </c>
      <c r="C31" s="28" t="s">
        <v>52</v>
      </c>
      <c r="D31" s="29" t="n">
        <f aca="false">D32</f>
        <v>56</v>
      </c>
      <c r="E31" s="29" t="n">
        <f aca="false">E32</f>
        <v>71.7</v>
      </c>
      <c r="F31" s="34" t="n">
        <f aca="false">E31/D31*100</f>
        <v>128.035714285714</v>
      </c>
      <c r="G31" s="13"/>
    </row>
    <row r="32" s="7" customFormat="true" ht="25.35" hidden="false" customHeight="false" outlineLevel="0" collapsed="false">
      <c r="B32" s="27" t="s">
        <v>53</v>
      </c>
      <c r="C32" s="28" t="s">
        <v>54</v>
      </c>
      <c r="D32" s="29" t="n">
        <f aca="false">D33+D34</f>
        <v>56</v>
      </c>
      <c r="E32" s="29" t="n">
        <f aca="false">E33+E34</f>
        <v>71.7</v>
      </c>
      <c r="F32" s="34" t="n">
        <f aca="false">E32/D32*100</f>
        <v>128.035714285714</v>
      </c>
      <c r="G32" s="13"/>
    </row>
    <row r="33" s="7" customFormat="true" ht="49.25" hidden="false" customHeight="false" outlineLevel="0" collapsed="false">
      <c r="B33" s="27" t="s">
        <v>55</v>
      </c>
      <c r="C33" s="28" t="s">
        <v>56</v>
      </c>
      <c r="D33" s="29" t="n">
        <v>56</v>
      </c>
      <c r="E33" s="29" t="n">
        <v>70.4</v>
      </c>
      <c r="F33" s="34" t="n">
        <f aca="false">E33/D33*100</f>
        <v>125.714285714286</v>
      </c>
      <c r="G33" s="13"/>
    </row>
    <row r="34" s="7" customFormat="true" ht="37.3" hidden="false" customHeight="false" outlineLevel="0" collapsed="false">
      <c r="B34" s="27" t="s">
        <v>57</v>
      </c>
      <c r="C34" s="28" t="s">
        <v>58</v>
      </c>
      <c r="D34" s="29"/>
      <c r="E34" s="29" t="n">
        <v>1.3</v>
      </c>
      <c r="F34" s="31" t="n">
        <v>0</v>
      </c>
      <c r="G34" s="13"/>
    </row>
    <row r="35" s="7" customFormat="true" ht="13.8" hidden="false" customHeight="false" outlineLevel="0" collapsed="false">
      <c r="B35" s="27" t="s">
        <v>59</v>
      </c>
      <c r="C35" s="28" t="s">
        <v>60</v>
      </c>
      <c r="D35" s="29" t="n">
        <f aca="false">D36</f>
        <v>189</v>
      </c>
      <c r="E35" s="29" t="n">
        <f aca="false">E36</f>
        <v>149.7</v>
      </c>
      <c r="F35" s="31" t="n">
        <f aca="false">E35/D35*100</f>
        <v>79.2063492063492</v>
      </c>
      <c r="G35" s="13"/>
    </row>
    <row r="36" s="7" customFormat="true" ht="25.35" hidden="false" customHeight="false" outlineLevel="0" collapsed="false">
      <c r="B36" s="27" t="s">
        <v>61</v>
      </c>
      <c r="C36" s="28" t="s">
        <v>62</v>
      </c>
      <c r="D36" s="29" t="n">
        <f aca="false">D37+D38</f>
        <v>189</v>
      </c>
      <c r="E36" s="29" t="n">
        <f aca="false">E37+E38</f>
        <v>149.7</v>
      </c>
      <c r="F36" s="33" t="n">
        <f aca="false">E36/D36*100</f>
        <v>79.2063492063492</v>
      </c>
      <c r="G36" s="13"/>
    </row>
    <row r="37" s="7" customFormat="true" ht="49.25" hidden="false" customHeight="false" outlineLevel="0" collapsed="false">
      <c r="B37" s="27" t="s">
        <v>63</v>
      </c>
      <c r="C37" s="28" t="s">
        <v>64</v>
      </c>
      <c r="D37" s="29" t="n">
        <v>189</v>
      </c>
      <c r="E37" s="29" t="n">
        <v>149.9</v>
      </c>
      <c r="F37" s="34" t="n">
        <f aca="false">E37/D37*100</f>
        <v>79.3121693121693</v>
      </c>
      <c r="G37" s="13"/>
    </row>
    <row r="38" s="7" customFormat="true" ht="37.3" hidden="false" customHeight="false" outlineLevel="0" collapsed="false">
      <c r="B38" s="27" t="s">
        <v>65</v>
      </c>
      <c r="C38" s="28" t="s">
        <v>66</v>
      </c>
      <c r="D38" s="29"/>
      <c r="E38" s="29" t="n">
        <v>-0.2</v>
      </c>
      <c r="F38" s="34" t="n">
        <v>0</v>
      </c>
      <c r="G38" s="13"/>
    </row>
    <row r="39" s="7" customFormat="true" ht="15.75" hidden="false" customHeight="true" outlineLevel="0" collapsed="false">
      <c r="B39" s="27" t="s">
        <v>67</v>
      </c>
      <c r="C39" s="28" t="s">
        <v>17</v>
      </c>
      <c r="D39" s="29" t="n">
        <f aca="false">D40+D44</f>
        <v>56.3</v>
      </c>
      <c r="E39" s="29" t="n">
        <f aca="false">E40+E44</f>
        <v>52.2</v>
      </c>
      <c r="F39" s="34" t="n">
        <f aca="false">E39/D39*100</f>
        <v>92.7175843694494</v>
      </c>
      <c r="G39" s="13"/>
    </row>
    <row r="40" s="7" customFormat="true" ht="31.5" hidden="false" customHeight="true" outlineLevel="0" collapsed="false">
      <c r="B40" s="27" t="s">
        <v>68</v>
      </c>
      <c r="C40" s="28" t="s">
        <v>69</v>
      </c>
      <c r="D40" s="29" t="n">
        <f aca="false">D41</f>
        <v>4.1</v>
      </c>
      <c r="E40" s="29" t="n">
        <f aca="false">E41</f>
        <v>0</v>
      </c>
      <c r="F40" s="31" t="n">
        <f aca="false">E40/D40*100</f>
        <v>0</v>
      </c>
      <c r="G40" s="13"/>
    </row>
    <row r="41" s="7" customFormat="true" ht="60.75" hidden="false" customHeight="true" outlineLevel="0" collapsed="false">
      <c r="B41" s="27" t="s">
        <v>70</v>
      </c>
      <c r="C41" s="28" t="s">
        <v>71</v>
      </c>
      <c r="D41" s="29" t="n">
        <f aca="false">D42</f>
        <v>4.1</v>
      </c>
      <c r="E41" s="29" t="n">
        <f aca="false">E42</f>
        <v>0</v>
      </c>
      <c r="F41" s="33" t="n">
        <f aca="false">E41/D41*100</f>
        <v>0</v>
      </c>
      <c r="G41" s="13"/>
    </row>
    <row r="42" s="7" customFormat="true" ht="60.75" hidden="false" customHeight="true" outlineLevel="0" collapsed="false">
      <c r="B42" s="27" t="s">
        <v>72</v>
      </c>
      <c r="C42" s="28" t="s">
        <v>73</v>
      </c>
      <c r="D42" s="29" t="n">
        <v>4.1</v>
      </c>
      <c r="E42" s="29"/>
      <c r="F42" s="31" t="n">
        <f aca="false">E42/D42*100</f>
        <v>0</v>
      </c>
      <c r="G42" s="13"/>
    </row>
    <row r="43" s="7" customFormat="true" ht="60" hidden="false" customHeight="true" outlineLevel="0" collapsed="false">
      <c r="B43" s="27" t="s">
        <v>74</v>
      </c>
      <c r="C43" s="35" t="s">
        <v>75</v>
      </c>
      <c r="D43" s="36" t="n">
        <v>4.1</v>
      </c>
      <c r="E43" s="29"/>
      <c r="F43" s="32" t="n">
        <f aca="false">E43/D43*100</f>
        <v>0</v>
      </c>
      <c r="G43" s="13"/>
    </row>
    <row r="44" s="7" customFormat="true" ht="15" hidden="false" customHeight="true" outlineLevel="0" collapsed="false">
      <c r="A44" s="37"/>
      <c r="B44" s="38" t="s">
        <v>76</v>
      </c>
      <c r="C44" s="39" t="s">
        <v>77</v>
      </c>
      <c r="D44" s="36" t="n">
        <f aca="false">D45</f>
        <v>52.2</v>
      </c>
      <c r="E44" s="29" t="n">
        <f aca="false">E45</f>
        <v>52.2</v>
      </c>
      <c r="F44" s="32" t="n">
        <f aca="false">E44/D44*100</f>
        <v>100</v>
      </c>
      <c r="G44" s="13"/>
    </row>
    <row r="45" s="7" customFormat="true" ht="15" hidden="false" customHeight="true" outlineLevel="0" collapsed="false">
      <c r="A45" s="37"/>
      <c r="B45" s="38" t="s">
        <v>78</v>
      </c>
      <c r="C45" s="39" t="s">
        <v>79</v>
      </c>
      <c r="D45" s="36" t="n">
        <f aca="false">D46</f>
        <v>52.2</v>
      </c>
      <c r="E45" s="30" t="n">
        <f aca="false">E46</f>
        <v>52.2</v>
      </c>
      <c r="F45" s="32" t="n">
        <f aca="false">E45/D45*100</f>
        <v>100</v>
      </c>
      <c r="G45" s="13"/>
    </row>
    <row r="46" s="7" customFormat="true" ht="14.4" hidden="false" customHeight="true" outlineLevel="0" collapsed="false">
      <c r="A46" s="37"/>
      <c r="B46" s="38" t="s">
        <v>80</v>
      </c>
      <c r="C46" s="39" t="s">
        <v>81</v>
      </c>
      <c r="D46" s="36" t="n">
        <v>52.2</v>
      </c>
      <c r="E46" s="29" t="n">
        <v>52.2</v>
      </c>
      <c r="F46" s="32" t="n">
        <f aca="false">E46/D46*100</f>
        <v>100</v>
      </c>
      <c r="G46" s="13"/>
    </row>
    <row r="47" s="7" customFormat="true" ht="13.8" hidden="false" customHeight="false" outlineLevel="0" collapsed="false">
      <c r="B47" s="27" t="s">
        <v>82</v>
      </c>
      <c r="C47" s="28" t="s">
        <v>83</v>
      </c>
      <c r="D47" s="29" t="n">
        <f aca="false">D48</f>
        <v>1169.7</v>
      </c>
      <c r="E47" s="29" t="n">
        <f aca="false">E48</f>
        <v>1169.7</v>
      </c>
      <c r="F47" s="34" t="n">
        <f aca="false">E47/D47*100</f>
        <v>100</v>
      </c>
      <c r="G47" s="13"/>
    </row>
    <row r="48" s="7" customFormat="true" ht="31.5" hidden="false" customHeight="true" outlineLevel="0" collapsed="false">
      <c r="B48" s="27" t="s">
        <v>84</v>
      </c>
      <c r="C48" s="28" t="s">
        <v>85</v>
      </c>
      <c r="D48" s="29" t="n">
        <f aca="false">D49+D54+D59</f>
        <v>1169.7</v>
      </c>
      <c r="E48" s="29" t="n">
        <f aca="false">E49+E54+E59</f>
        <v>1169.7</v>
      </c>
      <c r="F48" s="34" t="n">
        <f aca="false">E48/D48*100</f>
        <v>100</v>
      </c>
      <c r="G48" s="13"/>
    </row>
    <row r="49" s="7" customFormat="true" ht="13.8" hidden="false" customHeight="false" outlineLevel="0" collapsed="false">
      <c r="B49" s="27" t="s">
        <v>86</v>
      </c>
      <c r="C49" s="28" t="s">
        <v>87</v>
      </c>
      <c r="D49" s="29" t="n">
        <f aca="false">D50+D52</f>
        <v>871.1</v>
      </c>
      <c r="E49" s="29" t="n">
        <f aca="false">E50+E52</f>
        <v>871.1</v>
      </c>
      <c r="F49" s="31" t="n">
        <f aca="false">E49/D49*100</f>
        <v>100</v>
      </c>
      <c r="G49" s="13"/>
    </row>
    <row r="50" s="7" customFormat="true" ht="13.8" hidden="false" customHeight="false" outlineLevel="0" collapsed="false">
      <c r="B50" s="27" t="s">
        <v>88</v>
      </c>
      <c r="C50" s="28" t="s">
        <v>89</v>
      </c>
      <c r="D50" s="29" t="n">
        <f aca="false">D51</f>
        <v>668.9</v>
      </c>
      <c r="E50" s="29" t="n">
        <f aca="false">E51</f>
        <v>668.9</v>
      </c>
      <c r="F50" s="31" t="n">
        <f aca="false">E50/D50*100</f>
        <v>100</v>
      </c>
      <c r="G50" s="13"/>
    </row>
    <row r="51" s="7" customFormat="true" ht="31.5" hidden="false" customHeight="true" outlineLevel="0" collapsed="false">
      <c r="B51" s="27" t="s">
        <v>90</v>
      </c>
      <c r="C51" s="28" t="s">
        <v>91</v>
      </c>
      <c r="D51" s="29" t="n">
        <v>668.9</v>
      </c>
      <c r="E51" s="29" t="n">
        <v>668.9</v>
      </c>
      <c r="F51" s="33" t="n">
        <f aca="false">E51/D51*100</f>
        <v>100</v>
      </c>
      <c r="G51" s="13"/>
    </row>
    <row r="52" s="7" customFormat="true" ht="25.35" hidden="false" customHeight="false" outlineLevel="0" collapsed="false">
      <c r="B52" s="27" t="s">
        <v>92</v>
      </c>
      <c r="C52" s="28" t="s">
        <v>93</v>
      </c>
      <c r="D52" s="29" t="n">
        <f aca="false">D53</f>
        <v>202.2</v>
      </c>
      <c r="E52" s="29" t="n">
        <f aca="false">E53</f>
        <v>202.2</v>
      </c>
      <c r="F52" s="34" t="n">
        <f aca="false">E52/D52*100</f>
        <v>100</v>
      </c>
      <c r="G52" s="13"/>
    </row>
    <row r="53" s="7" customFormat="true" ht="25.35" hidden="false" customHeight="false" outlineLevel="0" collapsed="false">
      <c r="B53" s="27" t="s">
        <v>94</v>
      </c>
      <c r="C53" s="28" t="s">
        <v>95</v>
      </c>
      <c r="D53" s="29" t="n">
        <v>202.2</v>
      </c>
      <c r="E53" s="29" t="n">
        <v>202.2</v>
      </c>
      <c r="F53" s="31" t="n">
        <f aca="false">E53/D53*100</f>
        <v>100</v>
      </c>
      <c r="G53" s="13"/>
    </row>
    <row r="54" s="7" customFormat="true" ht="15" hidden="false" customHeight="true" outlineLevel="0" collapsed="false">
      <c r="B54" s="27" t="s">
        <v>96</v>
      </c>
      <c r="C54" s="28" t="s">
        <v>97</v>
      </c>
      <c r="D54" s="29" t="n">
        <f aca="false">D55+D57</f>
        <v>95.5</v>
      </c>
      <c r="E54" s="29" t="n">
        <f aca="false">E55+E57</f>
        <v>95.5</v>
      </c>
      <c r="F54" s="33" t="n">
        <f aca="false">E54/D54*100</f>
        <v>100</v>
      </c>
      <c r="G54" s="13"/>
    </row>
    <row r="55" s="7" customFormat="true" ht="25.35" hidden="false" customHeight="false" outlineLevel="0" collapsed="false">
      <c r="B55" s="27" t="s">
        <v>98</v>
      </c>
      <c r="C55" s="28" t="s">
        <v>99</v>
      </c>
      <c r="D55" s="29" t="n">
        <f aca="false">D56</f>
        <v>0.2</v>
      </c>
      <c r="E55" s="29" t="n">
        <f aca="false">E56</f>
        <v>0.2</v>
      </c>
      <c r="F55" s="31" t="n">
        <f aca="false">E55/D55*100</f>
        <v>100</v>
      </c>
      <c r="G55" s="13"/>
    </row>
    <row r="56" s="7" customFormat="true" ht="30.75" hidden="false" customHeight="true" outlineLevel="0" collapsed="false">
      <c r="B56" s="27" t="s">
        <v>100</v>
      </c>
      <c r="C56" s="28" t="s">
        <v>101</v>
      </c>
      <c r="D56" s="29" t="n">
        <v>0.2</v>
      </c>
      <c r="E56" s="29" t="n">
        <v>0.2</v>
      </c>
      <c r="F56" s="33" t="n">
        <f aca="false">E56/D56*100</f>
        <v>100</v>
      </c>
      <c r="G56" s="13"/>
    </row>
    <row r="57" s="7" customFormat="true" ht="25.35" hidden="false" customHeight="false" outlineLevel="0" collapsed="false">
      <c r="B57" s="27" t="s">
        <v>102</v>
      </c>
      <c r="C57" s="28" t="s">
        <v>103</v>
      </c>
      <c r="D57" s="29" t="n">
        <f aca="false">D58</f>
        <v>95.3</v>
      </c>
      <c r="E57" s="29" t="n">
        <f aca="false">E58</f>
        <v>95.3</v>
      </c>
      <c r="F57" s="31" t="n">
        <f aca="false">E57/D57*100</f>
        <v>100</v>
      </c>
      <c r="G57" s="13"/>
    </row>
    <row r="58" s="7" customFormat="true" ht="30" hidden="false" customHeight="true" outlineLevel="0" collapsed="false">
      <c r="B58" s="27" t="s">
        <v>104</v>
      </c>
      <c r="C58" s="28" t="s">
        <v>105</v>
      </c>
      <c r="D58" s="29" t="n">
        <v>95.3</v>
      </c>
      <c r="E58" s="29" t="n">
        <v>95.3</v>
      </c>
      <c r="F58" s="33" t="n">
        <f aca="false">E58/D58*100</f>
        <v>100</v>
      </c>
      <c r="G58" s="13"/>
    </row>
    <row r="59" s="7" customFormat="true" ht="13.8" hidden="false" customHeight="false" outlineLevel="0" collapsed="false">
      <c r="B59" s="27" t="s">
        <v>106</v>
      </c>
      <c r="C59" s="28" t="s">
        <v>107</v>
      </c>
      <c r="D59" s="29" t="n">
        <f aca="false">D60</f>
        <v>203.1</v>
      </c>
      <c r="E59" s="29" t="n">
        <f aca="false">E60</f>
        <v>203.1</v>
      </c>
      <c r="F59" s="34" t="n">
        <f aca="false">E59/D59*100</f>
        <v>100</v>
      </c>
      <c r="G59" s="13"/>
    </row>
    <row r="60" s="7" customFormat="true" ht="45.75" hidden="false" customHeight="true" outlineLevel="0" collapsed="false">
      <c r="B60" s="27" t="s">
        <v>108</v>
      </c>
      <c r="C60" s="28" t="s">
        <v>109</v>
      </c>
      <c r="D60" s="29" t="n">
        <v>203.1</v>
      </c>
      <c r="E60" s="29" t="n">
        <v>203.1</v>
      </c>
      <c r="F60" s="34" t="n">
        <f aca="false">E60/D60*100</f>
        <v>100</v>
      </c>
      <c r="G60" s="13"/>
    </row>
    <row r="61" s="7" customFormat="true" ht="49.25" hidden="false" customHeight="false" outlineLevel="0" collapsed="false">
      <c r="B61" s="40" t="s">
        <v>110</v>
      </c>
      <c r="C61" s="41" t="s">
        <v>111</v>
      </c>
      <c r="D61" s="42" t="n">
        <v>203.1</v>
      </c>
      <c r="E61" s="42" t="n">
        <v>203.1</v>
      </c>
      <c r="F61" s="43" t="n">
        <f aca="false">E61/D61*100</f>
        <v>100</v>
      </c>
      <c r="G61" s="13"/>
    </row>
  </sheetData>
  <mergeCells count="13">
    <mergeCell ref="C1:F1"/>
    <mergeCell ref="C2:F2"/>
    <mergeCell ref="C3:F3"/>
    <mergeCell ref="C4:F4"/>
    <mergeCell ref="D5:F5"/>
    <mergeCell ref="C6:F6"/>
    <mergeCell ref="B7:F7"/>
    <mergeCell ref="B8:F8"/>
    <mergeCell ref="B9:B10"/>
    <mergeCell ref="C9:C10"/>
    <mergeCell ref="D9:D10"/>
    <mergeCell ref="E9:E10"/>
    <mergeCell ref="F9:F10"/>
  </mergeCells>
  <printOptions headings="false" gridLines="false" gridLinesSet="true" horizontalCentered="false" verticalCentered="false"/>
  <pageMargins left="0.511805555555555" right="0" top="0" bottom="0" header="0.511805555555555" footer="0.511805555555555"/>
  <pageSetup paperSize="9" scale="75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L32"/>
  <sheetViews>
    <sheetView showFormulas="false" showGridLines="true" showRowColHeaders="true" showZeros="true" rightToLeft="false" tabSelected="false" showOutlineSymbols="true" defaultGridColor="true" view="normal" topLeftCell="E4" colorId="64" zoomScale="100" zoomScaleNormal="100" zoomScalePageLayoutView="100" workbookViewId="0">
      <selection pane="topLeft" activeCell="P23" activeCellId="0" sqref="P23"/>
    </sheetView>
  </sheetViews>
  <sheetFormatPr defaultRowHeight="13.2" zeroHeight="false" outlineLevelRow="0" outlineLevelCol="0"/>
  <cols>
    <col collapsed="false" customWidth="true" hidden="true" outlineLevel="0" max="1" min="1" style="44" width="0.56"/>
    <col collapsed="false" customWidth="true" hidden="true" outlineLevel="0" max="2" min="2" style="44" width="2.56"/>
    <col collapsed="false" customWidth="true" hidden="true" outlineLevel="0" max="3" min="3" style="44" width="0.56"/>
    <col collapsed="false" customWidth="true" hidden="true" outlineLevel="0" max="4" min="4" style="44" width="2.56"/>
    <col collapsed="false" customWidth="true" hidden="false" outlineLevel="0" max="5" min="5" style="44" width="0.56"/>
    <col collapsed="false" customWidth="true" hidden="false" outlineLevel="0" max="6" min="6" style="45" width="57.34"/>
    <col collapsed="false" customWidth="true" hidden="true" outlineLevel="0" max="7" min="7" style="46" width="4.89"/>
    <col collapsed="false" customWidth="true" hidden="false" outlineLevel="0" max="8" min="8" style="46" width="3.99"/>
    <col collapsed="false" customWidth="true" hidden="false" outlineLevel="0" max="9" min="9" style="46" width="4.56"/>
    <col collapsed="false" customWidth="false" hidden="false" outlineLevel="0" max="10" min="10" style="47" width="11.45"/>
    <col collapsed="false" customWidth="true" hidden="false" outlineLevel="0" max="11" min="11" style="44" width="10.56"/>
    <col collapsed="false" customWidth="true" hidden="false" outlineLevel="0" max="12" min="12" style="44" width="11.89"/>
    <col collapsed="false" customWidth="true" hidden="false" outlineLevel="0" max="256" min="13" style="44" width="9.11"/>
    <col collapsed="false" customWidth="false" hidden="true" outlineLevel="0" max="260" min="257" style="44" width="11.52"/>
    <col collapsed="false" customWidth="true" hidden="false" outlineLevel="0" max="261" min="261" style="44" width="0.56"/>
    <col collapsed="false" customWidth="true" hidden="false" outlineLevel="0" max="262" min="262" style="44" width="54.56"/>
    <col collapsed="false" customWidth="false" hidden="true" outlineLevel="0" max="263" min="263" style="44" width="11.52"/>
    <col collapsed="false" customWidth="true" hidden="false" outlineLevel="0" max="264" min="264" style="44" width="3.99"/>
    <col collapsed="false" customWidth="true" hidden="false" outlineLevel="0" max="265" min="265" style="44" width="4.56"/>
    <col collapsed="false" customWidth="false" hidden="false" outlineLevel="0" max="266" min="266" style="44" width="11.45"/>
    <col collapsed="false" customWidth="true" hidden="false" outlineLevel="0" max="267" min="267" style="44" width="10.56"/>
    <col collapsed="false" customWidth="true" hidden="false" outlineLevel="0" max="268" min="268" style="44" width="11.89"/>
    <col collapsed="false" customWidth="true" hidden="false" outlineLevel="0" max="512" min="269" style="44" width="9.11"/>
    <col collapsed="false" customWidth="false" hidden="true" outlineLevel="0" max="516" min="513" style="44" width="11.52"/>
    <col collapsed="false" customWidth="true" hidden="false" outlineLevel="0" max="517" min="517" style="44" width="0.56"/>
    <col collapsed="false" customWidth="true" hidden="false" outlineLevel="0" max="518" min="518" style="44" width="54.56"/>
    <col collapsed="false" customWidth="false" hidden="true" outlineLevel="0" max="519" min="519" style="44" width="11.52"/>
    <col collapsed="false" customWidth="true" hidden="false" outlineLevel="0" max="520" min="520" style="44" width="3.99"/>
    <col collapsed="false" customWidth="true" hidden="false" outlineLevel="0" max="521" min="521" style="44" width="4.56"/>
    <col collapsed="false" customWidth="false" hidden="false" outlineLevel="0" max="522" min="522" style="44" width="11.45"/>
    <col collapsed="false" customWidth="true" hidden="false" outlineLevel="0" max="523" min="523" style="44" width="10.56"/>
    <col collapsed="false" customWidth="true" hidden="false" outlineLevel="0" max="524" min="524" style="44" width="11.89"/>
    <col collapsed="false" customWidth="true" hidden="false" outlineLevel="0" max="768" min="525" style="44" width="9.11"/>
    <col collapsed="false" customWidth="false" hidden="true" outlineLevel="0" max="772" min="769" style="44" width="11.52"/>
    <col collapsed="false" customWidth="true" hidden="false" outlineLevel="0" max="773" min="773" style="44" width="0.56"/>
    <col collapsed="false" customWidth="true" hidden="false" outlineLevel="0" max="774" min="774" style="44" width="54.56"/>
    <col collapsed="false" customWidth="false" hidden="true" outlineLevel="0" max="775" min="775" style="44" width="11.52"/>
    <col collapsed="false" customWidth="true" hidden="false" outlineLevel="0" max="776" min="776" style="44" width="3.99"/>
    <col collapsed="false" customWidth="true" hidden="false" outlineLevel="0" max="777" min="777" style="44" width="4.56"/>
    <col collapsed="false" customWidth="false" hidden="false" outlineLevel="0" max="778" min="778" style="44" width="11.45"/>
    <col collapsed="false" customWidth="true" hidden="false" outlineLevel="0" max="779" min="779" style="44" width="10.56"/>
    <col collapsed="false" customWidth="true" hidden="false" outlineLevel="0" max="780" min="780" style="44" width="11.89"/>
    <col collapsed="false" customWidth="true" hidden="false" outlineLevel="0" max="1025" min="781" style="44" width="9.11"/>
  </cols>
  <sheetData>
    <row r="1" customFormat="false" ht="29.85" hidden="false" customHeight="true" outlineLevel="0" collapsed="false">
      <c r="F1" s="48"/>
      <c r="G1" s="48"/>
      <c r="H1" s="48"/>
      <c r="I1" s="48"/>
      <c r="J1" s="48"/>
    </row>
    <row r="2" customFormat="false" ht="14.4" hidden="false" customHeight="true" outlineLevel="0" collapsed="false">
      <c r="F2" s="49"/>
      <c r="G2" s="49"/>
      <c r="H2" s="49"/>
      <c r="I2" s="50" t="s">
        <v>112</v>
      </c>
      <c r="J2" s="50"/>
      <c r="K2" s="50"/>
      <c r="L2" s="50"/>
    </row>
    <row r="3" customFormat="false" ht="14.4" hidden="false" customHeight="true" outlineLevel="0" collapsed="false">
      <c r="F3" s="50" t="s">
        <v>1</v>
      </c>
      <c r="G3" s="50"/>
      <c r="H3" s="50"/>
      <c r="I3" s="50"/>
      <c r="J3" s="50"/>
      <c r="K3" s="50"/>
      <c r="L3" s="50"/>
    </row>
    <row r="4" customFormat="false" ht="14.4" hidden="false" customHeight="true" outlineLevel="0" collapsed="false">
      <c r="F4" s="50" t="s">
        <v>113</v>
      </c>
      <c r="G4" s="50"/>
      <c r="H4" s="50"/>
      <c r="I4" s="50"/>
      <c r="J4" s="50"/>
      <c r="K4" s="50"/>
      <c r="L4" s="50"/>
    </row>
    <row r="5" customFormat="false" ht="14.4" hidden="false" customHeight="true" outlineLevel="0" collapsed="false">
      <c r="F5" s="51" t="s">
        <v>114</v>
      </c>
      <c r="G5" s="51"/>
      <c r="H5" s="51"/>
      <c r="I5" s="51"/>
      <c r="J5" s="51"/>
      <c r="K5" s="51"/>
      <c r="L5" s="51"/>
    </row>
    <row r="6" customFormat="false" ht="13.2" hidden="false" customHeight="true" outlineLevel="0" collapsed="false">
      <c r="F6" s="52"/>
      <c r="G6" s="53"/>
      <c r="H6" s="53"/>
      <c r="I6" s="53"/>
      <c r="J6" s="50" t="s">
        <v>4</v>
      </c>
      <c r="K6" s="50"/>
      <c r="L6" s="50"/>
    </row>
    <row r="7" customFormat="false" ht="12.8" hidden="false" customHeight="true" outlineLevel="0" collapsed="false">
      <c r="F7" s="49"/>
      <c r="G7" s="54" t="s">
        <v>115</v>
      </c>
      <c r="H7" s="54"/>
      <c r="I7" s="54"/>
      <c r="J7" s="54"/>
      <c r="K7" s="54"/>
      <c r="L7" s="54"/>
    </row>
    <row r="8" customFormat="false" ht="14.4" hidden="false" customHeight="false" outlineLevel="0" collapsed="false">
      <c r="F8" s="49"/>
      <c r="G8" s="49"/>
      <c r="H8" s="49"/>
      <c r="I8" s="55"/>
      <c r="J8" s="56"/>
    </row>
    <row r="9" customFormat="false" ht="46.5" hidden="false" customHeight="true" outlineLevel="0" collapsed="false">
      <c r="F9" s="57" t="s">
        <v>116</v>
      </c>
      <c r="G9" s="57"/>
      <c r="H9" s="57"/>
      <c r="I9" s="57"/>
      <c r="J9" s="57"/>
      <c r="K9" s="57"/>
      <c r="L9" s="57"/>
    </row>
    <row r="10" customFormat="false" ht="14.4" hidden="false" customHeight="true" outlineLevel="0" collapsed="false">
      <c r="F10" s="58"/>
      <c r="G10" s="59"/>
      <c r="H10" s="59"/>
      <c r="I10" s="59"/>
      <c r="J10" s="60" t="s">
        <v>7</v>
      </c>
      <c r="K10" s="60"/>
      <c r="L10" s="60"/>
    </row>
    <row r="11" customFormat="false" ht="13.2" hidden="false" customHeight="true" outlineLevel="0" collapsed="false">
      <c r="B11" s="61"/>
      <c r="C11" s="62"/>
      <c r="D11" s="62"/>
      <c r="E11" s="61"/>
      <c r="F11" s="63" t="s">
        <v>117</v>
      </c>
      <c r="G11" s="64" t="s">
        <v>118</v>
      </c>
      <c r="H11" s="64" t="s">
        <v>119</v>
      </c>
      <c r="I11" s="64" t="s">
        <v>120</v>
      </c>
      <c r="J11" s="65" t="s">
        <v>10</v>
      </c>
      <c r="K11" s="66" t="s">
        <v>11</v>
      </c>
      <c r="L11" s="66" t="s">
        <v>12</v>
      </c>
    </row>
    <row r="12" customFormat="false" ht="13.8" hidden="false" customHeight="false" outlineLevel="0" collapsed="false">
      <c r="A12" s="67" t="s">
        <v>121</v>
      </c>
      <c r="B12" s="68"/>
      <c r="C12" s="69"/>
      <c r="D12" s="69"/>
      <c r="E12" s="68"/>
      <c r="F12" s="63"/>
      <c r="G12" s="64"/>
      <c r="H12" s="64"/>
      <c r="I12" s="64"/>
      <c r="J12" s="65"/>
      <c r="K12" s="66"/>
      <c r="L12" s="66"/>
    </row>
    <row r="13" customFormat="false" ht="14.4" hidden="false" customHeight="false" outlineLevel="0" collapsed="false">
      <c r="A13" s="67"/>
      <c r="B13" s="68"/>
      <c r="C13" s="69"/>
      <c r="D13" s="69"/>
      <c r="E13" s="68"/>
      <c r="F13" s="70" t="n">
        <v>1</v>
      </c>
      <c r="G13" s="71" t="n">
        <v>2</v>
      </c>
      <c r="H13" s="72" t="n">
        <v>2</v>
      </c>
      <c r="I13" s="73" t="n">
        <v>3</v>
      </c>
      <c r="J13" s="74" t="n">
        <v>4</v>
      </c>
      <c r="K13" s="75" t="n">
        <v>5</v>
      </c>
      <c r="L13" s="75" t="n">
        <v>6</v>
      </c>
    </row>
    <row r="14" s="76" customFormat="true" ht="15" hidden="false" customHeight="false" outlineLevel="0" collapsed="false">
      <c r="A14" s="76" t="n">
        <v>3</v>
      </c>
      <c r="B14" s="77"/>
      <c r="C14" s="77"/>
      <c r="D14" s="77"/>
      <c r="E14" s="77"/>
      <c r="F14" s="78" t="s">
        <v>122</v>
      </c>
      <c r="G14" s="79"/>
      <c r="H14" s="80"/>
      <c r="I14" s="80"/>
      <c r="J14" s="81" t="n">
        <f aca="false">J15</f>
        <v>1763.212</v>
      </c>
      <c r="K14" s="81" t="n">
        <f aca="false">K15</f>
        <v>1555.342</v>
      </c>
      <c r="L14" s="82" t="n">
        <f aca="false">L15</f>
        <v>88.2107199814883</v>
      </c>
    </row>
    <row r="15" s="76" customFormat="true" ht="25.35" hidden="false" customHeight="false" outlineLevel="0" collapsed="false">
      <c r="B15" s="77"/>
      <c r="C15" s="77"/>
      <c r="D15" s="77"/>
      <c r="E15" s="77"/>
      <c r="F15" s="83" t="s">
        <v>123</v>
      </c>
      <c r="G15" s="84" t="n">
        <v>913</v>
      </c>
      <c r="H15" s="85"/>
      <c r="I15" s="86"/>
      <c r="J15" s="87" t="n">
        <f aca="false">J16+J21+J23+J25+J30+J28</f>
        <v>1763.212</v>
      </c>
      <c r="K15" s="87" t="n">
        <f aca="false">K16+K21+K23+K25+K30+K28</f>
        <v>1555.342</v>
      </c>
      <c r="L15" s="87" t="n">
        <f aca="false">K15/J15*100</f>
        <v>88.2107199814883</v>
      </c>
    </row>
    <row r="16" s="76" customFormat="true" ht="13.8" hidden="false" customHeight="false" outlineLevel="0" collapsed="false">
      <c r="A16" s="76" t="n">
        <v>4</v>
      </c>
      <c r="B16" s="77"/>
      <c r="C16" s="77"/>
      <c r="D16" s="77"/>
      <c r="E16" s="77"/>
      <c r="F16" s="88" t="s">
        <v>124</v>
      </c>
      <c r="G16" s="89" t="n">
        <v>913</v>
      </c>
      <c r="H16" s="90" t="s">
        <v>125</v>
      </c>
      <c r="I16" s="91"/>
      <c r="J16" s="92" t="n">
        <f aca="false">J17+J18+J19+J20</f>
        <v>1072.775</v>
      </c>
      <c r="K16" s="92" t="n">
        <f aca="false">K17+K18+K19+K20</f>
        <v>1018.238</v>
      </c>
      <c r="L16" s="92" t="n">
        <f aca="false">K16/J16*100</f>
        <v>94.9162685558481</v>
      </c>
    </row>
    <row r="17" s="76" customFormat="true" ht="25.35" hidden="false" customHeight="false" outlineLevel="0" collapsed="false">
      <c r="B17" s="77"/>
      <c r="C17" s="77"/>
      <c r="D17" s="77"/>
      <c r="E17" s="77"/>
      <c r="F17" s="88" t="s">
        <v>126</v>
      </c>
      <c r="G17" s="89"/>
      <c r="H17" s="90" t="s">
        <v>125</v>
      </c>
      <c r="I17" s="91" t="s">
        <v>127</v>
      </c>
      <c r="J17" s="93" t="n">
        <v>375.435</v>
      </c>
      <c r="K17" s="94" t="n">
        <v>355.947</v>
      </c>
      <c r="L17" s="92" t="n">
        <f aca="false">K17/J17*100</f>
        <v>94.8092213032882</v>
      </c>
    </row>
    <row r="18" customFormat="false" ht="37.3" hidden="false" customHeight="false" outlineLevel="0" collapsed="false">
      <c r="B18" s="62"/>
      <c r="C18" s="62"/>
      <c r="D18" s="62"/>
      <c r="E18" s="62"/>
      <c r="F18" s="88" t="s">
        <v>128</v>
      </c>
      <c r="G18" s="89" t="n">
        <v>913</v>
      </c>
      <c r="H18" s="90" t="s">
        <v>125</v>
      </c>
      <c r="I18" s="91" t="s">
        <v>129</v>
      </c>
      <c r="J18" s="95" t="n">
        <v>689.94</v>
      </c>
      <c r="K18" s="94" t="n">
        <v>659.891</v>
      </c>
      <c r="L18" s="92" t="n">
        <f aca="false">K18/J18*100</f>
        <v>95.6446937414848</v>
      </c>
    </row>
    <row r="19" customFormat="false" ht="13.8" hidden="false" customHeight="false" outlineLevel="0" collapsed="false">
      <c r="B19" s="62"/>
      <c r="C19" s="62"/>
      <c r="D19" s="62"/>
      <c r="E19" s="62"/>
      <c r="F19" s="88" t="s">
        <v>130</v>
      </c>
      <c r="G19" s="89" t="n">
        <v>913</v>
      </c>
      <c r="H19" s="90" t="s">
        <v>125</v>
      </c>
      <c r="I19" s="91" t="n">
        <v>11</v>
      </c>
      <c r="J19" s="96" t="n">
        <v>5</v>
      </c>
      <c r="K19" s="97"/>
      <c r="L19" s="92" t="n">
        <f aca="false">K19/J19*100</f>
        <v>0</v>
      </c>
    </row>
    <row r="20" customFormat="false" ht="13.8" hidden="false" customHeight="false" outlineLevel="0" collapsed="false">
      <c r="B20" s="62"/>
      <c r="C20" s="62"/>
      <c r="D20" s="62"/>
      <c r="E20" s="62"/>
      <c r="F20" s="88" t="s">
        <v>131</v>
      </c>
      <c r="G20" s="89" t="n">
        <v>913</v>
      </c>
      <c r="H20" s="90" t="s">
        <v>125</v>
      </c>
      <c r="I20" s="91" t="s">
        <v>132</v>
      </c>
      <c r="J20" s="95" t="n">
        <v>2.4</v>
      </c>
      <c r="K20" s="94" t="n">
        <v>2.4</v>
      </c>
      <c r="L20" s="92" t="n">
        <f aca="false">K20/J20*100</f>
        <v>100</v>
      </c>
    </row>
    <row r="21" customFormat="false" ht="13.8" hidden="false" customHeight="false" outlineLevel="0" collapsed="false">
      <c r="B21" s="62"/>
      <c r="C21" s="62"/>
      <c r="D21" s="62"/>
      <c r="E21" s="62"/>
      <c r="F21" s="88" t="s">
        <v>133</v>
      </c>
      <c r="G21" s="89" t="n">
        <v>913</v>
      </c>
      <c r="H21" s="90" t="s">
        <v>127</v>
      </c>
      <c r="I21" s="91"/>
      <c r="J21" s="96" t="n">
        <f aca="false">J22</f>
        <v>95.3</v>
      </c>
      <c r="K21" s="92" t="n">
        <f aca="false">K22</f>
        <v>95.3</v>
      </c>
      <c r="L21" s="92" t="n">
        <f aca="false">K21/J21*100</f>
        <v>100</v>
      </c>
    </row>
    <row r="22" customFormat="false" ht="13.8" hidden="false" customHeight="false" outlineLevel="0" collapsed="false">
      <c r="B22" s="62"/>
      <c r="C22" s="62"/>
      <c r="D22" s="62"/>
      <c r="E22" s="62"/>
      <c r="F22" s="88" t="s">
        <v>134</v>
      </c>
      <c r="G22" s="89" t="n">
        <v>913</v>
      </c>
      <c r="H22" s="90" t="s">
        <v>127</v>
      </c>
      <c r="I22" s="91" t="s">
        <v>135</v>
      </c>
      <c r="J22" s="96" t="n">
        <v>95.3</v>
      </c>
      <c r="K22" s="97" t="n">
        <v>95.3</v>
      </c>
      <c r="L22" s="92" t="n">
        <f aca="false">K22/J22*100</f>
        <v>100</v>
      </c>
    </row>
    <row r="23" customFormat="false" ht="13.8" hidden="false" customHeight="false" outlineLevel="0" collapsed="false">
      <c r="B23" s="62"/>
      <c r="C23" s="62"/>
      <c r="D23" s="62"/>
      <c r="E23" s="62"/>
      <c r="F23" s="88" t="s">
        <v>136</v>
      </c>
      <c r="G23" s="89" t="n">
        <v>913</v>
      </c>
      <c r="H23" s="90" t="s">
        <v>129</v>
      </c>
      <c r="I23" s="91"/>
      <c r="J23" s="95" t="n">
        <f aca="false">J24</f>
        <v>285.537</v>
      </c>
      <c r="K23" s="98" t="n">
        <f aca="false">K24</f>
        <v>199.5</v>
      </c>
      <c r="L23" s="92" t="n">
        <f aca="false">K23/J23*100</f>
        <v>69.8683533132309</v>
      </c>
    </row>
    <row r="24" customFormat="false" ht="13.8" hidden="false" customHeight="false" outlineLevel="0" collapsed="false">
      <c r="B24" s="62"/>
      <c r="C24" s="62"/>
      <c r="D24" s="62"/>
      <c r="E24" s="62"/>
      <c r="F24" s="88" t="s">
        <v>137</v>
      </c>
      <c r="G24" s="89" t="n">
        <v>913</v>
      </c>
      <c r="H24" s="90" t="s">
        <v>129</v>
      </c>
      <c r="I24" s="91" t="s">
        <v>138</v>
      </c>
      <c r="J24" s="95" t="n">
        <v>285.537</v>
      </c>
      <c r="K24" s="94" t="n">
        <v>199.5</v>
      </c>
      <c r="L24" s="92" t="n">
        <f aca="false">K24/J24*100</f>
        <v>69.8683533132309</v>
      </c>
    </row>
    <row r="25" customFormat="false" ht="13.8" hidden="false" customHeight="false" outlineLevel="0" collapsed="false">
      <c r="B25" s="62"/>
      <c r="C25" s="62"/>
      <c r="D25" s="62"/>
      <c r="E25" s="62"/>
      <c r="F25" s="88" t="s">
        <v>139</v>
      </c>
      <c r="G25" s="89" t="n">
        <v>913</v>
      </c>
      <c r="H25" s="90" t="s">
        <v>140</v>
      </c>
      <c r="I25" s="91"/>
      <c r="J25" s="96" t="n">
        <f aca="false">J26+J27</f>
        <v>286.6</v>
      </c>
      <c r="K25" s="92" t="n">
        <f aca="false">K26+K27</f>
        <v>234.38</v>
      </c>
      <c r="L25" s="92" t="n">
        <f aca="false">K25/J25*100</f>
        <v>81.7794836008374</v>
      </c>
    </row>
    <row r="26" customFormat="false" ht="13.8" hidden="false" customHeight="false" outlineLevel="0" collapsed="false">
      <c r="B26" s="62"/>
      <c r="C26" s="62"/>
      <c r="D26" s="62"/>
      <c r="E26" s="62"/>
      <c r="F26" s="88" t="s">
        <v>141</v>
      </c>
      <c r="G26" s="89" t="n">
        <v>913</v>
      </c>
      <c r="H26" s="90" t="s">
        <v>140</v>
      </c>
      <c r="I26" s="91" t="s">
        <v>127</v>
      </c>
      <c r="J26" s="96" t="n">
        <v>2</v>
      </c>
      <c r="K26" s="97"/>
      <c r="L26" s="92" t="n">
        <f aca="false">K26/J26*100</f>
        <v>0</v>
      </c>
    </row>
    <row r="27" customFormat="false" ht="13.8" hidden="false" customHeight="false" outlineLevel="0" collapsed="false">
      <c r="B27" s="62"/>
      <c r="C27" s="62"/>
      <c r="D27" s="62"/>
      <c r="E27" s="62"/>
      <c r="F27" s="88" t="s">
        <v>142</v>
      </c>
      <c r="G27" s="89" t="n">
        <v>913</v>
      </c>
      <c r="H27" s="90" t="s">
        <v>140</v>
      </c>
      <c r="I27" s="91" t="s">
        <v>135</v>
      </c>
      <c r="J27" s="96" t="n">
        <v>284.6</v>
      </c>
      <c r="K27" s="99" t="n">
        <v>234.38</v>
      </c>
      <c r="L27" s="92" t="n">
        <f aca="false">K27/J27*100</f>
        <v>82.3541813070977</v>
      </c>
    </row>
    <row r="28" customFormat="false" ht="13.8" hidden="false" customHeight="false" outlineLevel="0" collapsed="false">
      <c r="B28" s="62"/>
      <c r="C28" s="62"/>
      <c r="D28" s="62"/>
      <c r="E28" s="62"/>
      <c r="F28" s="100" t="s">
        <v>143</v>
      </c>
      <c r="G28" s="89"/>
      <c r="H28" s="101" t="s">
        <v>144</v>
      </c>
      <c r="I28" s="101"/>
      <c r="J28" s="96" t="n">
        <f aca="false">J29</f>
        <v>22</v>
      </c>
      <c r="K28" s="96" t="n">
        <f aca="false">K29</f>
        <v>6.924</v>
      </c>
      <c r="L28" s="92" t="n">
        <f aca="false">K28/J28*100</f>
        <v>31.4727272727273</v>
      </c>
    </row>
    <row r="29" customFormat="false" ht="13.8" hidden="false" customHeight="false" outlineLevel="0" collapsed="false">
      <c r="B29" s="62"/>
      <c r="C29" s="62"/>
      <c r="D29" s="62"/>
      <c r="E29" s="62"/>
      <c r="F29" s="100" t="s">
        <v>145</v>
      </c>
      <c r="G29" s="89"/>
      <c r="H29" s="101" t="n">
        <v>10</v>
      </c>
      <c r="I29" s="101" t="s">
        <v>125</v>
      </c>
      <c r="J29" s="96" t="n">
        <v>22</v>
      </c>
      <c r="K29" s="99" t="n">
        <v>6.924</v>
      </c>
      <c r="L29" s="92" t="n">
        <f aca="false">K29/J29*100</f>
        <v>31.4727272727273</v>
      </c>
    </row>
    <row r="30" customFormat="false" ht="13.8" hidden="false" customHeight="false" outlineLevel="0" collapsed="false">
      <c r="B30" s="62"/>
      <c r="C30" s="62"/>
      <c r="D30" s="62"/>
      <c r="E30" s="62"/>
      <c r="F30" s="102" t="s">
        <v>146</v>
      </c>
      <c r="G30" s="89" t="n">
        <v>913</v>
      </c>
      <c r="H30" s="90" t="n">
        <v>13</v>
      </c>
      <c r="I30" s="91"/>
      <c r="J30" s="92" t="n">
        <v>1</v>
      </c>
      <c r="K30" s="97" t="n">
        <v>1</v>
      </c>
      <c r="L30" s="92" t="n">
        <f aca="false">K30/J30*100</f>
        <v>100</v>
      </c>
    </row>
    <row r="31" customFormat="false" ht="25.35" hidden="false" customHeight="false" outlineLevel="0" collapsed="false">
      <c r="B31" s="62"/>
      <c r="C31" s="62"/>
      <c r="D31" s="62"/>
      <c r="E31" s="62"/>
      <c r="F31" s="103" t="s">
        <v>147</v>
      </c>
      <c r="G31" s="104" t="n">
        <v>913</v>
      </c>
      <c r="H31" s="105" t="n">
        <v>13</v>
      </c>
      <c r="I31" s="106" t="s">
        <v>125</v>
      </c>
      <c r="J31" s="107" t="n">
        <v>1</v>
      </c>
      <c r="K31" s="108" t="n">
        <v>0.968</v>
      </c>
      <c r="L31" s="107" t="n">
        <f aca="false">K31/J31*100</f>
        <v>96.8</v>
      </c>
    </row>
    <row r="32" customFormat="false" ht="13.2" hidden="false" customHeight="false" outlineLevel="0" collapsed="false">
      <c r="E32" s="62"/>
      <c r="F32" s="109"/>
      <c r="H32" s="110"/>
      <c r="I32" s="110"/>
      <c r="J32" s="111"/>
      <c r="K32" s="62"/>
      <c r="L32" s="62"/>
    </row>
  </sheetData>
  <mergeCells count="16">
    <mergeCell ref="F1:J1"/>
    <mergeCell ref="I2:L2"/>
    <mergeCell ref="F3:L3"/>
    <mergeCell ref="F4:L4"/>
    <mergeCell ref="F5:L5"/>
    <mergeCell ref="J6:L6"/>
    <mergeCell ref="G7:L7"/>
    <mergeCell ref="F9:L9"/>
    <mergeCell ref="J10:L10"/>
    <mergeCell ref="F11:F12"/>
    <mergeCell ref="G11:G12"/>
    <mergeCell ref="H11:H12"/>
    <mergeCell ref="I11:I12"/>
    <mergeCell ref="J11:J12"/>
    <mergeCell ref="K11:K12"/>
    <mergeCell ref="L11:L12"/>
  </mergeCells>
  <conditionalFormatting sqref="K119:K120 E121:F123 K121:L123">
    <cfRule type="expression" priority="2" aboveAverage="0" equalAverage="0" bottom="0" percent="0" rank="0" text="" dxfId="0">
      <formula>$H119=""</formula>
    </cfRule>
    <cfRule type="expression" priority="3" aboveAverage="0" equalAverage="0" bottom="0" percent="0" rank="0" text="" dxfId="1">
      <formula>AND($I119="",$H119&lt;&gt;"")</formula>
    </cfRule>
  </conditionalFormatting>
  <conditionalFormatting sqref="E15">
    <cfRule type="expression" priority="4" aboveAverage="0" equalAverage="0" bottom="0" percent="0" rank="0" text="" dxfId="2">
      <formula>$E15=""</formula>
    </cfRule>
    <cfRule type="expression" priority="5" aboveAverage="0" equalAverage="0" bottom="0" percent="0" rank="0" text="" dxfId="3">
      <formula>$F15&lt;&gt;""</formula>
    </cfRule>
  </conditionalFormatting>
  <conditionalFormatting sqref="E15">
    <cfRule type="expression" priority="6" aboveAverage="0" equalAverage="0" bottom="0" percent="0" rank="0" text="" dxfId="4">
      <formula>$F15=""</formula>
    </cfRule>
    <cfRule type="expression" priority="7" aboveAverage="0" equalAverage="0" bottom="0" percent="0" rank="0" text="" dxfId="5">
      <formula>$G15&lt;&gt;""</formula>
    </cfRule>
  </conditionalFormatting>
  <conditionalFormatting sqref="D123">
    <cfRule type="expression" priority="8" aboveAverage="0" equalAverage="0" bottom="0" percent="0" rank="0" text="" dxfId="6">
      <formula>$G123=""</formula>
    </cfRule>
    <cfRule type="expression" priority="9" aboveAverage="0" equalAverage="0" bottom="0" percent="0" rank="0" text="" dxfId="7">
      <formula>AND($H123="",$G123&lt;&gt;"")</formula>
    </cfRule>
  </conditionalFormatting>
  <conditionalFormatting sqref="J119">
    <cfRule type="expression" priority="10" aboveAverage="0" equalAverage="0" bottom="0" percent="0" rank="0" text="" dxfId="8">
      <formula>$G119=""</formula>
    </cfRule>
    <cfRule type="expression" priority="11" aboveAverage="0" equalAverage="0" bottom="0" percent="0" rank="0" text="" dxfId="9">
      <formula>AND($H119="",$G119&lt;&gt;"")</formula>
    </cfRule>
  </conditionalFormatting>
  <conditionalFormatting sqref="E15">
    <cfRule type="expression" priority="12" aboveAverage="0" equalAverage="0" bottom="0" percent="0" rank="0" text="" dxfId="10">
      <formula>$F15=""</formula>
    </cfRule>
    <cfRule type="expression" priority="13" aboveAverage="0" equalAverage="0" bottom="0" percent="0" rank="0" text="" dxfId="11">
      <formula>$G15&lt;&gt;""</formula>
    </cfRule>
  </conditionalFormatting>
  <conditionalFormatting sqref="I121:I123">
    <cfRule type="expression" priority="14" aboveAverage="0" equalAverage="0" bottom="0" percent="0" rank="0" text="" dxfId="12">
      <formula>$H121=""</formula>
    </cfRule>
    <cfRule type="expression" priority="15" aboveAverage="0" equalAverage="0" bottom="0" percent="0" rank="0" text="" dxfId="13">
      <formula>AND($I121="",$H121&lt;&gt;"")</formula>
    </cfRule>
  </conditionalFormatting>
  <printOptions headings="false" gridLines="false" gridLinesSet="true" horizontalCentered="false" verticalCentered="false"/>
  <pageMargins left="0.511805555555555" right="0" top="0.157638888888889" bottom="0.747916666666667" header="0.511805555555555" footer="0.511805555555555"/>
  <pageSetup paperSize="9" scale="95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C1:O105"/>
  <sheetViews>
    <sheetView showFormulas="false" showGridLines="true" showRowColHeaders="true" showZeros="true" rightToLeft="false" tabSelected="false" showOutlineSymbols="true" defaultGridColor="true" view="normal" topLeftCell="C1" colorId="64" zoomScale="100" zoomScaleNormal="100" zoomScalePageLayoutView="100" workbookViewId="0">
      <selection pane="topLeft" activeCell="E101" activeCellId="0" sqref="E101"/>
    </sheetView>
  </sheetViews>
  <sheetFormatPr defaultRowHeight="13.2" zeroHeight="false" outlineLevelRow="0" outlineLevelCol="0"/>
  <cols>
    <col collapsed="false" customWidth="true" hidden="true" outlineLevel="0" max="1" min="1" style="44" width="0.56"/>
    <col collapsed="false" customWidth="true" hidden="true" outlineLevel="0" max="2" min="2" style="44" width="2.56"/>
    <col collapsed="false" customWidth="true" hidden="false" outlineLevel="0" max="3" min="3" style="44" width="0.33"/>
    <col collapsed="false" customWidth="true" hidden="false" outlineLevel="0" max="4" min="4" style="112" width="62.99"/>
    <col collapsed="false" customWidth="true" hidden="false" outlineLevel="0" max="5" min="5" style="112" width="5.01"/>
    <col collapsed="false" customWidth="true" hidden="false" outlineLevel="0" max="6" min="6" style="113" width="3.99"/>
    <col collapsed="false" customWidth="true" hidden="false" outlineLevel="0" max="7" min="7" style="113" width="4.56"/>
    <col collapsed="false" customWidth="true" hidden="false" outlineLevel="0" max="9" min="8" style="113" width="3.45"/>
    <col collapsed="false" customWidth="true" hidden="false" outlineLevel="0" max="10" min="10" style="113" width="4.1"/>
    <col collapsed="false" customWidth="true" hidden="false" outlineLevel="0" max="11" min="11" style="113" width="6.11"/>
    <col collapsed="false" customWidth="true" hidden="false" outlineLevel="0" max="12" min="12" style="113" width="4.56"/>
    <col collapsed="false" customWidth="true" hidden="false" outlineLevel="0" max="13" min="13" style="114" width="10.11"/>
    <col collapsed="false" customWidth="true" hidden="false" outlineLevel="0" max="14" min="14" style="114" width="9.56"/>
    <col collapsed="false" customWidth="true" hidden="false" outlineLevel="0" max="15" min="15" style="114" width="10.45"/>
    <col collapsed="false" customWidth="true" hidden="false" outlineLevel="0" max="256" min="16" style="44" width="9.11"/>
    <col collapsed="false" customWidth="false" hidden="true" outlineLevel="0" max="258" min="257" style="44" width="11.52"/>
    <col collapsed="false" customWidth="true" hidden="false" outlineLevel="0" max="259" min="259" style="44" width="0.89"/>
    <col collapsed="false" customWidth="true" hidden="false" outlineLevel="0" max="260" min="260" style="44" width="60.56"/>
    <col collapsed="false" customWidth="true" hidden="false" outlineLevel="0" max="261" min="261" style="44" width="5.01"/>
    <col collapsed="false" customWidth="true" hidden="false" outlineLevel="0" max="262" min="262" style="44" width="3.99"/>
    <col collapsed="false" customWidth="true" hidden="false" outlineLevel="0" max="266" min="263" style="44" width="4.56"/>
    <col collapsed="false" customWidth="true" hidden="false" outlineLevel="0" max="267" min="267" style="44" width="6.88"/>
    <col collapsed="false" customWidth="true" hidden="false" outlineLevel="0" max="268" min="268" style="44" width="4.56"/>
    <col collapsed="false" customWidth="true" hidden="false" outlineLevel="0" max="269" min="269" style="44" width="10.99"/>
    <col collapsed="false" customWidth="true" hidden="false" outlineLevel="0" max="270" min="270" style="44" width="10.11"/>
    <col collapsed="false" customWidth="true" hidden="false" outlineLevel="0" max="271" min="271" style="44" width="10.45"/>
    <col collapsed="false" customWidth="true" hidden="false" outlineLevel="0" max="512" min="272" style="44" width="9.11"/>
    <col collapsed="false" customWidth="false" hidden="true" outlineLevel="0" max="514" min="513" style="44" width="11.52"/>
    <col collapsed="false" customWidth="true" hidden="false" outlineLevel="0" max="515" min="515" style="44" width="0.89"/>
    <col collapsed="false" customWidth="true" hidden="false" outlineLevel="0" max="516" min="516" style="44" width="60.56"/>
    <col collapsed="false" customWidth="true" hidden="false" outlineLevel="0" max="517" min="517" style="44" width="5.01"/>
    <col collapsed="false" customWidth="true" hidden="false" outlineLevel="0" max="518" min="518" style="44" width="3.99"/>
    <col collapsed="false" customWidth="true" hidden="false" outlineLevel="0" max="522" min="519" style="44" width="4.56"/>
    <col collapsed="false" customWidth="true" hidden="false" outlineLevel="0" max="523" min="523" style="44" width="6.88"/>
    <col collapsed="false" customWidth="true" hidden="false" outlineLevel="0" max="524" min="524" style="44" width="4.56"/>
    <col collapsed="false" customWidth="true" hidden="false" outlineLevel="0" max="525" min="525" style="44" width="10.99"/>
    <col collapsed="false" customWidth="true" hidden="false" outlineLevel="0" max="526" min="526" style="44" width="10.11"/>
    <col collapsed="false" customWidth="true" hidden="false" outlineLevel="0" max="527" min="527" style="44" width="10.45"/>
    <col collapsed="false" customWidth="true" hidden="false" outlineLevel="0" max="768" min="528" style="44" width="9.11"/>
    <col collapsed="false" customWidth="false" hidden="true" outlineLevel="0" max="770" min="769" style="44" width="11.52"/>
    <col collapsed="false" customWidth="true" hidden="false" outlineLevel="0" max="771" min="771" style="44" width="0.89"/>
    <col collapsed="false" customWidth="true" hidden="false" outlineLevel="0" max="772" min="772" style="44" width="60.56"/>
    <col collapsed="false" customWidth="true" hidden="false" outlineLevel="0" max="773" min="773" style="44" width="5.01"/>
    <col collapsed="false" customWidth="true" hidden="false" outlineLevel="0" max="774" min="774" style="44" width="3.99"/>
    <col collapsed="false" customWidth="true" hidden="false" outlineLevel="0" max="778" min="775" style="44" width="4.56"/>
    <col collapsed="false" customWidth="true" hidden="false" outlineLevel="0" max="779" min="779" style="44" width="6.88"/>
    <col collapsed="false" customWidth="true" hidden="false" outlineLevel="0" max="780" min="780" style="44" width="4.56"/>
    <col collapsed="false" customWidth="true" hidden="false" outlineLevel="0" max="781" min="781" style="44" width="10.99"/>
    <col collapsed="false" customWidth="true" hidden="false" outlineLevel="0" max="782" min="782" style="44" width="10.11"/>
    <col collapsed="false" customWidth="true" hidden="false" outlineLevel="0" max="783" min="783" style="44" width="10.45"/>
    <col collapsed="false" customWidth="true" hidden="false" outlineLevel="0" max="1025" min="784" style="44" width="9.11"/>
  </cols>
  <sheetData>
    <row r="1" customFormat="false" ht="30.55" hidden="false" customHeight="true" outlineLevel="0" collapsed="false">
      <c r="D1" s="49"/>
      <c r="E1" s="49"/>
      <c r="F1" s="50"/>
      <c r="G1" s="50"/>
      <c r="H1" s="50"/>
      <c r="I1" s="50"/>
      <c r="J1" s="52"/>
      <c r="K1" s="52"/>
      <c r="L1" s="50" t="s">
        <v>148</v>
      </c>
      <c r="M1" s="50"/>
      <c r="N1" s="50"/>
      <c r="O1" s="50"/>
    </row>
    <row r="2" customFormat="false" ht="14.4" hidden="false" customHeight="true" outlineLevel="0" collapsed="false">
      <c r="D2" s="50"/>
      <c r="E2" s="50"/>
      <c r="F2" s="50"/>
      <c r="G2" s="50"/>
      <c r="H2" s="50"/>
      <c r="I2" s="50"/>
      <c r="J2" s="50" t="s">
        <v>1</v>
      </c>
      <c r="K2" s="50"/>
      <c r="L2" s="50"/>
      <c r="M2" s="50"/>
      <c r="N2" s="50"/>
      <c r="O2" s="50"/>
    </row>
    <row r="3" customFormat="false" ht="14.4" hidden="false" customHeight="true" outlineLevel="0" collapsed="false">
      <c r="D3" s="50"/>
      <c r="E3" s="50"/>
      <c r="F3" s="50"/>
      <c r="G3" s="50"/>
      <c r="H3" s="50"/>
      <c r="I3" s="50"/>
      <c r="J3" s="50" t="s">
        <v>149</v>
      </c>
      <c r="K3" s="50"/>
      <c r="L3" s="50"/>
      <c r="M3" s="50"/>
      <c r="N3" s="50"/>
      <c r="O3" s="50"/>
    </row>
    <row r="4" customFormat="false" ht="14.4" hidden="false" customHeight="true" outlineLevel="0" collapsed="false">
      <c r="D4" s="50"/>
      <c r="E4" s="50"/>
      <c r="F4" s="50"/>
      <c r="G4" s="50"/>
      <c r="H4" s="50"/>
      <c r="I4" s="50"/>
      <c r="J4" s="50" t="s">
        <v>114</v>
      </c>
      <c r="K4" s="50"/>
      <c r="L4" s="50"/>
      <c r="M4" s="50"/>
      <c r="N4" s="50"/>
      <c r="O4" s="50"/>
    </row>
    <row r="5" customFormat="false" ht="14.4" hidden="false" customHeight="true" outlineLevel="0" collapsed="false">
      <c r="D5" s="53"/>
      <c r="E5" s="115"/>
      <c r="F5" s="115"/>
      <c r="G5" s="115"/>
      <c r="H5" s="115"/>
      <c r="I5" s="115"/>
      <c r="J5" s="53"/>
      <c r="K5" s="116"/>
      <c r="L5" s="116"/>
      <c r="M5" s="117" t="s">
        <v>4</v>
      </c>
      <c r="N5" s="117"/>
      <c r="O5" s="117"/>
    </row>
    <row r="6" customFormat="false" ht="12.8" hidden="false" customHeight="true" outlineLevel="0" collapsed="false">
      <c r="D6" s="54"/>
      <c r="E6" s="54"/>
      <c r="F6" s="54"/>
      <c r="G6" s="54"/>
      <c r="H6" s="54"/>
      <c r="I6" s="54"/>
      <c r="J6" s="54" t="s">
        <v>150</v>
      </c>
      <c r="K6" s="54"/>
      <c r="L6" s="54"/>
      <c r="M6" s="54"/>
      <c r="N6" s="54"/>
      <c r="O6" s="54"/>
    </row>
    <row r="7" customFormat="false" ht="13.5" hidden="false" customHeight="true" outlineLevel="0" collapsed="false">
      <c r="D7" s="118"/>
      <c r="E7" s="118"/>
      <c r="F7" s="118"/>
      <c r="G7" s="118"/>
      <c r="H7" s="118"/>
      <c r="I7" s="118"/>
      <c r="J7" s="118"/>
      <c r="K7" s="118"/>
      <c r="L7" s="118"/>
      <c r="M7" s="118"/>
      <c r="N7" s="118"/>
      <c r="O7" s="118"/>
    </row>
    <row r="8" customFormat="false" ht="69" hidden="false" customHeight="true" outlineLevel="0" collapsed="false">
      <c r="D8" s="4" t="s">
        <v>151</v>
      </c>
      <c r="E8" s="4"/>
      <c r="F8" s="4"/>
      <c r="G8" s="4"/>
      <c r="H8" s="4"/>
      <c r="I8" s="4"/>
      <c r="J8" s="4"/>
      <c r="K8" s="4"/>
      <c r="L8" s="4"/>
      <c r="M8" s="4"/>
      <c r="N8" s="4"/>
      <c r="O8" s="4"/>
    </row>
    <row r="9" customFormat="false" ht="14.4" hidden="false" customHeight="false" outlineLevel="0" collapsed="false">
      <c r="D9" s="119"/>
      <c r="E9" s="119"/>
      <c r="F9" s="120"/>
      <c r="G9" s="120"/>
      <c r="H9" s="120"/>
      <c r="I9" s="120"/>
      <c r="J9" s="120"/>
      <c r="K9" s="120"/>
      <c r="L9" s="60"/>
      <c r="M9" s="60"/>
      <c r="N9" s="121"/>
      <c r="O9" s="121"/>
    </row>
    <row r="10" customFormat="false" ht="15.6" hidden="false" customHeight="true" outlineLevel="0" collapsed="false">
      <c r="D10" s="122" t="s">
        <v>117</v>
      </c>
      <c r="E10" s="123" t="s">
        <v>118</v>
      </c>
      <c r="F10" s="124" t="s">
        <v>119</v>
      </c>
      <c r="G10" s="124" t="s">
        <v>120</v>
      </c>
      <c r="H10" s="124" t="s">
        <v>152</v>
      </c>
      <c r="I10" s="124"/>
      <c r="J10" s="124"/>
      <c r="K10" s="124"/>
      <c r="L10" s="124" t="s">
        <v>153</v>
      </c>
      <c r="M10" s="125" t="s">
        <v>154</v>
      </c>
      <c r="N10" s="125"/>
      <c r="O10" s="125"/>
    </row>
    <row r="11" customFormat="false" ht="24" hidden="false" customHeight="false" outlineLevel="0" collapsed="false">
      <c r="D11" s="122"/>
      <c r="E11" s="123"/>
      <c r="F11" s="124"/>
      <c r="G11" s="124"/>
      <c r="H11" s="124"/>
      <c r="I11" s="124"/>
      <c r="J11" s="124"/>
      <c r="K11" s="124"/>
      <c r="L11" s="124"/>
      <c r="M11" s="126" t="s">
        <v>10</v>
      </c>
      <c r="N11" s="126" t="s">
        <v>11</v>
      </c>
      <c r="O11" s="127" t="s">
        <v>12</v>
      </c>
    </row>
    <row r="12" customFormat="false" ht="14.4" hidden="false" customHeight="false" outlineLevel="0" collapsed="false">
      <c r="D12" s="63" t="n">
        <v>1</v>
      </c>
      <c r="E12" s="63" t="n">
        <v>2</v>
      </c>
      <c r="F12" s="128" t="n">
        <v>3</v>
      </c>
      <c r="G12" s="128" t="n">
        <v>4</v>
      </c>
      <c r="H12" s="8" t="n">
        <v>5</v>
      </c>
      <c r="I12" s="129" t="n">
        <v>6</v>
      </c>
      <c r="J12" s="130" t="n">
        <v>7</v>
      </c>
      <c r="K12" s="9" t="n">
        <v>8</v>
      </c>
      <c r="L12" s="131" t="n">
        <v>9</v>
      </c>
      <c r="M12" s="131" t="n">
        <v>10</v>
      </c>
      <c r="N12" s="131" t="n">
        <v>11</v>
      </c>
      <c r="O12" s="128" t="n">
        <v>12</v>
      </c>
    </row>
    <row r="13" customFormat="false" ht="15" hidden="false" customHeight="false" outlineLevel="0" collapsed="false">
      <c r="D13" s="132" t="s">
        <v>122</v>
      </c>
      <c r="E13" s="132"/>
      <c r="F13" s="133"/>
      <c r="G13" s="133"/>
      <c r="H13" s="134"/>
      <c r="I13" s="135"/>
      <c r="J13" s="135"/>
      <c r="K13" s="136"/>
      <c r="L13" s="133"/>
      <c r="M13" s="137" t="n">
        <f aca="false">M14</f>
        <v>1763.20972</v>
      </c>
      <c r="N13" s="137" t="n">
        <f aca="false">N14</f>
        <v>1555.3254</v>
      </c>
      <c r="O13" s="137" t="n">
        <f aca="false">N13/M13*100</f>
        <v>88.2098925815813</v>
      </c>
    </row>
    <row r="14" customFormat="false" ht="33.75" hidden="false" customHeight="true" outlineLevel="0" collapsed="false">
      <c r="D14" s="138" t="s">
        <v>123</v>
      </c>
      <c r="E14" s="139" t="n">
        <v>920</v>
      </c>
      <c r="F14" s="140"/>
      <c r="G14" s="140"/>
      <c r="H14" s="141"/>
      <c r="I14" s="142"/>
      <c r="J14" s="142"/>
      <c r="K14" s="143"/>
      <c r="L14" s="140"/>
      <c r="M14" s="144" t="n">
        <f aca="false">M15+M55+M62+M69+M98+M91</f>
        <v>1763.20972</v>
      </c>
      <c r="N14" s="144" t="n">
        <f aca="false">N15+N55+N62+N69+N98+N91</f>
        <v>1555.3254</v>
      </c>
      <c r="O14" s="145" t="n">
        <f aca="false">N14/M14*100</f>
        <v>88.2098925815813</v>
      </c>
    </row>
    <row r="15" customFormat="false" ht="13.8" hidden="false" customHeight="false" outlineLevel="0" collapsed="false">
      <c r="D15" s="100" t="s">
        <v>124</v>
      </c>
      <c r="E15" s="139" t="n">
        <v>920</v>
      </c>
      <c r="F15" s="101" t="s">
        <v>125</v>
      </c>
      <c r="G15" s="101"/>
      <c r="H15" s="146"/>
      <c r="I15" s="147"/>
      <c r="J15" s="147"/>
      <c r="K15" s="148"/>
      <c r="L15" s="101"/>
      <c r="M15" s="149" t="n">
        <f aca="false">M16+M22+M42+M49</f>
        <v>1072.77188</v>
      </c>
      <c r="N15" s="150" t="n">
        <f aca="false">N16+N22+N42+N49</f>
        <v>1018.2381</v>
      </c>
      <c r="O15" s="150" t="n">
        <f aca="false">N15/M15*100</f>
        <v>94.9165539275694</v>
      </c>
    </row>
    <row r="16" customFormat="false" ht="25.35" hidden="false" customHeight="false" outlineLevel="0" collapsed="false">
      <c r="D16" s="151" t="s">
        <v>126</v>
      </c>
      <c r="E16" s="139" t="n">
        <v>920</v>
      </c>
      <c r="F16" s="152" t="s">
        <v>125</v>
      </c>
      <c r="G16" s="153" t="s">
        <v>127</v>
      </c>
      <c r="H16" s="154"/>
      <c r="I16" s="155"/>
      <c r="J16" s="155"/>
      <c r="K16" s="148"/>
      <c r="L16" s="101"/>
      <c r="M16" s="149" t="n">
        <f aca="false">M17</f>
        <v>375.43591</v>
      </c>
      <c r="N16" s="150" t="n">
        <f aca="false">N17</f>
        <v>355.94677</v>
      </c>
      <c r="O16" s="150" t="n">
        <f aca="false">N16/M16*100</f>
        <v>94.80893023792</v>
      </c>
    </row>
    <row r="17" customFormat="false" ht="37.3" hidden="false" customHeight="false" outlineLevel="0" collapsed="false">
      <c r="D17" s="102" t="s">
        <v>155</v>
      </c>
      <c r="E17" s="139" t="n">
        <v>920</v>
      </c>
      <c r="F17" s="152" t="s">
        <v>125</v>
      </c>
      <c r="G17" s="153" t="s">
        <v>127</v>
      </c>
      <c r="H17" s="146" t="s">
        <v>156</v>
      </c>
      <c r="I17" s="147"/>
      <c r="J17" s="147"/>
      <c r="K17" s="148"/>
      <c r="L17" s="101"/>
      <c r="M17" s="149" t="n">
        <f aca="false">M18</f>
        <v>375.43591</v>
      </c>
      <c r="N17" s="150" t="n">
        <f aca="false">N18</f>
        <v>355.94677</v>
      </c>
      <c r="O17" s="150" t="n">
        <f aca="false">N17/M17*100</f>
        <v>94.80893023792</v>
      </c>
    </row>
    <row r="18" customFormat="false" ht="13.8" hidden="false" customHeight="false" outlineLevel="0" collapsed="false">
      <c r="D18" s="156" t="s">
        <v>157</v>
      </c>
      <c r="E18" s="139" t="n">
        <v>920</v>
      </c>
      <c r="F18" s="152" t="s">
        <v>125</v>
      </c>
      <c r="G18" s="153" t="s">
        <v>127</v>
      </c>
      <c r="H18" s="146" t="s">
        <v>156</v>
      </c>
      <c r="I18" s="147" t="s">
        <v>158</v>
      </c>
      <c r="J18" s="147" t="s">
        <v>159</v>
      </c>
      <c r="K18" s="148"/>
      <c r="L18" s="101"/>
      <c r="M18" s="149" t="n">
        <f aca="false">M19</f>
        <v>375.43591</v>
      </c>
      <c r="N18" s="149" t="n">
        <f aca="false">N19</f>
        <v>355.94677</v>
      </c>
      <c r="O18" s="150" t="n">
        <f aca="false">N18/M18*100</f>
        <v>94.80893023792</v>
      </c>
    </row>
    <row r="19" customFormat="false" ht="25.35" hidden="false" customHeight="false" outlineLevel="0" collapsed="false">
      <c r="D19" s="100" t="s">
        <v>160</v>
      </c>
      <c r="E19" s="139" t="n">
        <v>920</v>
      </c>
      <c r="F19" s="152" t="s">
        <v>125</v>
      </c>
      <c r="G19" s="153" t="s">
        <v>127</v>
      </c>
      <c r="H19" s="146" t="s">
        <v>156</v>
      </c>
      <c r="I19" s="147" t="s">
        <v>158</v>
      </c>
      <c r="J19" s="147" t="s">
        <v>159</v>
      </c>
      <c r="K19" s="148" t="n">
        <v>41150</v>
      </c>
      <c r="L19" s="101"/>
      <c r="M19" s="149" t="n">
        <f aca="false">M21</f>
        <v>375.43591</v>
      </c>
      <c r="N19" s="150" t="n">
        <f aca="false">N21</f>
        <v>355.94677</v>
      </c>
      <c r="O19" s="150" t="n">
        <f aca="false">N19/M19*100</f>
        <v>94.80893023792</v>
      </c>
    </row>
    <row r="20" customFormat="false" ht="54.6" hidden="false" customHeight="true" outlineLevel="0" collapsed="false">
      <c r="D20" s="100" t="s">
        <v>161</v>
      </c>
      <c r="E20" s="139" t="n">
        <v>920</v>
      </c>
      <c r="F20" s="152" t="s">
        <v>125</v>
      </c>
      <c r="G20" s="153" t="s">
        <v>127</v>
      </c>
      <c r="H20" s="146" t="s">
        <v>156</v>
      </c>
      <c r="I20" s="147" t="s">
        <v>158</v>
      </c>
      <c r="J20" s="147" t="s">
        <v>159</v>
      </c>
      <c r="K20" s="148" t="n">
        <v>41150</v>
      </c>
      <c r="L20" s="101" t="n">
        <v>100</v>
      </c>
      <c r="M20" s="149" t="n">
        <f aca="false">M21</f>
        <v>375.43591</v>
      </c>
      <c r="N20" s="149" t="n">
        <f aca="false">N21</f>
        <v>355.94677</v>
      </c>
      <c r="O20" s="157" t="n">
        <f aca="false">N20/M20*100</f>
        <v>94.80893023792</v>
      </c>
    </row>
    <row r="21" customFormat="false" ht="25.35" hidden="false" customHeight="false" outlineLevel="0" collapsed="false">
      <c r="D21" s="100" t="s">
        <v>162</v>
      </c>
      <c r="E21" s="139" t="n">
        <v>920</v>
      </c>
      <c r="F21" s="152" t="s">
        <v>125</v>
      </c>
      <c r="G21" s="153" t="s">
        <v>127</v>
      </c>
      <c r="H21" s="146" t="s">
        <v>156</v>
      </c>
      <c r="I21" s="147" t="s">
        <v>158</v>
      </c>
      <c r="J21" s="147" t="s">
        <v>159</v>
      </c>
      <c r="K21" s="148" t="n">
        <v>41150</v>
      </c>
      <c r="L21" s="101" t="n">
        <v>120</v>
      </c>
      <c r="M21" s="149" t="n">
        <v>375.43591</v>
      </c>
      <c r="N21" s="149" t="n">
        <v>355.94677</v>
      </c>
      <c r="O21" s="149" t="n">
        <f aca="false">N21/M21*100</f>
        <v>94.80893023792</v>
      </c>
    </row>
    <row r="22" customFormat="false" ht="45.75" hidden="false" customHeight="true" outlineLevel="0" collapsed="false">
      <c r="D22" s="100" t="s">
        <v>128</v>
      </c>
      <c r="E22" s="139" t="n">
        <v>920</v>
      </c>
      <c r="F22" s="101" t="s">
        <v>125</v>
      </c>
      <c r="G22" s="101" t="s">
        <v>129</v>
      </c>
      <c r="H22" s="146"/>
      <c r="I22" s="147"/>
      <c r="J22" s="147"/>
      <c r="K22" s="148"/>
      <c r="L22" s="101"/>
      <c r="M22" s="149" t="n">
        <f aca="false">M23+M36</f>
        <v>689.93597</v>
      </c>
      <c r="N22" s="149" t="n">
        <f aca="false">N23+N36</f>
        <v>659.89133</v>
      </c>
      <c r="O22" s="157" t="n">
        <f aca="false">N22/M22*100</f>
        <v>95.6453002443111</v>
      </c>
    </row>
    <row r="23" customFormat="false" ht="37.3" hidden="false" customHeight="false" outlineLevel="0" collapsed="false">
      <c r="D23" s="102" t="s">
        <v>155</v>
      </c>
      <c r="E23" s="139" t="n">
        <v>920</v>
      </c>
      <c r="F23" s="101" t="s">
        <v>125</v>
      </c>
      <c r="G23" s="101" t="s">
        <v>129</v>
      </c>
      <c r="H23" s="146" t="n">
        <v>65</v>
      </c>
      <c r="I23" s="147"/>
      <c r="J23" s="147"/>
      <c r="K23" s="148"/>
      <c r="L23" s="101"/>
      <c r="M23" s="149" t="n">
        <f aca="false">M24</f>
        <v>689.73597</v>
      </c>
      <c r="N23" s="149" t="n">
        <f aca="false">N24</f>
        <v>659.69133</v>
      </c>
      <c r="O23" s="149" t="n">
        <f aca="false">N23/M23*100</f>
        <v>95.6440375293172</v>
      </c>
    </row>
    <row r="24" customFormat="false" ht="32.25" hidden="false" customHeight="true" outlineLevel="0" collapsed="false">
      <c r="D24" s="100" t="s">
        <v>163</v>
      </c>
      <c r="E24" s="139" t="n">
        <v>920</v>
      </c>
      <c r="F24" s="101" t="s">
        <v>125</v>
      </c>
      <c r="G24" s="101" t="s">
        <v>129</v>
      </c>
      <c r="H24" s="146" t="n">
        <v>65</v>
      </c>
      <c r="I24" s="147" t="s">
        <v>164</v>
      </c>
      <c r="J24" s="147" t="s">
        <v>159</v>
      </c>
      <c r="K24" s="148"/>
      <c r="L24" s="101"/>
      <c r="M24" s="149" t="n">
        <f aca="false">M25+M28+M33</f>
        <v>689.73597</v>
      </c>
      <c r="N24" s="149" t="n">
        <f aca="false">N25+N28+N33</f>
        <v>659.69133</v>
      </c>
      <c r="O24" s="157" t="n">
        <f aca="false">N24/M24*100</f>
        <v>95.6440375293172</v>
      </c>
    </row>
    <row r="25" customFormat="false" ht="25.35" hidden="false" customHeight="false" outlineLevel="0" collapsed="false">
      <c r="D25" s="100" t="s">
        <v>165</v>
      </c>
      <c r="E25" s="139" t="n">
        <v>920</v>
      </c>
      <c r="F25" s="101" t="s">
        <v>125</v>
      </c>
      <c r="G25" s="101" t="s">
        <v>129</v>
      </c>
      <c r="H25" s="146" t="s">
        <v>156</v>
      </c>
      <c r="I25" s="147" t="s">
        <v>164</v>
      </c>
      <c r="J25" s="147" t="s">
        <v>159</v>
      </c>
      <c r="K25" s="148" t="s">
        <v>166</v>
      </c>
      <c r="L25" s="101"/>
      <c r="M25" s="149" t="n">
        <f aca="false">M27</f>
        <v>460.56409</v>
      </c>
      <c r="N25" s="149" t="n">
        <f aca="false">N27</f>
        <v>455.56409</v>
      </c>
      <c r="O25" s="157" t="n">
        <f aca="false">N25/M25*100</f>
        <v>98.9143747616103</v>
      </c>
    </row>
    <row r="26" customFormat="false" ht="64.5" hidden="false" customHeight="true" outlineLevel="0" collapsed="false">
      <c r="D26" s="100" t="s">
        <v>161</v>
      </c>
      <c r="E26" s="139" t="n">
        <v>920</v>
      </c>
      <c r="F26" s="101" t="s">
        <v>125</v>
      </c>
      <c r="G26" s="101" t="s">
        <v>129</v>
      </c>
      <c r="H26" s="146" t="s">
        <v>156</v>
      </c>
      <c r="I26" s="147" t="s">
        <v>164</v>
      </c>
      <c r="J26" s="147" t="s">
        <v>159</v>
      </c>
      <c r="K26" s="148" t="s">
        <v>166</v>
      </c>
      <c r="L26" s="101" t="n">
        <v>100</v>
      </c>
      <c r="M26" s="149" t="n">
        <f aca="false">M27</f>
        <v>460.56409</v>
      </c>
      <c r="N26" s="149" t="n">
        <f aca="false">N27</f>
        <v>455.56409</v>
      </c>
      <c r="O26" s="149" t="n">
        <f aca="false">N26/M26*100</f>
        <v>98.9143747616103</v>
      </c>
    </row>
    <row r="27" customFormat="false" ht="25.35" hidden="false" customHeight="false" outlineLevel="0" collapsed="false">
      <c r="D27" s="100" t="s">
        <v>162</v>
      </c>
      <c r="E27" s="139" t="n">
        <v>920</v>
      </c>
      <c r="F27" s="101" t="s">
        <v>125</v>
      </c>
      <c r="G27" s="101" t="s">
        <v>129</v>
      </c>
      <c r="H27" s="146" t="s">
        <v>156</v>
      </c>
      <c r="I27" s="147" t="s">
        <v>164</v>
      </c>
      <c r="J27" s="147" t="s">
        <v>159</v>
      </c>
      <c r="K27" s="148" t="s">
        <v>166</v>
      </c>
      <c r="L27" s="101" t="n">
        <v>120</v>
      </c>
      <c r="M27" s="149" t="n">
        <v>460.56409</v>
      </c>
      <c r="N27" s="149" t="n">
        <v>455.56409</v>
      </c>
      <c r="O27" s="157" t="n">
        <f aca="false">N27/M27*100</f>
        <v>98.9143747616103</v>
      </c>
    </row>
    <row r="28" customFormat="false" ht="16.5" hidden="false" customHeight="true" outlineLevel="0" collapsed="false">
      <c r="D28" s="100" t="s">
        <v>167</v>
      </c>
      <c r="E28" s="139" t="n">
        <v>920</v>
      </c>
      <c r="F28" s="101" t="s">
        <v>125</v>
      </c>
      <c r="G28" s="101" t="s">
        <v>129</v>
      </c>
      <c r="H28" s="146" t="s">
        <v>156</v>
      </c>
      <c r="I28" s="147" t="s">
        <v>164</v>
      </c>
      <c r="J28" s="147" t="s">
        <v>159</v>
      </c>
      <c r="K28" s="148" t="s">
        <v>168</v>
      </c>
      <c r="L28" s="101"/>
      <c r="M28" s="149" t="n">
        <f aca="false">M30+M32</f>
        <v>213.07188</v>
      </c>
      <c r="N28" s="149" t="n">
        <f aca="false">N30+N32</f>
        <v>188.02732</v>
      </c>
      <c r="O28" s="149" t="n">
        <f aca="false">N28/M28*100</f>
        <v>88.2459571859036</v>
      </c>
    </row>
    <row r="29" customFormat="false" ht="25.35" hidden="false" customHeight="false" outlineLevel="0" collapsed="false">
      <c r="D29" s="158" t="s">
        <v>169</v>
      </c>
      <c r="E29" s="139" t="n">
        <v>920</v>
      </c>
      <c r="F29" s="101" t="s">
        <v>125</v>
      </c>
      <c r="G29" s="101" t="s">
        <v>129</v>
      </c>
      <c r="H29" s="146" t="s">
        <v>156</v>
      </c>
      <c r="I29" s="147" t="s">
        <v>164</v>
      </c>
      <c r="J29" s="147" t="s">
        <v>159</v>
      </c>
      <c r="K29" s="148" t="s">
        <v>168</v>
      </c>
      <c r="L29" s="101" t="n">
        <v>200</v>
      </c>
      <c r="M29" s="149" t="n">
        <f aca="false">M30</f>
        <v>211.77188</v>
      </c>
      <c r="N29" s="149" t="n">
        <f aca="false">N30</f>
        <v>186.76764</v>
      </c>
      <c r="O29" s="159" t="n">
        <f aca="false">N29/M29*100</f>
        <v>88.1928422224896</v>
      </c>
    </row>
    <row r="30" customFormat="false" ht="25.35" hidden="false" customHeight="false" outlineLevel="0" collapsed="false">
      <c r="D30" s="158" t="s">
        <v>170</v>
      </c>
      <c r="E30" s="139" t="n">
        <v>920</v>
      </c>
      <c r="F30" s="101" t="s">
        <v>125</v>
      </c>
      <c r="G30" s="101" t="s">
        <v>129</v>
      </c>
      <c r="H30" s="146" t="s">
        <v>156</v>
      </c>
      <c r="I30" s="147" t="s">
        <v>164</v>
      </c>
      <c r="J30" s="147" t="s">
        <v>159</v>
      </c>
      <c r="K30" s="148" t="s">
        <v>168</v>
      </c>
      <c r="L30" s="101" t="n">
        <v>240</v>
      </c>
      <c r="M30" s="149" t="n">
        <v>211.77188</v>
      </c>
      <c r="N30" s="149" t="n">
        <v>186.76764</v>
      </c>
      <c r="O30" s="149" t="n">
        <f aca="false">N30/M30*100</f>
        <v>88.1928422224896</v>
      </c>
    </row>
    <row r="31" customFormat="false" ht="13.8" hidden="false" customHeight="false" outlineLevel="0" collapsed="false">
      <c r="D31" s="158" t="s">
        <v>171</v>
      </c>
      <c r="E31" s="139" t="n">
        <v>920</v>
      </c>
      <c r="F31" s="101" t="s">
        <v>125</v>
      </c>
      <c r="G31" s="101" t="s">
        <v>129</v>
      </c>
      <c r="H31" s="146" t="s">
        <v>156</v>
      </c>
      <c r="I31" s="147" t="s">
        <v>164</v>
      </c>
      <c r="J31" s="147" t="s">
        <v>159</v>
      </c>
      <c r="K31" s="148" t="s">
        <v>168</v>
      </c>
      <c r="L31" s="101" t="n">
        <v>800</v>
      </c>
      <c r="M31" s="149" t="n">
        <f aca="false">M32</f>
        <v>1.3</v>
      </c>
      <c r="N31" s="149" t="n">
        <f aca="false">N32</f>
        <v>1.25968</v>
      </c>
      <c r="O31" s="149" t="n">
        <f aca="false">N31/M31*100</f>
        <v>96.8984615384615</v>
      </c>
    </row>
    <row r="32" customFormat="false" ht="13.8" hidden="false" customHeight="false" outlineLevel="0" collapsed="false">
      <c r="D32" s="100" t="s">
        <v>172</v>
      </c>
      <c r="E32" s="139" t="n">
        <v>920</v>
      </c>
      <c r="F32" s="101" t="s">
        <v>125</v>
      </c>
      <c r="G32" s="101" t="s">
        <v>129</v>
      </c>
      <c r="H32" s="146" t="s">
        <v>156</v>
      </c>
      <c r="I32" s="147" t="s">
        <v>164</v>
      </c>
      <c r="J32" s="147" t="s">
        <v>159</v>
      </c>
      <c r="K32" s="148" t="s">
        <v>168</v>
      </c>
      <c r="L32" s="101" t="n">
        <v>850</v>
      </c>
      <c r="M32" s="149" t="n">
        <v>1.3</v>
      </c>
      <c r="N32" s="149" t="n">
        <v>1.25968</v>
      </c>
      <c r="O32" s="157" t="n">
        <f aca="false">N32/M32*100</f>
        <v>96.8984615384615</v>
      </c>
    </row>
    <row r="33" customFormat="false" ht="58.2" hidden="false" customHeight="true" outlineLevel="0" collapsed="false">
      <c r="D33" s="151" t="s">
        <v>173</v>
      </c>
      <c r="E33" s="139" t="n">
        <v>920</v>
      </c>
      <c r="F33" s="101" t="s">
        <v>125</v>
      </c>
      <c r="G33" s="101" t="s">
        <v>129</v>
      </c>
      <c r="H33" s="154" t="n">
        <v>65</v>
      </c>
      <c r="I33" s="147" t="s">
        <v>164</v>
      </c>
      <c r="J33" s="160" t="s">
        <v>159</v>
      </c>
      <c r="K33" s="161" t="s">
        <v>174</v>
      </c>
      <c r="L33" s="162"/>
      <c r="M33" s="149" t="n">
        <f aca="false">M35</f>
        <v>16.1</v>
      </c>
      <c r="N33" s="149" t="n">
        <f aca="false">N35</f>
        <v>16.09992</v>
      </c>
      <c r="O33" s="149" t="n">
        <f aca="false">N33/M33*100</f>
        <v>99.9995031055901</v>
      </c>
    </row>
    <row r="34" customFormat="false" ht="25.35" hidden="false" customHeight="false" outlineLevel="0" collapsed="false">
      <c r="D34" s="138" t="s">
        <v>175</v>
      </c>
      <c r="E34" s="139" t="n">
        <v>920</v>
      </c>
      <c r="F34" s="163" t="s">
        <v>125</v>
      </c>
      <c r="G34" s="164" t="s">
        <v>129</v>
      </c>
      <c r="H34" s="154" t="n">
        <v>64</v>
      </c>
      <c r="I34" s="165" t="s">
        <v>164</v>
      </c>
      <c r="J34" s="160" t="s">
        <v>159</v>
      </c>
      <c r="K34" s="166" t="s">
        <v>174</v>
      </c>
      <c r="L34" s="162" t="s">
        <v>176</v>
      </c>
      <c r="M34" s="167" t="n">
        <f aca="false">M35</f>
        <v>16.1</v>
      </c>
      <c r="N34" s="167" t="n">
        <f aca="false">N35</f>
        <v>16.09992</v>
      </c>
      <c r="O34" s="149" t="n">
        <f aca="false">N34/M34*100</f>
        <v>99.9995031055901</v>
      </c>
    </row>
    <row r="35" customFormat="false" ht="25.35" hidden="false" customHeight="false" outlineLevel="0" collapsed="false">
      <c r="D35" s="156" t="s">
        <v>107</v>
      </c>
      <c r="E35" s="139" t="n">
        <v>920</v>
      </c>
      <c r="F35" s="163" t="s">
        <v>125</v>
      </c>
      <c r="G35" s="164" t="s">
        <v>129</v>
      </c>
      <c r="H35" s="154" t="n">
        <v>65</v>
      </c>
      <c r="I35" s="165" t="s">
        <v>164</v>
      </c>
      <c r="J35" s="160" t="s">
        <v>159</v>
      </c>
      <c r="K35" s="166" t="s">
        <v>174</v>
      </c>
      <c r="L35" s="162" t="s">
        <v>177</v>
      </c>
      <c r="M35" s="168" t="n">
        <v>16.1</v>
      </c>
      <c r="N35" s="149" t="n">
        <v>16.09992</v>
      </c>
      <c r="O35" s="149" t="n">
        <f aca="false">N35/M35*100</f>
        <v>99.9995031055901</v>
      </c>
    </row>
    <row r="36" customFormat="false" ht="45" hidden="false" customHeight="true" outlineLevel="0" collapsed="false">
      <c r="D36" s="100" t="s">
        <v>178</v>
      </c>
      <c r="E36" s="139" t="n">
        <v>920</v>
      </c>
      <c r="F36" s="101" t="s">
        <v>125</v>
      </c>
      <c r="G36" s="101" t="s">
        <v>129</v>
      </c>
      <c r="H36" s="146" t="s">
        <v>179</v>
      </c>
      <c r="I36" s="147" t="s">
        <v>180</v>
      </c>
      <c r="J36" s="160"/>
      <c r="K36" s="166"/>
      <c r="L36" s="162"/>
      <c r="M36" s="149" t="n">
        <f aca="false">M37</f>
        <v>0.2</v>
      </c>
      <c r="N36" s="149" t="n">
        <f aca="false">N37</f>
        <v>0.2</v>
      </c>
      <c r="O36" s="157" t="n">
        <f aca="false">N36/M36*100</f>
        <v>100</v>
      </c>
    </row>
    <row r="37" customFormat="false" ht="49.25" hidden="false" customHeight="false" outlineLevel="0" collapsed="false">
      <c r="D37" s="100" t="s">
        <v>181</v>
      </c>
      <c r="E37" s="139" t="n">
        <v>920</v>
      </c>
      <c r="F37" s="101" t="s">
        <v>125</v>
      </c>
      <c r="G37" s="101" t="s">
        <v>129</v>
      </c>
      <c r="H37" s="146" t="n">
        <v>89</v>
      </c>
      <c r="I37" s="147" t="n">
        <v>1</v>
      </c>
      <c r="J37" s="147" t="s">
        <v>159</v>
      </c>
      <c r="K37" s="148"/>
      <c r="L37" s="101"/>
      <c r="M37" s="149" t="n">
        <f aca="false">M38</f>
        <v>0.2</v>
      </c>
      <c r="N37" s="149" t="n">
        <f aca="false">N38</f>
        <v>0.2</v>
      </c>
      <c r="O37" s="159" t="n">
        <f aca="false">N37/M37*100</f>
        <v>100</v>
      </c>
    </row>
    <row r="38" customFormat="false" ht="47.25" hidden="false" customHeight="true" outlineLevel="0" collapsed="false">
      <c r="D38" s="100" t="s">
        <v>182</v>
      </c>
      <c r="E38" s="139" t="n">
        <v>920</v>
      </c>
      <c r="F38" s="101" t="s">
        <v>125</v>
      </c>
      <c r="G38" s="101" t="s">
        <v>129</v>
      </c>
      <c r="H38" s="146" t="n">
        <v>89</v>
      </c>
      <c r="I38" s="147" t="n">
        <v>1</v>
      </c>
      <c r="J38" s="147" t="s">
        <v>159</v>
      </c>
      <c r="K38" s="148" t="s">
        <v>183</v>
      </c>
      <c r="L38" s="101"/>
      <c r="M38" s="149" t="n">
        <f aca="false">M39</f>
        <v>0.2</v>
      </c>
      <c r="N38" s="149" t="n">
        <f aca="false">N39</f>
        <v>0.2</v>
      </c>
      <c r="O38" s="159" t="n">
        <f aca="false">N38/M38*100</f>
        <v>100</v>
      </c>
    </row>
    <row r="39" customFormat="false" ht="73.1" hidden="false" customHeight="false" outlineLevel="0" collapsed="false">
      <c r="C39" s="61"/>
      <c r="D39" s="169" t="s">
        <v>184</v>
      </c>
      <c r="E39" s="139" t="n">
        <v>920</v>
      </c>
      <c r="F39" s="101" t="s">
        <v>125</v>
      </c>
      <c r="G39" s="101" t="s">
        <v>129</v>
      </c>
      <c r="H39" s="146" t="n">
        <v>89</v>
      </c>
      <c r="I39" s="147" t="n">
        <v>1</v>
      </c>
      <c r="J39" s="147" t="s">
        <v>159</v>
      </c>
      <c r="K39" s="148" t="s">
        <v>185</v>
      </c>
      <c r="L39" s="101"/>
      <c r="M39" s="149" t="n">
        <f aca="false">M41</f>
        <v>0.2</v>
      </c>
      <c r="N39" s="149" t="n">
        <f aca="false">N41</f>
        <v>0.2</v>
      </c>
      <c r="O39" s="159" t="n">
        <f aca="false">N39/M39*100</f>
        <v>100</v>
      </c>
    </row>
    <row r="40" customFormat="false" ht="25.35" hidden="false" customHeight="false" outlineLevel="0" collapsed="false">
      <c r="D40" s="158" t="s">
        <v>169</v>
      </c>
      <c r="E40" s="139" t="n">
        <v>920</v>
      </c>
      <c r="F40" s="101" t="s">
        <v>125</v>
      </c>
      <c r="G40" s="101" t="s">
        <v>129</v>
      </c>
      <c r="H40" s="146" t="n">
        <v>89</v>
      </c>
      <c r="I40" s="147" t="n">
        <v>1</v>
      </c>
      <c r="J40" s="147" t="s">
        <v>159</v>
      </c>
      <c r="K40" s="148" t="s">
        <v>185</v>
      </c>
      <c r="L40" s="101" t="n">
        <v>200</v>
      </c>
      <c r="M40" s="149" t="n">
        <f aca="false">M41</f>
        <v>0.2</v>
      </c>
      <c r="N40" s="149" t="n">
        <f aca="false">N41</f>
        <v>0.2</v>
      </c>
      <c r="O40" s="149" t="n">
        <f aca="false">N40/M40*100</f>
        <v>100</v>
      </c>
    </row>
    <row r="41" customFormat="false" ht="25.35" hidden="false" customHeight="false" outlineLevel="0" collapsed="false">
      <c r="D41" s="158" t="s">
        <v>170</v>
      </c>
      <c r="E41" s="139" t="n">
        <v>920</v>
      </c>
      <c r="F41" s="101" t="s">
        <v>125</v>
      </c>
      <c r="G41" s="101" t="s">
        <v>129</v>
      </c>
      <c r="H41" s="146" t="n">
        <v>89</v>
      </c>
      <c r="I41" s="147" t="n">
        <v>1</v>
      </c>
      <c r="J41" s="147" t="s">
        <v>159</v>
      </c>
      <c r="K41" s="148" t="s">
        <v>185</v>
      </c>
      <c r="L41" s="101" t="n">
        <v>240</v>
      </c>
      <c r="M41" s="149" t="n">
        <v>0.2</v>
      </c>
      <c r="N41" s="149" t="n">
        <v>0.2</v>
      </c>
      <c r="O41" s="157" t="n">
        <f aca="false">N41/M41*100</f>
        <v>100</v>
      </c>
    </row>
    <row r="42" customFormat="false" ht="13.8" hidden="false" customHeight="false" outlineLevel="0" collapsed="false">
      <c r="D42" s="100" t="s">
        <v>130</v>
      </c>
      <c r="E42" s="139" t="n">
        <v>920</v>
      </c>
      <c r="F42" s="101" t="s">
        <v>125</v>
      </c>
      <c r="G42" s="101" t="n">
        <v>11</v>
      </c>
      <c r="H42" s="146"/>
      <c r="I42" s="147"/>
      <c r="J42" s="147"/>
      <c r="K42" s="148"/>
      <c r="L42" s="101"/>
      <c r="M42" s="149" t="n">
        <f aca="false">M43</f>
        <v>5</v>
      </c>
      <c r="N42" s="149" t="n">
        <f aca="false">N43</f>
        <v>0</v>
      </c>
      <c r="O42" s="159" t="n">
        <f aca="false">N42/M42*100</f>
        <v>0</v>
      </c>
    </row>
    <row r="43" customFormat="false" ht="48" hidden="false" customHeight="true" outlineLevel="0" collapsed="false">
      <c r="D43" s="100" t="s">
        <v>186</v>
      </c>
      <c r="E43" s="139" t="n">
        <v>920</v>
      </c>
      <c r="F43" s="101" t="s">
        <v>125</v>
      </c>
      <c r="G43" s="101" t="n">
        <v>11</v>
      </c>
      <c r="H43" s="146" t="s">
        <v>179</v>
      </c>
      <c r="I43" s="147" t="s">
        <v>180</v>
      </c>
      <c r="J43" s="147"/>
      <c r="K43" s="148"/>
      <c r="L43" s="101"/>
      <c r="M43" s="149" t="n">
        <f aca="false">M44</f>
        <v>5</v>
      </c>
      <c r="N43" s="149" t="n">
        <f aca="false">N44</f>
        <v>0</v>
      </c>
      <c r="O43" s="159" t="n">
        <f aca="false">N43/M43*100</f>
        <v>0</v>
      </c>
    </row>
    <row r="44" customFormat="false" ht="49.25" hidden="false" customHeight="false" outlineLevel="0" collapsed="false">
      <c r="D44" s="100" t="s">
        <v>187</v>
      </c>
      <c r="E44" s="139" t="n">
        <v>920</v>
      </c>
      <c r="F44" s="101" t="s">
        <v>125</v>
      </c>
      <c r="G44" s="101" t="n">
        <v>11</v>
      </c>
      <c r="H44" s="146" t="s">
        <v>179</v>
      </c>
      <c r="I44" s="147" t="s">
        <v>158</v>
      </c>
      <c r="J44" s="147" t="s">
        <v>159</v>
      </c>
      <c r="K44" s="148"/>
      <c r="L44" s="101"/>
      <c r="M44" s="149" t="n">
        <f aca="false">M45</f>
        <v>5</v>
      </c>
      <c r="N44" s="149" t="n">
        <f aca="false">N45</f>
        <v>0</v>
      </c>
      <c r="O44" s="149" t="n">
        <f aca="false">N44/M44*100</f>
        <v>0</v>
      </c>
    </row>
    <row r="45" customFormat="false" ht="13.8" hidden="false" customHeight="false" outlineLevel="0" collapsed="false">
      <c r="D45" s="100" t="s">
        <v>188</v>
      </c>
      <c r="E45" s="139" t="n">
        <v>920</v>
      </c>
      <c r="F45" s="101" t="s">
        <v>125</v>
      </c>
      <c r="G45" s="101" t="n">
        <v>11</v>
      </c>
      <c r="H45" s="146" t="s">
        <v>179</v>
      </c>
      <c r="I45" s="147" t="s">
        <v>158</v>
      </c>
      <c r="J45" s="147" t="s">
        <v>159</v>
      </c>
      <c r="K45" s="148" t="n">
        <v>41000</v>
      </c>
      <c r="L45" s="101"/>
      <c r="M45" s="149" t="n">
        <f aca="false">M46</f>
        <v>5</v>
      </c>
      <c r="N45" s="149" t="n">
        <f aca="false">N46</f>
        <v>0</v>
      </c>
      <c r="O45" s="149" t="n">
        <f aca="false">N45/M45*100</f>
        <v>0</v>
      </c>
    </row>
    <row r="46" customFormat="false" ht="37.3" hidden="false" customHeight="false" outlineLevel="0" collapsed="false">
      <c r="D46" s="100" t="s">
        <v>189</v>
      </c>
      <c r="E46" s="139" t="n">
        <v>920</v>
      </c>
      <c r="F46" s="101" t="s">
        <v>125</v>
      </c>
      <c r="G46" s="101" t="n">
        <v>11</v>
      </c>
      <c r="H46" s="146" t="s">
        <v>179</v>
      </c>
      <c r="I46" s="147" t="s">
        <v>158</v>
      </c>
      <c r="J46" s="147" t="s">
        <v>159</v>
      </c>
      <c r="K46" s="148" t="s">
        <v>190</v>
      </c>
      <c r="L46" s="101"/>
      <c r="M46" s="149" t="n">
        <f aca="false">M48</f>
        <v>5</v>
      </c>
      <c r="N46" s="149" t="n">
        <f aca="false">N48</f>
        <v>0</v>
      </c>
      <c r="O46" s="157" t="n">
        <f aca="false">N46/M46*100</f>
        <v>0</v>
      </c>
    </row>
    <row r="47" customFormat="false" ht="13.8" hidden="false" customHeight="false" outlineLevel="0" collapsed="false">
      <c r="D47" s="158" t="s">
        <v>171</v>
      </c>
      <c r="E47" s="139" t="n">
        <v>920</v>
      </c>
      <c r="F47" s="101" t="s">
        <v>125</v>
      </c>
      <c r="G47" s="101" t="n">
        <v>11</v>
      </c>
      <c r="H47" s="146" t="s">
        <v>179</v>
      </c>
      <c r="I47" s="147" t="s">
        <v>158</v>
      </c>
      <c r="J47" s="147" t="s">
        <v>159</v>
      </c>
      <c r="K47" s="148" t="s">
        <v>190</v>
      </c>
      <c r="L47" s="101" t="n">
        <v>800</v>
      </c>
      <c r="M47" s="149" t="n">
        <f aca="false">M48</f>
        <v>5</v>
      </c>
      <c r="N47" s="149" t="n">
        <f aca="false">N48</f>
        <v>0</v>
      </c>
      <c r="O47" s="149" t="n">
        <f aca="false">N47/M47*100</f>
        <v>0</v>
      </c>
    </row>
    <row r="48" customFormat="false" ht="13.8" hidden="false" customHeight="false" outlineLevel="0" collapsed="false">
      <c r="D48" s="100" t="s">
        <v>191</v>
      </c>
      <c r="E48" s="139" t="n">
        <v>920</v>
      </c>
      <c r="F48" s="101" t="s">
        <v>125</v>
      </c>
      <c r="G48" s="101" t="n">
        <v>11</v>
      </c>
      <c r="H48" s="146" t="s">
        <v>179</v>
      </c>
      <c r="I48" s="147" t="s">
        <v>158</v>
      </c>
      <c r="J48" s="147" t="s">
        <v>159</v>
      </c>
      <c r="K48" s="148" t="s">
        <v>190</v>
      </c>
      <c r="L48" s="101" t="s">
        <v>192</v>
      </c>
      <c r="M48" s="149" t="n">
        <v>5</v>
      </c>
      <c r="N48" s="149" t="n">
        <v>0</v>
      </c>
      <c r="O48" s="149" t="n">
        <f aca="false">N48/M48*100</f>
        <v>0</v>
      </c>
    </row>
    <row r="49" customFormat="false" ht="13.8" hidden="false" customHeight="false" outlineLevel="0" collapsed="false">
      <c r="D49" s="100" t="s">
        <v>131</v>
      </c>
      <c r="E49" s="139" t="n">
        <v>920</v>
      </c>
      <c r="F49" s="101" t="s">
        <v>125</v>
      </c>
      <c r="G49" s="101" t="s">
        <v>132</v>
      </c>
      <c r="H49" s="146"/>
      <c r="I49" s="147"/>
      <c r="J49" s="147"/>
      <c r="K49" s="148"/>
      <c r="L49" s="101"/>
      <c r="M49" s="149" t="n">
        <f aca="false">M50</f>
        <v>2.4</v>
      </c>
      <c r="N49" s="149" t="n">
        <f aca="false">N50</f>
        <v>2.4</v>
      </c>
      <c r="O49" s="149" t="n">
        <f aca="false">N49/M49*100</f>
        <v>100</v>
      </c>
    </row>
    <row r="50" customFormat="false" ht="46.5" hidden="false" customHeight="true" outlineLevel="0" collapsed="false">
      <c r="D50" s="100" t="s">
        <v>186</v>
      </c>
      <c r="E50" s="139" t="n">
        <v>920</v>
      </c>
      <c r="F50" s="101" t="s">
        <v>125</v>
      </c>
      <c r="G50" s="101" t="s">
        <v>132</v>
      </c>
      <c r="H50" s="146" t="s">
        <v>179</v>
      </c>
      <c r="I50" s="147" t="s">
        <v>180</v>
      </c>
      <c r="J50" s="147"/>
      <c r="K50" s="148"/>
      <c r="L50" s="101"/>
      <c r="M50" s="149" t="n">
        <f aca="false">M51</f>
        <v>2.4</v>
      </c>
      <c r="N50" s="149" t="n">
        <f aca="false">N51</f>
        <v>2.4</v>
      </c>
      <c r="O50" s="157" t="n">
        <f aca="false">N50/M50*100</f>
        <v>100</v>
      </c>
    </row>
    <row r="51" customFormat="false" ht="49.25" hidden="false" customHeight="false" outlineLevel="0" collapsed="false">
      <c r="D51" s="100" t="s">
        <v>187</v>
      </c>
      <c r="E51" s="139" t="n">
        <v>920</v>
      </c>
      <c r="F51" s="101" t="s">
        <v>125</v>
      </c>
      <c r="G51" s="101" t="s">
        <v>132</v>
      </c>
      <c r="H51" s="146" t="s">
        <v>179</v>
      </c>
      <c r="I51" s="147" t="s">
        <v>158</v>
      </c>
      <c r="J51" s="147"/>
      <c r="K51" s="148"/>
      <c r="L51" s="101"/>
      <c r="M51" s="149" t="n">
        <f aca="false">M52</f>
        <v>2.4</v>
      </c>
      <c r="N51" s="149" t="n">
        <f aca="false">N52</f>
        <v>2.4</v>
      </c>
      <c r="O51" s="149" t="n">
        <f aca="false">N51/M51*100</f>
        <v>100</v>
      </c>
    </row>
    <row r="52" customFormat="false" ht="13.8" hidden="false" customHeight="false" outlineLevel="0" collapsed="false">
      <c r="D52" s="100" t="s">
        <v>193</v>
      </c>
      <c r="E52" s="139" t="n">
        <v>920</v>
      </c>
      <c r="F52" s="101" t="s">
        <v>125</v>
      </c>
      <c r="G52" s="101" t="s">
        <v>132</v>
      </c>
      <c r="H52" s="146" t="s">
        <v>179</v>
      </c>
      <c r="I52" s="147" t="s">
        <v>158</v>
      </c>
      <c r="J52" s="147" t="s">
        <v>159</v>
      </c>
      <c r="K52" s="148" t="n">
        <v>41210</v>
      </c>
      <c r="L52" s="101"/>
      <c r="M52" s="149" t="n">
        <f aca="false">M53</f>
        <v>2.4</v>
      </c>
      <c r="N52" s="149" t="n">
        <f aca="false">N53</f>
        <v>2.4</v>
      </c>
      <c r="O52" s="149" t="n">
        <f aca="false">N52/M52*100</f>
        <v>100</v>
      </c>
    </row>
    <row r="53" customFormat="false" ht="25.35" hidden="false" customHeight="false" outlineLevel="0" collapsed="false">
      <c r="D53" s="158" t="s">
        <v>169</v>
      </c>
      <c r="E53" s="139" t="n">
        <v>920</v>
      </c>
      <c r="F53" s="101" t="s">
        <v>125</v>
      </c>
      <c r="G53" s="101" t="s">
        <v>132</v>
      </c>
      <c r="H53" s="146" t="s">
        <v>179</v>
      </c>
      <c r="I53" s="147" t="s">
        <v>158</v>
      </c>
      <c r="J53" s="147" t="s">
        <v>159</v>
      </c>
      <c r="K53" s="148" t="n">
        <v>41210</v>
      </c>
      <c r="L53" s="101" t="n">
        <v>200</v>
      </c>
      <c r="M53" s="149" t="n">
        <f aca="false">M54</f>
        <v>2.4</v>
      </c>
      <c r="N53" s="149" t="n">
        <f aca="false">N54</f>
        <v>2.4</v>
      </c>
      <c r="O53" s="149" t="n">
        <f aca="false">N53/M53*100</f>
        <v>100</v>
      </c>
    </row>
    <row r="54" customFormat="false" ht="25.35" hidden="false" customHeight="false" outlineLevel="0" collapsed="false">
      <c r="D54" s="158" t="s">
        <v>170</v>
      </c>
      <c r="E54" s="139" t="n">
        <v>920</v>
      </c>
      <c r="F54" s="101" t="s">
        <v>125</v>
      </c>
      <c r="G54" s="101" t="s">
        <v>132</v>
      </c>
      <c r="H54" s="146" t="s">
        <v>179</v>
      </c>
      <c r="I54" s="147" t="s">
        <v>158</v>
      </c>
      <c r="J54" s="147" t="s">
        <v>159</v>
      </c>
      <c r="K54" s="148" t="n">
        <v>41210</v>
      </c>
      <c r="L54" s="101" t="n">
        <v>240</v>
      </c>
      <c r="M54" s="149" t="n">
        <v>2.4</v>
      </c>
      <c r="N54" s="149" t="n">
        <v>2.4</v>
      </c>
      <c r="O54" s="149" t="n">
        <f aca="false">N54/M54*100</f>
        <v>100</v>
      </c>
    </row>
    <row r="55" customFormat="false" ht="13.8" hidden="false" customHeight="false" outlineLevel="0" collapsed="false">
      <c r="D55" s="100" t="s">
        <v>194</v>
      </c>
      <c r="E55" s="139" t="n">
        <v>920</v>
      </c>
      <c r="F55" s="101" t="s">
        <v>127</v>
      </c>
      <c r="G55" s="101"/>
      <c r="H55" s="146"/>
      <c r="I55" s="147"/>
      <c r="J55" s="147"/>
      <c r="K55" s="148"/>
      <c r="L55" s="101"/>
      <c r="M55" s="149" t="n">
        <f aca="false">M56</f>
        <v>95.3</v>
      </c>
      <c r="N55" s="149" t="n">
        <f aca="false">N56</f>
        <v>95.3</v>
      </c>
      <c r="O55" s="159" t="n">
        <f aca="false">N55/M55*100</f>
        <v>100</v>
      </c>
    </row>
    <row r="56" customFormat="false" ht="13.8" hidden="false" customHeight="false" outlineLevel="0" collapsed="false">
      <c r="D56" s="100" t="s">
        <v>134</v>
      </c>
      <c r="E56" s="139" t="n">
        <v>920</v>
      </c>
      <c r="F56" s="101" t="s">
        <v>127</v>
      </c>
      <c r="G56" s="101" t="s">
        <v>135</v>
      </c>
      <c r="H56" s="146"/>
      <c r="I56" s="147"/>
      <c r="J56" s="147"/>
      <c r="K56" s="148"/>
      <c r="L56" s="101"/>
      <c r="M56" s="149" t="n">
        <f aca="false">M57</f>
        <v>95.3</v>
      </c>
      <c r="N56" s="149" t="n">
        <f aca="false">N57</f>
        <v>95.3</v>
      </c>
      <c r="O56" s="159" t="n">
        <f aca="false">N56/M56*100</f>
        <v>100</v>
      </c>
    </row>
    <row r="57" customFormat="false" ht="46.5" hidden="false" customHeight="true" outlineLevel="0" collapsed="false">
      <c r="D57" s="100" t="s">
        <v>186</v>
      </c>
      <c r="E57" s="139" t="n">
        <v>920</v>
      </c>
      <c r="F57" s="101" t="s">
        <v>127</v>
      </c>
      <c r="G57" s="101" t="s">
        <v>135</v>
      </c>
      <c r="H57" s="146" t="s">
        <v>179</v>
      </c>
      <c r="I57" s="147" t="n">
        <v>0</v>
      </c>
      <c r="J57" s="147"/>
      <c r="K57" s="148"/>
      <c r="L57" s="101"/>
      <c r="M57" s="149" t="n">
        <f aca="false">M58</f>
        <v>95.3</v>
      </c>
      <c r="N57" s="149" t="n">
        <f aca="false">N58</f>
        <v>95.3</v>
      </c>
      <c r="O57" s="159" t="n">
        <f aca="false">N57/M57*100</f>
        <v>100</v>
      </c>
    </row>
    <row r="58" customFormat="false" ht="49.25" hidden="false" customHeight="false" outlineLevel="0" collapsed="false">
      <c r="D58" s="100" t="s">
        <v>181</v>
      </c>
      <c r="E58" s="139" t="n">
        <v>920</v>
      </c>
      <c r="F58" s="101" t="s">
        <v>127</v>
      </c>
      <c r="G58" s="101" t="s">
        <v>135</v>
      </c>
      <c r="H58" s="146" t="s">
        <v>179</v>
      </c>
      <c r="I58" s="147" t="s">
        <v>158</v>
      </c>
      <c r="J58" s="147" t="s">
        <v>159</v>
      </c>
      <c r="K58" s="148"/>
      <c r="L58" s="101"/>
      <c r="M58" s="149" t="n">
        <f aca="false">M59</f>
        <v>95.3</v>
      </c>
      <c r="N58" s="149" t="n">
        <f aca="false">N59</f>
        <v>95.3</v>
      </c>
      <c r="O58" s="159" t="n">
        <f aca="false">N58/M58*100</f>
        <v>100</v>
      </c>
    </row>
    <row r="59" customFormat="false" ht="37.3" hidden="false" customHeight="false" outlineLevel="0" collapsed="false">
      <c r="C59" s="61"/>
      <c r="D59" s="170" t="s">
        <v>195</v>
      </c>
      <c r="E59" s="139" t="n">
        <v>920</v>
      </c>
      <c r="F59" s="101" t="s">
        <v>127</v>
      </c>
      <c r="G59" s="101" t="s">
        <v>135</v>
      </c>
      <c r="H59" s="146" t="s">
        <v>179</v>
      </c>
      <c r="I59" s="147" t="s">
        <v>158</v>
      </c>
      <c r="J59" s="147" t="s">
        <v>159</v>
      </c>
      <c r="K59" s="148" t="s">
        <v>196</v>
      </c>
      <c r="L59" s="101"/>
      <c r="M59" s="149" t="n">
        <f aca="false">M61</f>
        <v>95.3</v>
      </c>
      <c r="N59" s="149" t="n">
        <f aca="false">N61</f>
        <v>95.3</v>
      </c>
      <c r="O59" s="149" t="n">
        <f aca="false">N59/M59*100</f>
        <v>100</v>
      </c>
    </row>
    <row r="60" customFormat="false" ht="60.75" hidden="false" customHeight="true" outlineLevel="0" collapsed="false">
      <c r="D60" s="100" t="s">
        <v>161</v>
      </c>
      <c r="E60" s="139" t="n">
        <v>920</v>
      </c>
      <c r="F60" s="101" t="s">
        <v>127</v>
      </c>
      <c r="G60" s="101" t="s">
        <v>135</v>
      </c>
      <c r="H60" s="146" t="s">
        <v>179</v>
      </c>
      <c r="I60" s="147" t="s">
        <v>158</v>
      </c>
      <c r="J60" s="147" t="s">
        <v>159</v>
      </c>
      <c r="K60" s="148" t="s">
        <v>196</v>
      </c>
      <c r="L60" s="101" t="n">
        <v>100</v>
      </c>
      <c r="M60" s="149" t="n">
        <f aca="false">M61</f>
        <v>95.3</v>
      </c>
      <c r="N60" s="149" t="n">
        <f aca="false">N61</f>
        <v>95.3</v>
      </c>
      <c r="O60" s="159" t="n">
        <f aca="false">N60/M60*100</f>
        <v>100</v>
      </c>
    </row>
    <row r="61" customFormat="false" ht="25.35" hidden="false" customHeight="false" outlineLevel="0" collapsed="false">
      <c r="D61" s="100" t="s">
        <v>162</v>
      </c>
      <c r="E61" s="139" t="n">
        <v>920</v>
      </c>
      <c r="F61" s="101" t="s">
        <v>127</v>
      </c>
      <c r="G61" s="101" t="s">
        <v>135</v>
      </c>
      <c r="H61" s="146" t="s">
        <v>179</v>
      </c>
      <c r="I61" s="147" t="s">
        <v>158</v>
      </c>
      <c r="J61" s="147" t="s">
        <v>159</v>
      </c>
      <c r="K61" s="148" t="s">
        <v>196</v>
      </c>
      <c r="L61" s="101" t="s">
        <v>197</v>
      </c>
      <c r="M61" s="149" t="n">
        <v>95.3</v>
      </c>
      <c r="N61" s="149" t="n">
        <v>95.3</v>
      </c>
      <c r="O61" s="149" t="n">
        <f aca="false">N61/M61*100</f>
        <v>100</v>
      </c>
    </row>
    <row r="62" customFormat="false" ht="13.8" hidden="false" customHeight="false" outlineLevel="0" collapsed="false">
      <c r="D62" s="100" t="s">
        <v>136</v>
      </c>
      <c r="E62" s="139" t="n">
        <v>920</v>
      </c>
      <c r="F62" s="101" t="s">
        <v>129</v>
      </c>
      <c r="G62" s="101"/>
      <c r="H62" s="146"/>
      <c r="I62" s="147"/>
      <c r="J62" s="147"/>
      <c r="K62" s="148"/>
      <c r="L62" s="101"/>
      <c r="M62" s="149" t="n">
        <f aca="false">M63</f>
        <v>285.53784</v>
      </c>
      <c r="N62" s="149" t="n">
        <f aca="false">N63</f>
        <v>199.5</v>
      </c>
      <c r="O62" s="157" t="n">
        <f aca="false">N62/M62*100</f>
        <v>69.8681477733389</v>
      </c>
    </row>
    <row r="63" customFormat="false" ht="13.8" hidden="false" customHeight="false" outlineLevel="0" collapsed="false">
      <c r="D63" s="100" t="s">
        <v>198</v>
      </c>
      <c r="E63" s="139" t="n">
        <v>920</v>
      </c>
      <c r="F63" s="101" t="s">
        <v>129</v>
      </c>
      <c r="G63" s="101" t="s">
        <v>138</v>
      </c>
      <c r="H63" s="146"/>
      <c r="I63" s="147"/>
      <c r="J63" s="147"/>
      <c r="K63" s="148"/>
      <c r="L63" s="101"/>
      <c r="M63" s="149" t="n">
        <f aca="false">M65</f>
        <v>285.53784</v>
      </c>
      <c r="N63" s="149" t="n">
        <f aca="false">N65</f>
        <v>199.5</v>
      </c>
      <c r="O63" s="159" t="n">
        <f aca="false">N63/M63*100</f>
        <v>69.8681477733389</v>
      </c>
    </row>
    <row r="64" customFormat="false" ht="25.35" hidden="false" customHeight="false" outlineLevel="0" collapsed="false">
      <c r="D64" s="102" t="s">
        <v>199</v>
      </c>
      <c r="E64" s="139" t="n">
        <v>920</v>
      </c>
      <c r="F64" s="101" t="s">
        <v>129</v>
      </c>
      <c r="G64" s="101" t="s">
        <v>138</v>
      </c>
      <c r="H64" s="146" t="s">
        <v>132</v>
      </c>
      <c r="I64" s="147" t="s">
        <v>180</v>
      </c>
      <c r="J64" s="147"/>
      <c r="K64" s="148"/>
      <c r="L64" s="101"/>
      <c r="M64" s="149" t="n">
        <f aca="false">M65</f>
        <v>285.53784</v>
      </c>
      <c r="N64" s="149" t="n">
        <f aca="false">N65</f>
        <v>199.5</v>
      </c>
      <c r="O64" s="149" t="n">
        <f aca="false">N64/M64*100</f>
        <v>69.8681477733389</v>
      </c>
    </row>
    <row r="65" customFormat="false" ht="37.3" hidden="false" customHeight="false" outlineLevel="0" collapsed="false">
      <c r="D65" s="100" t="s">
        <v>200</v>
      </c>
      <c r="E65" s="139" t="n">
        <v>920</v>
      </c>
      <c r="F65" s="101" t="s">
        <v>129</v>
      </c>
      <c r="G65" s="101" t="s">
        <v>138</v>
      </c>
      <c r="H65" s="146" t="s">
        <v>132</v>
      </c>
      <c r="I65" s="147" t="s">
        <v>180</v>
      </c>
      <c r="J65" s="147" t="s">
        <v>125</v>
      </c>
      <c r="K65" s="148"/>
      <c r="L65" s="101"/>
      <c r="M65" s="149" t="n">
        <f aca="false">M66</f>
        <v>285.53784</v>
      </c>
      <c r="N65" s="149" t="n">
        <f aca="false">N66</f>
        <v>199.5</v>
      </c>
      <c r="O65" s="157" t="n">
        <f aca="false">N65/M65*100</f>
        <v>69.8681477733389</v>
      </c>
    </row>
    <row r="66" customFormat="false" ht="139.8" hidden="false" customHeight="true" outlineLevel="0" collapsed="false">
      <c r="D66" s="102" t="s">
        <v>201</v>
      </c>
      <c r="E66" s="139" t="n">
        <v>920</v>
      </c>
      <c r="F66" s="101" t="s">
        <v>129</v>
      </c>
      <c r="G66" s="101" t="s">
        <v>138</v>
      </c>
      <c r="H66" s="146" t="s">
        <v>132</v>
      </c>
      <c r="I66" s="147" t="s">
        <v>180</v>
      </c>
      <c r="J66" s="147" t="s">
        <v>125</v>
      </c>
      <c r="K66" s="148" t="s">
        <v>202</v>
      </c>
      <c r="L66" s="101"/>
      <c r="M66" s="149" t="n">
        <f aca="false">M67</f>
        <v>285.53784</v>
      </c>
      <c r="N66" s="149" t="n">
        <f aca="false">N68</f>
        <v>199.5</v>
      </c>
      <c r="O66" s="149" t="n">
        <f aca="false">N66/M66*100</f>
        <v>69.8681477733389</v>
      </c>
    </row>
    <row r="67" customFormat="false" ht="25.35" hidden="false" customHeight="false" outlineLevel="0" collapsed="false">
      <c r="D67" s="158" t="s">
        <v>169</v>
      </c>
      <c r="E67" s="139" t="n">
        <v>920</v>
      </c>
      <c r="F67" s="101" t="s">
        <v>129</v>
      </c>
      <c r="G67" s="101" t="s">
        <v>138</v>
      </c>
      <c r="H67" s="146" t="s">
        <v>132</v>
      </c>
      <c r="I67" s="147" t="s">
        <v>180</v>
      </c>
      <c r="J67" s="147" t="s">
        <v>125</v>
      </c>
      <c r="K67" s="148" t="s">
        <v>202</v>
      </c>
      <c r="L67" s="101" t="n">
        <v>200</v>
      </c>
      <c r="M67" s="149" t="n">
        <f aca="false">M68</f>
        <v>285.53784</v>
      </c>
      <c r="N67" s="149" t="n">
        <f aca="false">N68</f>
        <v>199.5</v>
      </c>
      <c r="O67" s="149" t="n">
        <f aca="false">N67/M67*100</f>
        <v>69.8681477733389</v>
      </c>
    </row>
    <row r="68" customFormat="false" ht="25.35" hidden="false" customHeight="false" outlineLevel="0" collapsed="false">
      <c r="D68" s="158" t="s">
        <v>170</v>
      </c>
      <c r="E68" s="139" t="n">
        <v>920</v>
      </c>
      <c r="F68" s="101" t="s">
        <v>129</v>
      </c>
      <c r="G68" s="101" t="s">
        <v>138</v>
      </c>
      <c r="H68" s="146" t="s">
        <v>132</v>
      </c>
      <c r="I68" s="147" t="s">
        <v>180</v>
      </c>
      <c r="J68" s="147" t="s">
        <v>125</v>
      </c>
      <c r="K68" s="148" t="s">
        <v>202</v>
      </c>
      <c r="L68" s="101" t="n">
        <v>240</v>
      </c>
      <c r="M68" s="149" t="n">
        <v>285.53784</v>
      </c>
      <c r="N68" s="171" t="n">
        <v>199.5</v>
      </c>
      <c r="O68" s="157" t="n">
        <f aca="false">N68/M68*100</f>
        <v>69.8681477733389</v>
      </c>
    </row>
    <row r="69" customFormat="false" ht="13.8" hidden="false" customHeight="false" outlineLevel="0" collapsed="false">
      <c r="D69" s="100" t="s">
        <v>139</v>
      </c>
      <c r="E69" s="139" t="n">
        <v>920</v>
      </c>
      <c r="F69" s="101" t="s">
        <v>140</v>
      </c>
      <c r="G69" s="101"/>
      <c r="H69" s="146"/>
      <c r="I69" s="147"/>
      <c r="J69" s="147"/>
      <c r="K69" s="148"/>
      <c r="L69" s="101"/>
      <c r="M69" s="149" t="n">
        <f aca="false">M70+M76</f>
        <v>286.6</v>
      </c>
      <c r="N69" s="149" t="n">
        <f aca="false">N70+N76</f>
        <v>234.395</v>
      </c>
      <c r="O69" s="149" t="n">
        <f aca="false">N69/M69*100</f>
        <v>81.784717376134</v>
      </c>
    </row>
    <row r="70" customFormat="false" ht="13.8" hidden="false" customHeight="false" outlineLevel="0" collapsed="false">
      <c r="D70" s="100" t="s">
        <v>141</v>
      </c>
      <c r="E70" s="139" t="n">
        <v>920</v>
      </c>
      <c r="F70" s="101" t="s">
        <v>140</v>
      </c>
      <c r="G70" s="101" t="s">
        <v>127</v>
      </c>
      <c r="H70" s="146"/>
      <c r="I70" s="147"/>
      <c r="J70" s="147"/>
      <c r="K70" s="148"/>
      <c r="L70" s="101"/>
      <c r="M70" s="149" t="n">
        <f aca="false">M71</f>
        <v>2</v>
      </c>
      <c r="N70" s="149" t="n">
        <f aca="false">N71</f>
        <v>0</v>
      </c>
      <c r="O70" s="159" t="n">
        <f aca="false">N70/M70*100</f>
        <v>0</v>
      </c>
    </row>
    <row r="71" customFormat="false" ht="45" hidden="false" customHeight="true" outlineLevel="0" collapsed="false">
      <c r="D71" s="100" t="s">
        <v>186</v>
      </c>
      <c r="E71" s="139" t="n">
        <v>920</v>
      </c>
      <c r="F71" s="101" t="s">
        <v>140</v>
      </c>
      <c r="G71" s="101" t="s">
        <v>127</v>
      </c>
      <c r="H71" s="146" t="s">
        <v>179</v>
      </c>
      <c r="I71" s="147" t="n">
        <v>0</v>
      </c>
      <c r="J71" s="147"/>
      <c r="K71" s="172"/>
      <c r="L71" s="101"/>
      <c r="M71" s="149" t="n">
        <f aca="false">M72</f>
        <v>2</v>
      </c>
      <c r="N71" s="149" t="n">
        <f aca="false">N72</f>
        <v>0</v>
      </c>
      <c r="O71" s="149" t="n">
        <f aca="false">N71/M71*100</f>
        <v>0</v>
      </c>
    </row>
    <row r="72" customFormat="false" ht="49.25" hidden="false" customHeight="false" outlineLevel="0" collapsed="false">
      <c r="D72" s="100" t="s">
        <v>181</v>
      </c>
      <c r="E72" s="139" t="n">
        <v>920</v>
      </c>
      <c r="F72" s="101" t="s">
        <v>140</v>
      </c>
      <c r="G72" s="101" t="s">
        <v>127</v>
      </c>
      <c r="H72" s="146" t="s">
        <v>179</v>
      </c>
      <c r="I72" s="147" t="s">
        <v>158</v>
      </c>
      <c r="J72" s="147" t="s">
        <v>159</v>
      </c>
      <c r="K72" s="172"/>
      <c r="L72" s="101"/>
      <c r="M72" s="149" t="n">
        <f aca="false">M73</f>
        <v>2</v>
      </c>
      <c r="N72" s="149" t="n">
        <f aca="false">N73</f>
        <v>0</v>
      </c>
      <c r="O72" s="149" t="n">
        <f aca="false">N72/M72*100</f>
        <v>0</v>
      </c>
    </row>
    <row r="73" customFormat="false" ht="49.25" hidden="false" customHeight="false" outlineLevel="0" collapsed="false">
      <c r="D73" s="173" t="s">
        <v>203</v>
      </c>
      <c r="E73" s="139" t="n">
        <v>920</v>
      </c>
      <c r="F73" s="101" t="s">
        <v>140</v>
      </c>
      <c r="G73" s="101" t="s">
        <v>127</v>
      </c>
      <c r="H73" s="146" t="s">
        <v>179</v>
      </c>
      <c r="I73" s="147" t="s">
        <v>158</v>
      </c>
      <c r="J73" s="147" t="s">
        <v>159</v>
      </c>
      <c r="K73" s="148" t="s">
        <v>204</v>
      </c>
      <c r="L73" s="101"/>
      <c r="M73" s="149" t="n">
        <f aca="false">M75</f>
        <v>2</v>
      </c>
      <c r="N73" s="149" t="n">
        <f aca="false">N75</f>
        <v>0</v>
      </c>
      <c r="O73" s="159" t="n">
        <f aca="false">N73/M73*100</f>
        <v>0</v>
      </c>
    </row>
    <row r="74" customFormat="false" ht="25.35" hidden="false" customHeight="false" outlineLevel="0" collapsed="false">
      <c r="D74" s="158" t="s">
        <v>169</v>
      </c>
      <c r="E74" s="139" t="n">
        <v>920</v>
      </c>
      <c r="F74" s="101" t="s">
        <v>140</v>
      </c>
      <c r="G74" s="101" t="s">
        <v>127</v>
      </c>
      <c r="H74" s="146" t="s">
        <v>179</v>
      </c>
      <c r="I74" s="147" t="s">
        <v>158</v>
      </c>
      <c r="J74" s="147" t="s">
        <v>159</v>
      </c>
      <c r="K74" s="148" t="s">
        <v>204</v>
      </c>
      <c r="L74" s="101" t="n">
        <v>200</v>
      </c>
      <c r="M74" s="149" t="n">
        <f aca="false">M75</f>
        <v>2</v>
      </c>
      <c r="N74" s="149" t="n">
        <f aca="false">N75</f>
        <v>0</v>
      </c>
      <c r="O74" s="159" t="n">
        <f aca="false">N74/M74*100</f>
        <v>0</v>
      </c>
    </row>
    <row r="75" customFormat="false" ht="25.35" hidden="false" customHeight="false" outlineLevel="0" collapsed="false">
      <c r="D75" s="158" t="s">
        <v>170</v>
      </c>
      <c r="E75" s="139" t="n">
        <v>920</v>
      </c>
      <c r="F75" s="101" t="s">
        <v>140</v>
      </c>
      <c r="G75" s="101" t="s">
        <v>127</v>
      </c>
      <c r="H75" s="146" t="s">
        <v>179</v>
      </c>
      <c r="I75" s="147" t="s">
        <v>158</v>
      </c>
      <c r="J75" s="147" t="s">
        <v>159</v>
      </c>
      <c r="K75" s="148" t="s">
        <v>204</v>
      </c>
      <c r="L75" s="101" t="n">
        <v>240</v>
      </c>
      <c r="M75" s="149" t="n">
        <v>2</v>
      </c>
      <c r="N75" s="149" t="n">
        <v>0</v>
      </c>
      <c r="O75" s="149" t="n">
        <f aca="false">N75/M75*100</f>
        <v>0</v>
      </c>
    </row>
    <row r="76" customFormat="false" ht="13.8" hidden="false" customHeight="false" outlineLevel="0" collapsed="false">
      <c r="D76" s="100" t="s">
        <v>142</v>
      </c>
      <c r="E76" s="139" t="n">
        <v>920</v>
      </c>
      <c r="F76" s="101" t="s">
        <v>140</v>
      </c>
      <c r="G76" s="101" t="s">
        <v>135</v>
      </c>
      <c r="H76" s="146"/>
      <c r="I76" s="147"/>
      <c r="J76" s="147"/>
      <c r="K76" s="148"/>
      <c r="L76" s="101"/>
      <c r="M76" s="149" t="n">
        <f aca="false">M77</f>
        <v>284.6</v>
      </c>
      <c r="N76" s="149" t="n">
        <f aca="false">N77</f>
        <v>234.395</v>
      </c>
      <c r="O76" s="157" t="n">
        <f aca="false">N76/M76*100</f>
        <v>82.3594518622628</v>
      </c>
    </row>
    <row r="77" customFormat="false" ht="45.75" hidden="false" customHeight="true" outlineLevel="0" collapsed="false">
      <c r="D77" s="100" t="s">
        <v>186</v>
      </c>
      <c r="E77" s="139" t="n">
        <v>920</v>
      </c>
      <c r="F77" s="101" t="s">
        <v>140</v>
      </c>
      <c r="G77" s="101" t="s">
        <v>135</v>
      </c>
      <c r="H77" s="146" t="s">
        <v>179</v>
      </c>
      <c r="I77" s="147" t="n">
        <v>0</v>
      </c>
      <c r="J77" s="147"/>
      <c r="K77" s="148"/>
      <c r="L77" s="101"/>
      <c r="M77" s="149" t="n">
        <f aca="false">M78</f>
        <v>284.6</v>
      </c>
      <c r="N77" s="149" t="n">
        <f aca="false">N78</f>
        <v>234.395</v>
      </c>
      <c r="O77" s="159" t="n">
        <f aca="false">N77/M77*100</f>
        <v>82.3594518622628</v>
      </c>
    </row>
    <row r="78" customFormat="false" ht="49.25" hidden="false" customHeight="false" outlineLevel="0" collapsed="false">
      <c r="D78" s="100" t="s">
        <v>187</v>
      </c>
      <c r="E78" s="139" t="n">
        <v>920</v>
      </c>
      <c r="F78" s="101" t="s">
        <v>140</v>
      </c>
      <c r="G78" s="101" t="s">
        <v>135</v>
      </c>
      <c r="H78" s="146" t="s">
        <v>179</v>
      </c>
      <c r="I78" s="147" t="s">
        <v>158</v>
      </c>
      <c r="J78" s="147" t="s">
        <v>159</v>
      </c>
      <c r="K78" s="148"/>
      <c r="L78" s="101"/>
      <c r="M78" s="149" t="n">
        <f aca="false">M79+M82+M85+M88</f>
        <v>284.6</v>
      </c>
      <c r="N78" s="149" t="n">
        <f aca="false">N79+N82+N85+N88</f>
        <v>234.395</v>
      </c>
      <c r="O78" s="159" t="n">
        <f aca="false">N78/M78*100</f>
        <v>82.3594518622628</v>
      </c>
    </row>
    <row r="79" customFormat="false" ht="13.8" hidden="false" customHeight="false" outlineLevel="0" collapsed="false">
      <c r="D79" s="100" t="s">
        <v>205</v>
      </c>
      <c r="E79" s="139" t="n">
        <v>920</v>
      </c>
      <c r="F79" s="101" t="s">
        <v>140</v>
      </c>
      <c r="G79" s="101" t="s">
        <v>135</v>
      </c>
      <c r="H79" s="146" t="s">
        <v>179</v>
      </c>
      <c r="I79" s="147" t="s">
        <v>158</v>
      </c>
      <c r="J79" s="147" t="s">
        <v>159</v>
      </c>
      <c r="K79" s="148" t="n">
        <v>43010</v>
      </c>
      <c r="L79" s="101"/>
      <c r="M79" s="149" t="n">
        <f aca="false">M81</f>
        <v>237.9</v>
      </c>
      <c r="N79" s="149" t="n">
        <f aca="false">N81</f>
        <v>203.395</v>
      </c>
      <c r="O79" s="149" t="n">
        <f aca="false">N79/M79*100</f>
        <v>85.4960067255149</v>
      </c>
    </row>
    <row r="80" customFormat="false" ht="25.35" hidden="false" customHeight="false" outlineLevel="0" collapsed="false">
      <c r="D80" s="158" t="s">
        <v>169</v>
      </c>
      <c r="E80" s="139" t="n">
        <v>920</v>
      </c>
      <c r="F80" s="101" t="s">
        <v>140</v>
      </c>
      <c r="G80" s="101" t="s">
        <v>135</v>
      </c>
      <c r="H80" s="146" t="s">
        <v>179</v>
      </c>
      <c r="I80" s="147" t="s">
        <v>158</v>
      </c>
      <c r="J80" s="147" t="s">
        <v>159</v>
      </c>
      <c r="K80" s="148" t="n">
        <v>43010</v>
      </c>
      <c r="L80" s="101" t="n">
        <v>200</v>
      </c>
      <c r="M80" s="149" t="n">
        <f aca="false">M81</f>
        <v>237.9</v>
      </c>
      <c r="N80" s="149" t="n">
        <f aca="false">N81</f>
        <v>203.395</v>
      </c>
      <c r="O80" s="149" t="n">
        <f aca="false">N80/M80*100</f>
        <v>85.4960067255149</v>
      </c>
    </row>
    <row r="81" customFormat="false" ht="25.35" hidden="false" customHeight="false" outlineLevel="0" collapsed="false">
      <c r="D81" s="158" t="s">
        <v>170</v>
      </c>
      <c r="E81" s="139" t="n">
        <v>920</v>
      </c>
      <c r="F81" s="101" t="s">
        <v>140</v>
      </c>
      <c r="G81" s="101" t="s">
        <v>135</v>
      </c>
      <c r="H81" s="146" t="s">
        <v>179</v>
      </c>
      <c r="I81" s="147" t="s">
        <v>158</v>
      </c>
      <c r="J81" s="147" t="s">
        <v>159</v>
      </c>
      <c r="K81" s="148" t="n">
        <v>43010</v>
      </c>
      <c r="L81" s="101" t="n">
        <v>240</v>
      </c>
      <c r="M81" s="149" t="n">
        <v>237.9</v>
      </c>
      <c r="N81" s="149" t="n">
        <v>203.395</v>
      </c>
      <c r="O81" s="157" t="n">
        <f aca="false">N81/M81*100</f>
        <v>85.4960067255149</v>
      </c>
    </row>
    <row r="82" customFormat="false" ht="13.8" hidden="false" customHeight="false" outlineLevel="0" collapsed="false">
      <c r="D82" s="100" t="s">
        <v>206</v>
      </c>
      <c r="E82" s="139" t="n">
        <v>920</v>
      </c>
      <c r="F82" s="101" t="s">
        <v>140</v>
      </c>
      <c r="G82" s="101" t="s">
        <v>135</v>
      </c>
      <c r="H82" s="146" t="s">
        <v>179</v>
      </c>
      <c r="I82" s="147" t="s">
        <v>158</v>
      </c>
      <c r="J82" s="147" t="s">
        <v>159</v>
      </c>
      <c r="K82" s="148" t="s">
        <v>207</v>
      </c>
      <c r="L82" s="101"/>
      <c r="M82" s="149" t="n">
        <f aca="false">M83</f>
        <v>44.7</v>
      </c>
      <c r="N82" s="149" t="n">
        <f aca="false">N83</f>
        <v>31</v>
      </c>
      <c r="O82" s="159" t="n">
        <f aca="false">N82/M82*100</f>
        <v>69.3512304250559</v>
      </c>
    </row>
    <row r="83" customFormat="false" ht="25.35" hidden="false" customHeight="false" outlineLevel="0" collapsed="false">
      <c r="D83" s="158" t="s">
        <v>169</v>
      </c>
      <c r="E83" s="139" t="n">
        <v>920</v>
      </c>
      <c r="F83" s="101" t="s">
        <v>140</v>
      </c>
      <c r="G83" s="101" t="s">
        <v>135</v>
      </c>
      <c r="H83" s="146" t="s">
        <v>179</v>
      </c>
      <c r="I83" s="147" t="s">
        <v>158</v>
      </c>
      <c r="J83" s="147" t="s">
        <v>159</v>
      </c>
      <c r="K83" s="148" t="s">
        <v>207</v>
      </c>
      <c r="L83" s="101" t="n">
        <v>200</v>
      </c>
      <c r="M83" s="149" t="n">
        <f aca="false">M84</f>
        <v>44.7</v>
      </c>
      <c r="N83" s="149" t="n">
        <f aca="false">N84</f>
        <v>31</v>
      </c>
      <c r="O83" s="159" t="n">
        <f aca="false">N83/M83*100</f>
        <v>69.3512304250559</v>
      </c>
    </row>
    <row r="84" customFormat="false" ht="25.35" hidden="false" customHeight="false" outlineLevel="0" collapsed="false">
      <c r="D84" s="158" t="s">
        <v>170</v>
      </c>
      <c r="E84" s="139" t="n">
        <v>920</v>
      </c>
      <c r="F84" s="101" t="s">
        <v>140</v>
      </c>
      <c r="G84" s="101" t="s">
        <v>135</v>
      </c>
      <c r="H84" s="146" t="s">
        <v>179</v>
      </c>
      <c r="I84" s="147" t="s">
        <v>158</v>
      </c>
      <c r="J84" s="147" t="s">
        <v>159</v>
      </c>
      <c r="K84" s="148" t="s">
        <v>207</v>
      </c>
      <c r="L84" s="101" t="n">
        <v>240</v>
      </c>
      <c r="M84" s="149" t="n">
        <v>44.7</v>
      </c>
      <c r="N84" s="149" t="n">
        <v>31</v>
      </c>
      <c r="O84" s="159" t="n">
        <f aca="false">N84/M84*100</f>
        <v>69.3512304250559</v>
      </c>
    </row>
    <row r="85" customFormat="false" ht="70.2" hidden="false" customHeight="true" outlineLevel="0" collapsed="false">
      <c r="D85" s="102" t="s">
        <v>208</v>
      </c>
      <c r="E85" s="139" t="n">
        <v>920</v>
      </c>
      <c r="F85" s="101" t="s">
        <v>140</v>
      </c>
      <c r="G85" s="101" t="s">
        <v>135</v>
      </c>
      <c r="H85" s="146" t="s">
        <v>179</v>
      </c>
      <c r="I85" s="147" t="s">
        <v>158</v>
      </c>
      <c r="J85" s="147" t="s">
        <v>159</v>
      </c>
      <c r="K85" s="148" t="s">
        <v>209</v>
      </c>
      <c r="L85" s="101"/>
      <c r="M85" s="149" t="n">
        <f aca="false">M87</f>
        <v>1</v>
      </c>
      <c r="N85" s="149" t="n">
        <f aca="false">N87</f>
        <v>0</v>
      </c>
      <c r="O85" s="157" t="n">
        <f aca="false">N85/M85*100</f>
        <v>0</v>
      </c>
    </row>
    <row r="86" customFormat="false" ht="25.35" hidden="false" customHeight="false" outlineLevel="0" collapsed="false">
      <c r="D86" s="158" t="s">
        <v>169</v>
      </c>
      <c r="E86" s="139" t="n">
        <v>920</v>
      </c>
      <c r="F86" s="101" t="s">
        <v>140</v>
      </c>
      <c r="G86" s="101" t="s">
        <v>135</v>
      </c>
      <c r="H86" s="146" t="s">
        <v>179</v>
      </c>
      <c r="I86" s="147" t="s">
        <v>158</v>
      </c>
      <c r="J86" s="147" t="s">
        <v>159</v>
      </c>
      <c r="K86" s="148" t="s">
        <v>209</v>
      </c>
      <c r="L86" s="101" t="n">
        <v>200</v>
      </c>
      <c r="M86" s="149" t="n">
        <f aca="false">M87</f>
        <v>1</v>
      </c>
      <c r="N86" s="149" t="n">
        <f aca="false">N87</f>
        <v>0</v>
      </c>
      <c r="O86" s="159" t="n">
        <f aca="false">N86/M86*100</f>
        <v>0</v>
      </c>
    </row>
    <row r="87" customFormat="false" ht="25.35" hidden="false" customHeight="false" outlineLevel="0" collapsed="false">
      <c r="D87" s="158" t="s">
        <v>170</v>
      </c>
      <c r="E87" s="139" t="n">
        <v>920</v>
      </c>
      <c r="F87" s="101" t="s">
        <v>140</v>
      </c>
      <c r="G87" s="101" t="s">
        <v>135</v>
      </c>
      <c r="H87" s="146" t="s">
        <v>179</v>
      </c>
      <c r="I87" s="147" t="s">
        <v>158</v>
      </c>
      <c r="J87" s="147" t="s">
        <v>159</v>
      </c>
      <c r="K87" s="148" t="s">
        <v>209</v>
      </c>
      <c r="L87" s="101" t="n">
        <v>240</v>
      </c>
      <c r="M87" s="149" t="n">
        <v>1</v>
      </c>
      <c r="N87" s="149" t="n">
        <v>0</v>
      </c>
      <c r="O87" s="159" t="n">
        <f aca="false">N87/M87*100</f>
        <v>0</v>
      </c>
    </row>
    <row r="88" customFormat="false" ht="44.25" hidden="false" customHeight="true" outlineLevel="0" collapsed="false">
      <c r="D88" s="102" t="s">
        <v>210</v>
      </c>
      <c r="E88" s="139" t="n">
        <v>920</v>
      </c>
      <c r="F88" s="101" t="s">
        <v>140</v>
      </c>
      <c r="G88" s="101" t="s">
        <v>135</v>
      </c>
      <c r="H88" s="146" t="s">
        <v>179</v>
      </c>
      <c r="I88" s="147" t="s">
        <v>158</v>
      </c>
      <c r="J88" s="147" t="s">
        <v>159</v>
      </c>
      <c r="K88" s="148" t="s">
        <v>211</v>
      </c>
      <c r="L88" s="101"/>
      <c r="M88" s="149" t="n">
        <f aca="false">M90</f>
        <v>1</v>
      </c>
      <c r="N88" s="149" t="n">
        <f aca="false">N90</f>
        <v>0</v>
      </c>
      <c r="O88" s="159" t="n">
        <f aca="false">N88/M88*100</f>
        <v>0</v>
      </c>
    </row>
    <row r="89" customFormat="false" ht="25.35" hidden="false" customHeight="false" outlineLevel="0" collapsed="false">
      <c r="D89" s="158" t="s">
        <v>169</v>
      </c>
      <c r="E89" s="139" t="n">
        <v>920</v>
      </c>
      <c r="F89" s="101" t="s">
        <v>140</v>
      </c>
      <c r="G89" s="101" t="s">
        <v>135</v>
      </c>
      <c r="H89" s="146" t="s">
        <v>179</v>
      </c>
      <c r="I89" s="147" t="s">
        <v>158</v>
      </c>
      <c r="J89" s="147" t="s">
        <v>159</v>
      </c>
      <c r="K89" s="148" t="s">
        <v>211</v>
      </c>
      <c r="L89" s="101" t="n">
        <v>200</v>
      </c>
      <c r="M89" s="149" t="n">
        <f aca="false">M90</f>
        <v>1</v>
      </c>
      <c r="N89" s="149" t="n">
        <f aca="false">N90</f>
        <v>0</v>
      </c>
      <c r="O89" s="159" t="n">
        <f aca="false">N89/M89*100</f>
        <v>0</v>
      </c>
    </row>
    <row r="90" customFormat="false" ht="25.35" hidden="false" customHeight="false" outlineLevel="0" collapsed="false">
      <c r="D90" s="158" t="s">
        <v>170</v>
      </c>
      <c r="E90" s="139" t="n">
        <v>920</v>
      </c>
      <c r="F90" s="101" t="s">
        <v>140</v>
      </c>
      <c r="G90" s="101" t="s">
        <v>135</v>
      </c>
      <c r="H90" s="146" t="s">
        <v>179</v>
      </c>
      <c r="I90" s="147" t="s">
        <v>158</v>
      </c>
      <c r="J90" s="147" t="s">
        <v>159</v>
      </c>
      <c r="K90" s="148" t="s">
        <v>211</v>
      </c>
      <c r="L90" s="101" t="n">
        <v>240</v>
      </c>
      <c r="M90" s="149" t="n">
        <v>1</v>
      </c>
      <c r="N90" s="149" t="n">
        <v>0</v>
      </c>
      <c r="O90" s="149" t="n">
        <f aca="false">N90/M90*100</f>
        <v>0</v>
      </c>
    </row>
    <row r="91" customFormat="false" ht="13.8" hidden="false" customHeight="false" outlineLevel="0" collapsed="false">
      <c r="D91" s="100" t="s">
        <v>143</v>
      </c>
      <c r="E91" s="139" t="n">
        <v>920</v>
      </c>
      <c r="F91" s="101" t="s">
        <v>144</v>
      </c>
      <c r="G91" s="101"/>
      <c r="H91" s="146"/>
      <c r="I91" s="147"/>
      <c r="J91" s="147"/>
      <c r="K91" s="148"/>
      <c r="L91" s="101"/>
      <c r="M91" s="149" t="n">
        <f aca="false">M92</f>
        <v>22</v>
      </c>
      <c r="N91" s="149" t="n">
        <f aca="false">N92</f>
        <v>6.924</v>
      </c>
      <c r="O91" s="149" t="n">
        <f aca="false">N91/M91*100</f>
        <v>31.4727272727273</v>
      </c>
    </row>
    <row r="92" customFormat="false" ht="13.8" hidden="false" customHeight="false" outlineLevel="0" collapsed="false">
      <c r="D92" s="100" t="s">
        <v>145</v>
      </c>
      <c r="E92" s="90" t="n">
        <v>920</v>
      </c>
      <c r="F92" s="101" t="n">
        <v>10</v>
      </c>
      <c r="G92" s="101" t="s">
        <v>125</v>
      </c>
      <c r="H92" s="146"/>
      <c r="I92" s="147"/>
      <c r="J92" s="147"/>
      <c r="K92" s="148"/>
      <c r="L92" s="101"/>
      <c r="M92" s="149" t="n">
        <f aca="false">M93</f>
        <v>22</v>
      </c>
      <c r="N92" s="149" t="n">
        <f aca="false">N93</f>
        <v>6.924</v>
      </c>
      <c r="O92" s="149" t="n">
        <f aca="false">N92/M92*100</f>
        <v>31.4727272727273</v>
      </c>
    </row>
    <row r="93" customFormat="false" ht="37.3" hidden="false" customHeight="false" outlineLevel="0" collapsed="false">
      <c r="D93" s="100" t="s">
        <v>212</v>
      </c>
      <c r="E93" s="90" t="n">
        <v>920</v>
      </c>
      <c r="F93" s="101" t="s">
        <v>144</v>
      </c>
      <c r="G93" s="101" t="s">
        <v>125</v>
      </c>
      <c r="H93" s="146" t="s">
        <v>179</v>
      </c>
      <c r="I93" s="147" t="s">
        <v>180</v>
      </c>
      <c r="J93" s="147"/>
      <c r="K93" s="148"/>
      <c r="L93" s="101"/>
      <c r="M93" s="149" t="n">
        <f aca="false">M94</f>
        <v>22</v>
      </c>
      <c r="N93" s="149" t="n">
        <f aca="false">N94</f>
        <v>6.924</v>
      </c>
      <c r="O93" s="149" t="n">
        <f aca="false">N93/M93*100</f>
        <v>31.4727272727273</v>
      </c>
    </row>
    <row r="94" customFormat="false" ht="49.25" hidden="false" customHeight="false" outlineLevel="0" collapsed="false">
      <c r="D94" s="100" t="s">
        <v>213</v>
      </c>
      <c r="E94" s="90" t="n">
        <v>920</v>
      </c>
      <c r="F94" s="101" t="s">
        <v>144</v>
      </c>
      <c r="G94" s="101" t="s">
        <v>125</v>
      </c>
      <c r="H94" s="146" t="s">
        <v>179</v>
      </c>
      <c r="I94" s="147" t="s">
        <v>158</v>
      </c>
      <c r="J94" s="147" t="s">
        <v>159</v>
      </c>
      <c r="K94" s="148"/>
      <c r="L94" s="101"/>
      <c r="M94" s="149" t="n">
        <f aca="false">M95</f>
        <v>22</v>
      </c>
      <c r="N94" s="149" t="n">
        <f aca="false">N95</f>
        <v>6.924</v>
      </c>
      <c r="O94" s="149" t="n">
        <f aca="false">N94/M94*100</f>
        <v>31.4727272727273</v>
      </c>
    </row>
    <row r="95" customFormat="false" ht="17.4" hidden="false" customHeight="true" outlineLevel="0" collapsed="false">
      <c r="D95" s="100" t="s">
        <v>214</v>
      </c>
      <c r="E95" s="139" t="n">
        <v>920</v>
      </c>
      <c r="F95" s="101" t="s">
        <v>144</v>
      </c>
      <c r="G95" s="101" t="s">
        <v>125</v>
      </c>
      <c r="H95" s="146" t="n">
        <v>89</v>
      </c>
      <c r="I95" s="147" t="n">
        <v>1</v>
      </c>
      <c r="J95" s="147" t="s">
        <v>159</v>
      </c>
      <c r="K95" s="148" t="s">
        <v>215</v>
      </c>
      <c r="L95" s="101"/>
      <c r="M95" s="149" t="n">
        <f aca="false">M97</f>
        <v>22</v>
      </c>
      <c r="N95" s="149" t="n">
        <f aca="false">N97</f>
        <v>6.924</v>
      </c>
      <c r="O95" s="149" t="n">
        <f aca="false">N95/M95*100</f>
        <v>31.4727272727273</v>
      </c>
    </row>
    <row r="96" customFormat="false" ht="13.8" hidden="false" customHeight="false" outlineLevel="0" collapsed="false">
      <c r="D96" s="100" t="s">
        <v>216</v>
      </c>
      <c r="E96" s="90" t="n">
        <v>920</v>
      </c>
      <c r="F96" s="101" t="s">
        <v>144</v>
      </c>
      <c r="G96" s="101" t="s">
        <v>125</v>
      </c>
      <c r="H96" s="146" t="n">
        <v>89</v>
      </c>
      <c r="I96" s="147" t="n">
        <v>1</v>
      </c>
      <c r="J96" s="147" t="s">
        <v>159</v>
      </c>
      <c r="K96" s="148" t="s">
        <v>215</v>
      </c>
      <c r="L96" s="101" t="n">
        <v>300</v>
      </c>
      <c r="M96" s="149" t="n">
        <f aca="false">M97</f>
        <v>22</v>
      </c>
      <c r="N96" s="149" t="n">
        <f aca="false">N97</f>
        <v>6.924</v>
      </c>
      <c r="O96" s="149" t="n">
        <f aca="false">N96/M96*100</f>
        <v>31.4727272727273</v>
      </c>
    </row>
    <row r="97" customFormat="false" ht="13.8" hidden="false" customHeight="false" outlineLevel="0" collapsed="false">
      <c r="D97" s="100" t="s">
        <v>217</v>
      </c>
      <c r="E97" s="90" t="n">
        <v>920</v>
      </c>
      <c r="F97" s="101" t="s">
        <v>144</v>
      </c>
      <c r="G97" s="101" t="s">
        <v>125</v>
      </c>
      <c r="H97" s="146" t="n">
        <v>89</v>
      </c>
      <c r="I97" s="147" t="n">
        <v>1</v>
      </c>
      <c r="J97" s="147" t="s">
        <v>159</v>
      </c>
      <c r="K97" s="148" t="s">
        <v>215</v>
      </c>
      <c r="L97" s="101" t="n">
        <v>310</v>
      </c>
      <c r="M97" s="149" t="n">
        <v>22</v>
      </c>
      <c r="N97" s="149" t="n">
        <v>6.924</v>
      </c>
      <c r="O97" s="149" t="n">
        <f aca="false">N97/M97*100</f>
        <v>31.4727272727273</v>
      </c>
    </row>
    <row r="98" customFormat="false" ht="13.8" hidden="false" customHeight="false" outlineLevel="0" collapsed="false">
      <c r="D98" s="100" t="s">
        <v>218</v>
      </c>
      <c r="E98" s="139" t="n">
        <v>920</v>
      </c>
      <c r="F98" s="101" t="s">
        <v>132</v>
      </c>
      <c r="G98" s="101"/>
      <c r="H98" s="146"/>
      <c r="I98" s="147"/>
      <c r="J98" s="147"/>
      <c r="K98" s="148"/>
      <c r="L98" s="101"/>
      <c r="M98" s="149" t="n">
        <f aca="false">M99</f>
        <v>1</v>
      </c>
      <c r="N98" s="149" t="n">
        <f aca="false">N99</f>
        <v>0.9683</v>
      </c>
      <c r="O98" s="159" t="n">
        <f aca="false">N98/M98*100</f>
        <v>96.83</v>
      </c>
    </row>
    <row r="99" customFormat="false" ht="18" hidden="false" customHeight="true" outlineLevel="0" collapsed="false">
      <c r="D99" s="100" t="s">
        <v>219</v>
      </c>
      <c r="E99" s="139" t="n">
        <v>920</v>
      </c>
      <c r="F99" s="101" t="s">
        <v>132</v>
      </c>
      <c r="G99" s="153" t="s">
        <v>125</v>
      </c>
      <c r="H99" s="146"/>
      <c r="I99" s="147"/>
      <c r="J99" s="147"/>
      <c r="K99" s="148"/>
      <c r="L99" s="101"/>
      <c r="M99" s="149" t="n">
        <f aca="false">M100</f>
        <v>1</v>
      </c>
      <c r="N99" s="149" t="n">
        <f aca="false">N100</f>
        <v>0.9683</v>
      </c>
      <c r="O99" s="159" t="n">
        <f aca="false">N99/M99*100</f>
        <v>96.83</v>
      </c>
    </row>
    <row r="100" customFormat="false" ht="45.75" hidden="false" customHeight="true" outlineLevel="0" collapsed="false">
      <c r="D100" s="100" t="s">
        <v>178</v>
      </c>
      <c r="E100" s="139" t="n">
        <v>920</v>
      </c>
      <c r="F100" s="101" t="s">
        <v>132</v>
      </c>
      <c r="G100" s="101" t="s">
        <v>125</v>
      </c>
      <c r="H100" s="146" t="n">
        <v>89</v>
      </c>
      <c r="I100" s="147" t="n">
        <v>0</v>
      </c>
      <c r="J100" s="147"/>
      <c r="K100" s="148"/>
      <c r="L100" s="101"/>
      <c r="M100" s="149" t="n">
        <f aca="false">M101</f>
        <v>1</v>
      </c>
      <c r="N100" s="149" t="n">
        <f aca="false">N101</f>
        <v>0.9683</v>
      </c>
      <c r="O100" s="159" t="n">
        <f aca="false">N100/M100*100</f>
        <v>96.83</v>
      </c>
    </row>
    <row r="101" customFormat="false" ht="49.25" hidden="false" customHeight="false" outlineLevel="0" collapsed="false">
      <c r="D101" s="100" t="s">
        <v>181</v>
      </c>
      <c r="E101" s="139" t="n">
        <v>920</v>
      </c>
      <c r="F101" s="101" t="s">
        <v>132</v>
      </c>
      <c r="G101" s="101" t="s">
        <v>125</v>
      </c>
      <c r="H101" s="146" t="n">
        <v>89</v>
      </c>
      <c r="I101" s="147" t="n">
        <v>1</v>
      </c>
      <c r="J101" s="174" t="s">
        <v>159</v>
      </c>
      <c r="K101" s="148"/>
      <c r="L101" s="101"/>
      <c r="M101" s="149" t="n">
        <f aca="false">M102</f>
        <v>1</v>
      </c>
      <c r="N101" s="149" t="n">
        <f aca="false">N102</f>
        <v>0.9683</v>
      </c>
      <c r="O101" s="149" t="n">
        <f aca="false">N101/M101*100</f>
        <v>96.83</v>
      </c>
    </row>
    <row r="102" customFormat="false" ht="13.8" hidden="false" customHeight="false" outlineLevel="0" collapsed="false">
      <c r="D102" s="100" t="s">
        <v>220</v>
      </c>
      <c r="E102" s="139" t="n">
        <v>920</v>
      </c>
      <c r="F102" s="101" t="s">
        <v>132</v>
      </c>
      <c r="G102" s="101" t="s">
        <v>125</v>
      </c>
      <c r="H102" s="146" t="n">
        <v>89</v>
      </c>
      <c r="I102" s="147" t="n">
        <v>1</v>
      </c>
      <c r="J102" s="174" t="s">
        <v>159</v>
      </c>
      <c r="K102" s="148" t="n">
        <v>41240</v>
      </c>
      <c r="L102" s="101"/>
      <c r="M102" s="149" t="n">
        <f aca="false">M104</f>
        <v>1</v>
      </c>
      <c r="N102" s="149" t="n">
        <f aca="false">N104</f>
        <v>0.9683</v>
      </c>
      <c r="O102" s="157" t="n">
        <f aca="false">N102/M102*100</f>
        <v>96.83</v>
      </c>
    </row>
    <row r="103" customFormat="false" ht="13.8" hidden="false" customHeight="false" outlineLevel="0" collapsed="false">
      <c r="D103" s="100" t="s">
        <v>218</v>
      </c>
      <c r="E103" s="139" t="n">
        <v>920</v>
      </c>
      <c r="F103" s="101" t="s">
        <v>132</v>
      </c>
      <c r="G103" s="175" t="s">
        <v>125</v>
      </c>
      <c r="H103" s="146" t="n">
        <v>89</v>
      </c>
      <c r="I103" s="176" t="n">
        <v>1</v>
      </c>
      <c r="J103" s="177" t="s">
        <v>159</v>
      </c>
      <c r="K103" s="178" t="n">
        <v>41240</v>
      </c>
      <c r="L103" s="175" t="n">
        <v>700</v>
      </c>
      <c r="M103" s="159" t="n">
        <f aca="false">M104</f>
        <v>1</v>
      </c>
      <c r="N103" s="159" t="n">
        <f aca="false">N104</f>
        <v>0.9683</v>
      </c>
      <c r="O103" s="149" t="n">
        <f aca="false">N103/M103*100</f>
        <v>96.83</v>
      </c>
    </row>
    <row r="104" customFormat="false" ht="13.8" hidden="false" customHeight="false" outlineLevel="0" collapsed="false">
      <c r="D104" s="100" t="s">
        <v>221</v>
      </c>
      <c r="E104" s="139" t="n">
        <v>920</v>
      </c>
      <c r="F104" s="101" t="s">
        <v>132</v>
      </c>
      <c r="G104" s="175" t="s">
        <v>125</v>
      </c>
      <c r="H104" s="146" t="n">
        <v>89</v>
      </c>
      <c r="I104" s="176" t="n">
        <v>1</v>
      </c>
      <c r="J104" s="177" t="s">
        <v>159</v>
      </c>
      <c r="K104" s="178" t="n">
        <v>41240</v>
      </c>
      <c r="L104" s="175" t="s">
        <v>222</v>
      </c>
      <c r="M104" s="179" t="n">
        <v>1</v>
      </c>
      <c r="N104" s="179" t="n">
        <v>0.9683</v>
      </c>
      <c r="O104" s="149" t="n">
        <f aca="false">N104/M104*100</f>
        <v>96.83</v>
      </c>
    </row>
    <row r="105" customFormat="false" ht="13.2" hidden="false" customHeight="false" outlineLevel="0" collapsed="false">
      <c r="D105" s="180"/>
      <c r="E105" s="180"/>
      <c r="F105" s="181"/>
      <c r="G105" s="181"/>
      <c r="H105" s="181"/>
      <c r="I105" s="181"/>
      <c r="J105" s="181"/>
      <c r="K105" s="181"/>
      <c r="L105" s="181"/>
      <c r="O105" s="182"/>
    </row>
  </sheetData>
  <mergeCells count="21">
    <mergeCell ref="F1:I1"/>
    <mergeCell ref="L1:O1"/>
    <mergeCell ref="D2:I2"/>
    <mergeCell ref="J2:O2"/>
    <mergeCell ref="D3:I3"/>
    <mergeCell ref="J3:O3"/>
    <mergeCell ref="D4:I4"/>
    <mergeCell ref="J4:O4"/>
    <mergeCell ref="M5:O5"/>
    <mergeCell ref="D6:I6"/>
    <mergeCell ref="J6:O6"/>
    <mergeCell ref="D7:O7"/>
    <mergeCell ref="D8:O8"/>
    <mergeCell ref="L9:M9"/>
    <mergeCell ref="D10:D11"/>
    <mergeCell ref="E10:E11"/>
    <mergeCell ref="F10:F11"/>
    <mergeCell ref="G10:G11"/>
    <mergeCell ref="H10:K11"/>
    <mergeCell ref="L10:L11"/>
    <mergeCell ref="M10:O10"/>
  </mergeCells>
  <conditionalFormatting sqref="K36:L36 F34:G35 K34:M35 N34 L33">
    <cfRule type="expression" priority="2" aboveAverage="0" equalAverage="0" bottom="0" percent="0" rank="0" text="" dxfId="14">
      <formula>$J33=""</formula>
    </cfRule>
    <cfRule type="expression" priority="3" aboveAverage="0" equalAverage="0" bottom="0" percent="0" rank="0" text="" dxfId="15">
      <formula>AND($L33="",$J33&lt;&gt;"")</formula>
    </cfRule>
  </conditionalFormatting>
  <conditionalFormatting sqref="D13:H13">
    <cfRule type="expression" priority="4" aboveAverage="0" equalAverage="0" bottom="0" percent="0" rank="0" text="" dxfId="16">
      <formula>$C13=""</formula>
    </cfRule>
    <cfRule type="expression" priority="5" aboveAverage="0" equalAverage="0" bottom="0" percent="0" rank="0" text="" dxfId="17">
      <formula>$E13&lt;&gt;""</formula>
    </cfRule>
  </conditionalFormatting>
  <conditionalFormatting sqref="I34:I35">
    <cfRule type="expression" priority="6" aboveAverage="0" equalAverage="0" bottom="0" percent="0" rank="0" text="" dxfId="18">
      <formula>$K34=""</formula>
    </cfRule>
    <cfRule type="expression" priority="7" aboveAverage="0" equalAverage="0" bottom="0" percent="0" rank="0" text="" dxfId="19">
      <formula>AND($M34="",$K34&lt;&gt;"")</formula>
    </cfRule>
  </conditionalFormatting>
  <conditionalFormatting sqref="D88:E88 D66:E66 D85:E85">
    <cfRule type="expression" priority="8" aboveAverage="0" equalAverage="0" bottom="0" percent="0" rank="0" text="" dxfId="20">
      <formula>$J66=""</formula>
    </cfRule>
    <cfRule type="expression" priority="9" aboveAverage="0" equalAverage="0" bottom="0" percent="0" rank="0" text="" dxfId="21">
      <formula>AND($K66="",$J66&lt;&gt;"")</formula>
    </cfRule>
  </conditionalFormatting>
  <conditionalFormatting sqref="D116:H117 D121:E121 H118:H121 D66:E66">
    <cfRule type="expression" priority="10" aboveAverage="0" equalAverage="0" bottom="0" percent="0" rank="0" text="" dxfId="22">
      <formula>$H66=""</formula>
    </cfRule>
    <cfRule type="expression" priority="11" aboveAverage="0" equalAverage="0" bottom="0" percent="0" rank="0" text="" dxfId="23">
      <formula>AND($I66="",$H66&lt;&gt;"")</formula>
    </cfRule>
  </conditionalFormatting>
  <printOptions headings="false" gridLines="false" gridLinesSet="true" horizontalCentered="false" verticalCentered="false"/>
  <pageMargins left="0.511805555555555" right="0" top="0" bottom="0" header="0.511805555555555" footer="0.511805555555555"/>
  <pageSetup paperSize="9" scale="75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B1:F31"/>
  <sheetViews>
    <sheetView showFormulas="false" showGridLines="true" showRowColHeaders="true" showZeros="true" rightToLeft="false" tabSelected="true" showOutlineSymbols="true" defaultGridColor="true" view="normal" topLeftCell="A16" colorId="64" zoomScale="100" zoomScaleNormal="100" zoomScalePageLayoutView="100" workbookViewId="0">
      <selection pane="topLeft" activeCell="H20" activeCellId="0" sqref="H20"/>
    </sheetView>
  </sheetViews>
  <sheetFormatPr defaultRowHeight="13.2" zeroHeight="false" outlineLevelRow="0" outlineLevelCol="0"/>
  <cols>
    <col collapsed="false" customWidth="true" hidden="false" outlineLevel="0" max="1" min="1" style="183" width="0.44"/>
    <col collapsed="false" customWidth="true" hidden="false" outlineLevel="0" max="2" min="2" style="183" width="26.95"/>
    <col collapsed="false" customWidth="true" hidden="false" outlineLevel="0" max="3" min="3" style="183" width="54.78"/>
    <col collapsed="false" customWidth="true" hidden="false" outlineLevel="0" max="4" min="4" style="183" width="10.89"/>
    <col collapsed="false" customWidth="true" hidden="false" outlineLevel="0" max="5" min="5" style="183" width="10.33"/>
    <col collapsed="false" customWidth="true" hidden="false" outlineLevel="0" max="6" min="6" style="183" width="11.22"/>
    <col collapsed="false" customWidth="true" hidden="false" outlineLevel="0" max="256" min="7" style="183" width="9.11"/>
    <col collapsed="false" customWidth="true" hidden="false" outlineLevel="0" max="257" min="257" style="183" width="1.11"/>
    <col collapsed="false" customWidth="true" hidden="false" outlineLevel="0" max="258" min="258" style="183" width="25.56"/>
    <col collapsed="false" customWidth="true" hidden="false" outlineLevel="0" max="259" min="259" style="183" width="67.89"/>
    <col collapsed="false" customWidth="false" hidden="false" outlineLevel="0" max="260" min="260" style="183" width="11.45"/>
    <col collapsed="false" customWidth="true" hidden="false" outlineLevel="0" max="512" min="261" style="183" width="9.11"/>
    <col collapsed="false" customWidth="true" hidden="false" outlineLevel="0" max="513" min="513" style="183" width="1.11"/>
    <col collapsed="false" customWidth="true" hidden="false" outlineLevel="0" max="514" min="514" style="183" width="25.56"/>
    <col collapsed="false" customWidth="true" hidden="false" outlineLevel="0" max="515" min="515" style="183" width="67.89"/>
    <col collapsed="false" customWidth="false" hidden="false" outlineLevel="0" max="516" min="516" style="183" width="11.45"/>
    <col collapsed="false" customWidth="true" hidden="false" outlineLevel="0" max="768" min="517" style="183" width="9.11"/>
    <col collapsed="false" customWidth="true" hidden="false" outlineLevel="0" max="769" min="769" style="183" width="1.11"/>
    <col collapsed="false" customWidth="true" hidden="false" outlineLevel="0" max="770" min="770" style="183" width="25.56"/>
    <col collapsed="false" customWidth="true" hidden="false" outlineLevel="0" max="771" min="771" style="183" width="67.89"/>
    <col collapsed="false" customWidth="false" hidden="false" outlineLevel="0" max="772" min="772" style="183" width="11.45"/>
    <col collapsed="false" customWidth="true" hidden="false" outlineLevel="0" max="1025" min="773" style="183" width="9.11"/>
  </cols>
  <sheetData>
    <row r="1" customFormat="false" ht="33.55" hidden="false" customHeight="true" outlineLevel="0" collapsed="false">
      <c r="C1" s="117" t="s">
        <v>223</v>
      </c>
      <c r="D1" s="117"/>
      <c r="E1" s="117"/>
      <c r="F1" s="117"/>
    </row>
    <row r="2" customFormat="false" ht="14.4" hidden="false" customHeight="true" outlineLevel="0" collapsed="false">
      <c r="C2" s="117" t="s">
        <v>1</v>
      </c>
      <c r="D2" s="117"/>
      <c r="E2" s="117"/>
      <c r="F2" s="117"/>
    </row>
    <row r="3" customFormat="false" ht="14.4" hidden="false" customHeight="true" outlineLevel="0" collapsed="false">
      <c r="C3" s="184" t="s">
        <v>224</v>
      </c>
      <c r="D3" s="184"/>
      <c r="E3" s="184"/>
      <c r="F3" s="184"/>
    </row>
    <row r="4" customFormat="false" ht="14.4" hidden="false" customHeight="true" outlineLevel="0" collapsed="false">
      <c r="B4" s="185"/>
      <c r="C4" s="184" t="s">
        <v>114</v>
      </c>
      <c r="D4" s="184"/>
      <c r="E4" s="184"/>
      <c r="F4" s="184"/>
    </row>
    <row r="5" customFormat="false" ht="13.2" hidden="false" customHeight="true" outlineLevel="0" collapsed="false">
      <c r="B5" s="185"/>
      <c r="C5" s="186"/>
      <c r="D5" s="184" t="s">
        <v>4</v>
      </c>
      <c r="E5" s="184"/>
      <c r="F5" s="184"/>
    </row>
    <row r="6" customFormat="false" ht="12.8" hidden="false" customHeight="true" outlineLevel="0" collapsed="false">
      <c r="B6" s="185"/>
      <c r="C6" s="187" t="s">
        <v>225</v>
      </c>
      <c r="D6" s="187"/>
      <c r="E6" s="187"/>
      <c r="F6" s="187"/>
    </row>
    <row r="7" customFormat="false" ht="14.4" hidden="false" customHeight="false" outlineLevel="0" collapsed="false">
      <c r="B7" s="185"/>
      <c r="C7" s="188"/>
      <c r="D7" s="188"/>
      <c r="E7" s="189"/>
      <c r="F7" s="189"/>
    </row>
    <row r="8" customFormat="false" ht="13.2" hidden="false" customHeight="true" outlineLevel="0" collapsed="false">
      <c r="B8" s="190" t="s">
        <v>226</v>
      </c>
      <c r="C8" s="190"/>
      <c r="D8" s="190"/>
      <c r="E8" s="190"/>
      <c r="F8" s="190"/>
    </row>
    <row r="9" customFormat="false" ht="13.2" hidden="false" customHeight="false" outlineLevel="0" collapsed="false">
      <c r="B9" s="190"/>
      <c r="C9" s="190"/>
      <c r="D9" s="190"/>
      <c r="E9" s="190"/>
      <c r="F9" s="190"/>
    </row>
    <row r="10" customFormat="false" ht="13.2" hidden="false" customHeight="false" outlineLevel="0" collapsed="false">
      <c r="B10" s="190"/>
      <c r="C10" s="190"/>
      <c r="D10" s="190"/>
      <c r="E10" s="190"/>
      <c r="F10" s="190"/>
    </row>
    <row r="11" customFormat="false" ht="9.75" hidden="false" customHeight="true" outlineLevel="0" collapsed="false">
      <c r="B11" s="190"/>
      <c r="C11" s="190"/>
      <c r="D11" s="190"/>
      <c r="E11" s="190"/>
      <c r="F11" s="190"/>
    </row>
    <row r="12" customFormat="false" ht="16.2" hidden="false" customHeight="true" outlineLevel="0" collapsed="false">
      <c r="B12" s="191"/>
      <c r="C12" s="192" t="s">
        <v>227</v>
      </c>
      <c r="D12" s="192"/>
      <c r="E12" s="192"/>
      <c r="F12" s="192"/>
    </row>
    <row r="13" customFormat="false" ht="13.2" hidden="false" customHeight="true" outlineLevel="0" collapsed="false">
      <c r="B13" s="193" t="s">
        <v>228</v>
      </c>
      <c r="C13" s="194" t="s">
        <v>229</v>
      </c>
      <c r="D13" s="195" t="s">
        <v>10</v>
      </c>
      <c r="E13" s="196" t="s">
        <v>11</v>
      </c>
      <c r="F13" s="197" t="s">
        <v>12</v>
      </c>
    </row>
    <row r="14" customFormat="false" ht="77.25" hidden="false" customHeight="true" outlineLevel="0" collapsed="false">
      <c r="B14" s="193"/>
      <c r="C14" s="194"/>
      <c r="D14" s="195"/>
      <c r="E14" s="196"/>
      <c r="F14" s="197"/>
    </row>
    <row r="15" customFormat="false" ht="14.4" hidden="false" customHeight="false" outlineLevel="0" collapsed="false">
      <c r="B15" s="198" t="s">
        <v>158</v>
      </c>
      <c r="C15" s="199" t="s">
        <v>164</v>
      </c>
      <c r="D15" s="200" t="n">
        <v>3</v>
      </c>
      <c r="E15" s="201" t="n">
        <v>4</v>
      </c>
      <c r="F15" s="202" t="n">
        <v>5</v>
      </c>
    </row>
    <row r="16" customFormat="false" ht="18" hidden="false" customHeight="true" outlineLevel="0" collapsed="false">
      <c r="B16" s="203" t="s">
        <v>230</v>
      </c>
      <c r="C16" s="204" t="s">
        <v>231</v>
      </c>
      <c r="D16" s="205" t="n">
        <f aca="false">+D20+D17</f>
        <v>76.50972</v>
      </c>
      <c r="E16" s="206" t="n">
        <f aca="false">+E20+E17</f>
        <v>-104.6314</v>
      </c>
      <c r="F16" s="207" t="n">
        <f aca="false">E16/D16*100</f>
        <v>-136.755695877596</v>
      </c>
    </row>
    <row r="17" customFormat="false" ht="37.3" hidden="false" customHeight="false" outlineLevel="0" collapsed="false">
      <c r="B17" s="208" t="s">
        <v>232</v>
      </c>
      <c r="C17" s="209" t="s">
        <v>233</v>
      </c>
      <c r="D17" s="210" t="n">
        <f aca="false">D18</f>
        <v>-21.58178</v>
      </c>
      <c r="E17" s="211" t="n">
        <f aca="false">E18</f>
        <v>-21.58178</v>
      </c>
      <c r="F17" s="212" t="n">
        <f aca="false">E17/D17*100</f>
        <v>100</v>
      </c>
    </row>
    <row r="18" customFormat="false" ht="37.3" hidden="false" customHeight="false" outlineLevel="0" collapsed="false">
      <c r="B18" s="208" t="s">
        <v>234</v>
      </c>
      <c r="C18" s="209" t="s">
        <v>235</v>
      </c>
      <c r="D18" s="210" t="n">
        <f aca="false">D19</f>
        <v>-21.58178</v>
      </c>
      <c r="E18" s="211" t="n">
        <f aca="false">E19</f>
        <v>-21.58178</v>
      </c>
      <c r="F18" s="213" t="n">
        <f aca="false">E18/D18*100</f>
        <v>100</v>
      </c>
    </row>
    <row r="19" customFormat="false" ht="37.3" hidden="false" customHeight="false" outlineLevel="0" collapsed="false">
      <c r="B19" s="208" t="s">
        <v>236</v>
      </c>
      <c r="C19" s="209" t="s">
        <v>237</v>
      </c>
      <c r="D19" s="210" t="n">
        <v>-21.58178</v>
      </c>
      <c r="E19" s="211" t="n">
        <v>-21.58178</v>
      </c>
      <c r="F19" s="212" t="n">
        <f aca="false">E19/D19*100</f>
        <v>100</v>
      </c>
    </row>
    <row r="20" customFormat="false" ht="30.75" hidden="false" customHeight="true" outlineLevel="0" collapsed="false">
      <c r="B20" s="208" t="s">
        <v>238</v>
      </c>
      <c r="C20" s="209" t="s">
        <v>239</v>
      </c>
      <c r="D20" s="210" t="n">
        <f aca="false">D28+D24</f>
        <v>98.0915</v>
      </c>
      <c r="E20" s="211" t="n">
        <f aca="false">E28+E24</f>
        <v>-83.04962</v>
      </c>
      <c r="F20" s="212" t="n">
        <f aca="false">E20/D20*100</f>
        <v>-84.6654603100167</v>
      </c>
    </row>
    <row r="21" customFormat="false" ht="25.35" hidden="false" customHeight="false" outlineLevel="0" collapsed="false">
      <c r="B21" s="208" t="s">
        <v>240</v>
      </c>
      <c r="C21" s="209" t="s">
        <v>241</v>
      </c>
      <c r="D21" s="210" t="n">
        <f aca="false">D22</f>
        <v>-1686.7</v>
      </c>
      <c r="E21" s="211" t="n">
        <f aca="false">E22</f>
        <v>-1667.32567</v>
      </c>
      <c r="F21" s="212" t="n">
        <f aca="false">E21/D21*100</f>
        <v>98.8513470089524</v>
      </c>
    </row>
    <row r="22" customFormat="false" ht="25.35" hidden="false" customHeight="false" outlineLevel="0" collapsed="false">
      <c r="B22" s="208" t="s">
        <v>242</v>
      </c>
      <c r="C22" s="209" t="s">
        <v>243</v>
      </c>
      <c r="D22" s="210" t="n">
        <f aca="false">D23</f>
        <v>-1686.7</v>
      </c>
      <c r="E22" s="211" t="n">
        <f aca="false">E23</f>
        <v>-1667.32567</v>
      </c>
      <c r="F22" s="212" t="n">
        <f aca="false">E22/D22*100</f>
        <v>98.8513470089524</v>
      </c>
    </row>
    <row r="23" customFormat="false" ht="25.35" hidden="false" customHeight="false" outlineLevel="0" collapsed="false">
      <c r="B23" s="208" t="s">
        <v>244</v>
      </c>
      <c r="C23" s="209" t="s">
        <v>245</v>
      </c>
      <c r="D23" s="210" t="n">
        <f aca="false">D24</f>
        <v>-1686.7</v>
      </c>
      <c r="E23" s="211" t="n">
        <f aca="false">E24</f>
        <v>-1667.32567</v>
      </c>
      <c r="F23" s="212" t="n">
        <f aca="false">E23/D23*100</f>
        <v>98.8513470089524</v>
      </c>
    </row>
    <row r="24" customFormat="false" ht="25.35" hidden="false" customHeight="false" outlineLevel="0" collapsed="false">
      <c r="B24" s="208" t="s">
        <v>246</v>
      </c>
      <c r="C24" s="209" t="s">
        <v>247</v>
      </c>
      <c r="D24" s="210" t="n">
        <v>-1686.7</v>
      </c>
      <c r="E24" s="211" t="n">
        <v>-1667.32567</v>
      </c>
      <c r="F24" s="212" t="n">
        <f aca="false">E24/D24*100</f>
        <v>98.8513470089524</v>
      </c>
    </row>
    <row r="25" customFormat="false" ht="25.35" hidden="false" customHeight="false" outlineLevel="0" collapsed="false">
      <c r="B25" s="208" t="s">
        <v>248</v>
      </c>
      <c r="C25" s="209" t="s">
        <v>249</v>
      </c>
      <c r="D25" s="210" t="n">
        <f aca="false">D26</f>
        <v>1784.7915</v>
      </c>
      <c r="E25" s="211" t="n">
        <f aca="false">E26</f>
        <v>1584.27605</v>
      </c>
      <c r="F25" s="212" t="n">
        <f aca="false">E25/D25*100</f>
        <v>88.7653291715027</v>
      </c>
    </row>
    <row r="26" s="214" customFormat="true" ht="25.35" hidden="false" customHeight="false" outlineLevel="0" collapsed="false">
      <c r="B26" s="208" t="s">
        <v>250</v>
      </c>
      <c r="C26" s="209" t="s">
        <v>251</v>
      </c>
      <c r="D26" s="210" t="n">
        <f aca="false">D27</f>
        <v>1784.7915</v>
      </c>
      <c r="E26" s="211" t="n">
        <f aca="false">E27</f>
        <v>1584.27605</v>
      </c>
      <c r="F26" s="213" t="n">
        <f aca="false">E26/D26*100</f>
        <v>88.7653291715027</v>
      </c>
    </row>
    <row r="27" customFormat="false" ht="16.5" hidden="false" customHeight="true" outlineLevel="0" collapsed="false">
      <c r="B27" s="208" t="s">
        <v>252</v>
      </c>
      <c r="C27" s="209" t="s">
        <v>253</v>
      </c>
      <c r="D27" s="210" t="n">
        <f aca="false">D28</f>
        <v>1784.7915</v>
      </c>
      <c r="E27" s="211" t="n">
        <f aca="false">E28</f>
        <v>1584.27605</v>
      </c>
      <c r="F27" s="212" t="n">
        <f aca="false">E27/D27*100</f>
        <v>88.7653291715027</v>
      </c>
    </row>
    <row r="28" customFormat="false" ht="30" hidden="false" customHeight="true" outlineLevel="0" collapsed="false">
      <c r="B28" s="208" t="s">
        <v>254</v>
      </c>
      <c r="C28" s="209" t="s">
        <v>255</v>
      </c>
      <c r="D28" s="210" t="n">
        <v>1784.7915</v>
      </c>
      <c r="E28" s="211" t="n">
        <v>1584.27605</v>
      </c>
      <c r="F28" s="212" t="n">
        <f aca="false">E28/D28*100</f>
        <v>88.7653291715027</v>
      </c>
    </row>
    <row r="29" customFormat="false" ht="48" hidden="false" customHeight="true" outlineLevel="0" collapsed="false">
      <c r="B29" s="208" t="s">
        <v>230</v>
      </c>
      <c r="C29" s="209" t="s">
        <v>256</v>
      </c>
      <c r="D29" s="211" t="n">
        <f aca="false">D16</f>
        <v>76.50972</v>
      </c>
      <c r="E29" s="211" t="n">
        <f aca="false">E16</f>
        <v>-104.6314</v>
      </c>
      <c r="F29" s="207" t="n">
        <f aca="false">E29/D29*100</f>
        <v>-136.755695877596</v>
      </c>
    </row>
    <row r="30" s="214" customFormat="true" ht="13.8" hidden="false" customHeight="false" outlineLevel="0" collapsed="false">
      <c r="B30" s="215"/>
      <c r="C30" s="216" t="s">
        <v>257</v>
      </c>
      <c r="D30" s="217" t="n">
        <v>0</v>
      </c>
      <c r="E30" s="218"/>
      <c r="F30" s="213" t="n">
        <v>0</v>
      </c>
    </row>
    <row r="31" customFormat="false" ht="13.2" hidden="false" customHeight="false" outlineLevel="0" collapsed="false">
      <c r="B31" s="219"/>
      <c r="D31" s="220"/>
      <c r="E31" s="219"/>
      <c r="F31" s="219"/>
    </row>
  </sheetData>
  <mergeCells count="13">
    <mergeCell ref="C1:F1"/>
    <mergeCell ref="C2:F2"/>
    <mergeCell ref="C3:F3"/>
    <mergeCell ref="C4:F4"/>
    <mergeCell ref="D5:F5"/>
    <mergeCell ref="C6:F6"/>
    <mergeCell ref="B8:F11"/>
    <mergeCell ref="C12:F12"/>
    <mergeCell ref="B13:B14"/>
    <mergeCell ref="C13:C14"/>
    <mergeCell ref="D13:D14"/>
    <mergeCell ref="E13:E14"/>
    <mergeCell ref="F13:F14"/>
  </mergeCells>
  <conditionalFormatting sqref="B4:B7">
    <cfRule type="expression" priority="2" aboveAverage="0" equalAverage="0" bottom="0" percent="0" rank="0" text="" dxfId="24">
      <formula>#ref!&lt;&gt;""</formula>
    </cfRule>
  </conditionalFormatting>
  <conditionalFormatting sqref="C1:C2">
    <cfRule type="expression" priority="3" aboveAverage="0" equalAverage="0" bottom="0" percent="0" rank="0" text="" dxfId="25">
      <formula>$C1&lt;&gt;""</formula>
    </cfRule>
  </conditionalFormatting>
  <printOptions headings="false" gridLines="false" gridLinesSet="true" horizontalCentered="false" verticalCentered="false"/>
  <pageMargins left="0.511805555555555" right="0" top="0.747916666666667" bottom="0.747916666666667" header="0.511805555555555" footer="0.511805555555555"/>
  <pageSetup paperSize="9" scale="85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customXml/_rels/item1.xml.rels><?xml version="1.0" encoding="UTF-8"?>
<Relationships xmlns="http://schemas.openxmlformats.org/package/2006/relationships"><Relationship Id="rId1" Type="http://schemas.openxmlformats.org/officeDocument/2006/relationships/customXmlProps" Target="itemProps1.xml"/>
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E3038B8F-C24C-488F-A4AA-58B0571A3D32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7</TotalTime>
  <Application>LibreOffice/6.2.8.2$Windows_X86_64 LibreOffice_project/f82ddfca21ebc1e222a662a32b25c0c9d20169ee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2023-02-08T08:26:59Z</dcterms:created>
  <dc:creator>ALUKAEVAKB\alukaevakb</dc:creator>
  <dc:description/>
  <dc:language>ru-RU</dc:language>
  <cp:lastModifiedBy/>
  <cp:lastPrinted>2023-03-28T10:29:35Z</cp:lastPrinted>
  <dcterms:modified xsi:type="dcterms:W3CDTF">2023-03-28T10:29:37Z</dcterms:modified>
  <cp:revision>2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  <property fmtid="{D5CDD505-2E9C-101B-9397-08002B2CF9AE}" pid="8" name="????">
    <vt:lpwstr>svod</vt:lpwstr>
  </property>
  <property fmtid="{D5CDD505-2E9C-101B-9397-08002B2CF9AE}" pid="9" name="?????? ????">
    <vt:lpwstr>20.2.0.41754049</vt:lpwstr>
  </property>
  <property fmtid="{D5CDD505-2E9C-101B-9397-08002B2CF9AE}" pid="10" name="?????? ???????">
    <vt:lpwstr>19.2.5.33948</vt:lpwstr>
  </property>
  <property fmtid="{D5CDD505-2E9C-101B-9397-08002B2CF9AE}" pid="11" name="????????? ????">
    <vt:lpwstr>не используется</vt:lpwstr>
  </property>
  <property fmtid="{D5CDD505-2E9C-101B-9397-08002B2CF9AE}" pid="12" name="???????? ?????????">
    <vt:lpwstr>SV_0503127M_20220301_13.xlsx</vt:lpwstr>
  </property>
  <property fmtid="{D5CDD505-2E9C-101B-9397-08002B2CF9AE}" pid="13" name="???????? ??????">
    <vt:lpwstr>SV_0503127M_20220301_13.xlsx</vt:lpwstr>
  </property>
  <property fmtid="{D5CDD505-2E9C-101B-9397-08002B2CF9AE}" pid="14" name="????????????">
    <vt:lpwstr>f09014_01</vt:lpwstr>
  </property>
  <property fmtid="{D5CDD505-2E9C-101B-9397-08002B2CF9AE}" pid="15" name="??????">
    <vt:lpwstr>dbase1\svod</vt:lpwstr>
  </property>
  <property fmtid="{D5CDD505-2E9C-101B-9397-08002B2CF9AE}" pid="16" name="??? ???????">
    <vt:lpwstr>MSSQL</vt:lpwstr>
  </property>
  <property fmtid="{D5CDD505-2E9C-101B-9397-08002B2CF9AE}" pid="17" name="??????">
    <vt:lpwstr>SV_0503127M_20220301.xlt</vt:lpwstr>
  </property>
</Properties>
</file>