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прил 1" sheetId="1" state="visible" r:id="rId2"/>
    <sheet name="прил 2" sheetId="2" state="visible" r:id="rId3"/>
    <sheet name="прил 3" sheetId="3" state="visible" r:id="rId4"/>
    <sheet name="прил 4" sheetId="4" state="visible" r:id="rId5"/>
  </sheets>
  <definedNames>
    <definedName function="false" hidden="false" localSheetId="0" name="_xlnm.Print_Area" vbProcedure="false">'прил 1'!$A$1:$F$70</definedName>
    <definedName function="false" hidden="false" localSheetId="2" name="_xlnm.Print_Area" vbProcedure="false">'прил 3'!$A$1:$M$129</definedName>
    <definedName function="false" hidden="false" localSheetId="3" name="_xlnm.Print_Area" vbProcedure="false">'прил 4'!$A$1:$F$30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<sst xmlns="http://schemas.openxmlformats.org/spreadsheetml/2006/main" count="858" uniqueCount="280">
  <si>
    <t xml:space="preserve">Приложение 1</t>
  </si>
  <si>
    <t xml:space="preserve">к решению Совета депутатов </t>
  </si>
  <si>
    <t xml:space="preserve">Аксеновского сельского поселения</t>
  </si>
  <si>
    <t xml:space="preserve">Лямбирского муниципального района</t>
  </si>
  <si>
    <t xml:space="preserve">Республики Мордовия</t>
  </si>
  <si>
    <r>
      <rPr>
        <sz val="10"/>
        <rFont val="Times New Roman"/>
        <family val="1"/>
        <charset val="204"/>
      </rPr>
      <t xml:space="preserve">от </t>
    </r>
    <r>
      <rPr>
        <u val="single"/>
        <sz val="10"/>
        <rFont val="Times New Roman"/>
        <family val="1"/>
        <charset val="204"/>
      </rPr>
      <t xml:space="preserve"> "29" марта 2023 г. № 38</t>
    </r>
  </si>
  <si>
    <t xml:space="preserve">ДОХОДЫ БЮДЖЕТА АКСЕНОВСКОГО СЕЛЬСКОГО ПОСЕЛЕНИЯ ЛЯМБИРСКОГО МУНИЦИПАЛЬНОГО РАЙОНА РЕСПУБЛИКИ МОРДОВИЯ ЗА 2022 ГОД  ПО КОДАМ КЛАССИФИКАЦИИ ДОХОДОВ БЮДЖЕТОВ                                             </t>
  </si>
  <si>
    <t xml:space="preserve">КОД</t>
  </si>
  <si>
    <t xml:space="preserve">НАИМЕНОВАНИЕ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</si>
  <si>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</si>
  <si>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</si>
  <si>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</si>
  <si>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</si>
  <si>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</si>
  <si>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</si>
  <si>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</si>
  <si>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в том числе: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</si>
  <si>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</si>
  <si>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</si>
  <si>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</si>
  <si>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</si>
  <si>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</si>
  <si>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</si>
  <si>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</si>
  <si>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</si>
  <si>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</si>
  <si>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</si>
  <si>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</si>
  <si>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</si>
  <si>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-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</si>
  <si>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</si>
  <si>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</si>
  <si>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</si>
  <si>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</si>
  <si>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</si>
  <si>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</si>
  <si>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</si>
  <si>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</si>
  <si>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</si>
  <si>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</si>
  <si>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</si>
  <si>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</si>
  <si>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</si>
  <si>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</si>
  <si>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</si>
  <si>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</si>
  <si>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</si>
  <si>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</si>
  <si>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</si>
  <si>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</si>
  <si>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</si>
  <si>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18210503010012100110</t>
  </si>
  <si>
    <t xml:space="preserve">Единый сельскохозяйственный налог (пени по соответствующему платежу)</t>
  </si>
  <si>
    <t xml:space="preserve">18210503010013000110</t>
  </si>
  <si>
    <t xml:space="preserve"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</si>
  <si>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</si>
  <si>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</si>
  <si>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</si>
  <si>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</si>
  <si>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</si>
  <si>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</si>
  <si>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</si>
  <si>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</si>
  <si>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18210601030102100110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</si>
  <si>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</si>
  <si>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</si>
  <si>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</si>
  <si>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</si>
  <si>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</si>
  <si>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</si>
  <si>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</si>
  <si>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</si>
  <si>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</si>
  <si>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18210606033102100110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</si>
  <si>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</si>
  <si>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</si>
  <si>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</si>
  <si>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</si>
  <si>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</si>
  <si>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</si>
  <si>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</si>
  <si>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18210606043102100110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</si>
  <si>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</si>
  <si>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18210606043103000110</t>
  </si>
  <si>
    <t xml:space="preserve">Земельный налог с физических лиц,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</si>
  <si>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 xml:space="preserve">92410000000000000000</t>
  </si>
  <si>
    <t xml:space="preserve">92411100000000000000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</si>
  <si>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</si>
  <si>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92411109000000000120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</si>
  <si>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</si>
  <si>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</si>
  <si>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</si>
  <si>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</si>
  <si>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</si>
  <si>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92420000000000000000</t>
  </si>
  <si>
    <t xml:space="preserve">БЕЗВОЗМЕЗДНЫЕ ПОСТУПЛЕНИЯ</t>
  </si>
  <si>
    <t xml:space="preserve">92420200000000000000</t>
  </si>
  <si>
    <t xml:space="preserve">БЕЗВОЗМЕЗДНЫЕ ПОСТУПЛЕНИЯ ОТ ДРУГИХ БЮДЖЕТОВ БЮДЖЕТНОЙ СИСТЕМЫ РОССИЙСКОЙ ФЕДЕРАЦИИ</t>
  </si>
  <si>
    <t xml:space="preserve">92420210000000000150</t>
  </si>
  <si>
    <t xml:space="preserve">Дотации бюджетам бюджетной системы Российской Федерации</t>
  </si>
  <si>
    <t xml:space="preserve">92420215001000000150</t>
  </si>
  <si>
    <t xml:space="preserve">Дотации на выравнивание бюджетной обеспеченности</t>
  </si>
  <si>
    <t xml:space="preserve">92420215001100000150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</si>
  <si>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</si>
  <si>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92420215002000000150</t>
  </si>
  <si>
    <t xml:space="preserve">Дотации бюджетам на поддержку мер по обеспечению сбалансированности бюджетов</t>
  </si>
  <si>
    <t xml:space="preserve">92420215002100000150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</si>
  <si>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</si>
  <si>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92420230000000000150</t>
  </si>
  <si>
    <t xml:space="preserve">Субвенции бюджетам бюджетной системы Российской Федерации</t>
  </si>
  <si>
    <t xml:space="preserve">92420230024000000150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</si>
  <si>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</si>
  <si>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92420230024100000150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</si>
  <si>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</si>
  <si>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92420235118000000150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</si>
  <si>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</si>
  <si>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92420235118100000150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</si>
  <si>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</si>
  <si>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92420240000000000150</t>
  </si>
  <si>
    <t xml:space="preserve">Иные межбюджетные трансферты</t>
  </si>
  <si>
    <t xml:space="preserve">92420240014000000150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</si>
  <si>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</si>
  <si>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92420240014100000150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</si>
  <si>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</si>
  <si>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92420249999000000150</t>
  </si>
  <si>
    <t xml:space="preserve">Прочие межбюджетные трансферты, передаваемые бюджетам</t>
  </si>
  <si>
    <t xml:space="preserve">92420249999100000150</t>
  </si>
  <si>
    <t xml:space="preserve">Прочие межбюджетные трансферты, передаваемые бюджетам сельских поселений</t>
  </si>
  <si>
    <t xml:space="preserve">Приложение 2</t>
  </si>
  <si>
    <t xml:space="preserve">от " 29 " марта 2023 г. № 38</t>
  </si>
  <si>
    <t xml:space="preserve"> РАСХОДЫ БЮДЖЕТА АКСЕНОВСКОГО СЕЛЬСКОГО ПОСЕЛЕНИЯ ЛЯМБИРСКОГО МУНИЦИПАЛЬНОГО РАЙОНА РЕСПУБЛИКИ МОРДОВИЯ ЗА 2022 ГОД ПО РАЗДЕЛАМ И ПОДРАЗДЕЛАМ  КЛАССИФИКАЦИИ РАСХОДОВ БЮДЖЕТОВ   </t>
  </si>
  <si>
    <t xml:space="preserve">(тыс. руб.)</t>
  </si>
  <si>
    <t xml:space="preserve">Наименование</t>
  </si>
  <si>
    <t xml:space="preserve">Рз</t>
  </si>
  <si>
    <t xml:space="preserve">ПРз</t>
  </si>
  <si>
    <t xml:space="preserve">ЦСР</t>
  </si>
  <si>
    <t xml:space="preserve">ВР</t>
  </si>
  <si>
    <t xml:space="preserve">Lev</t>
  </si>
  <si>
    <t xml:space="preserve">ВСЕГО</t>
  </si>
  <si>
    <t xml:space="preserve">Администрация Аксеновского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</si>
  <si>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</si>
  <si>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</si>
  <si>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</si>
  <si>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 xml:space="preserve">04</t>
  </si>
  <si>
    <t xml:space="preserve">Резервные фонды</t>
  </si>
  <si>
    <t xml:space="preserve">Другие общегосударственные вопросы</t>
  </si>
  <si>
    <t xml:space="preserve">13</t>
  </si>
  <si>
    <t xml:space="preserve">Национальная оборона</t>
  </si>
  <si>
    <t xml:space="preserve">02</t>
  </si>
  <si>
    <t xml:space="preserve">Мобилизационная и вневойсковая подготовка</t>
  </si>
  <si>
    <t xml:space="preserve">03</t>
  </si>
  <si>
    <t xml:space="preserve"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</si>
  <si>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</si>
  <si>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 xml:space="preserve">Национальная экономика</t>
  </si>
  <si>
    <t xml:space="preserve">Дорожное хозяйство (дорожные фонды)</t>
  </si>
  <si>
    <t xml:space="preserve">09</t>
  </si>
  <si>
    <t xml:space="preserve">Жилищно-коммунальное хозяйство</t>
  </si>
  <si>
    <t xml:space="preserve">05</t>
  </si>
  <si>
    <t xml:space="preserve">Жилищное хозяйство</t>
  </si>
  <si>
    <t xml:space="preserve">Коммунальное хозяйство</t>
  </si>
  <si>
    <t xml:space="preserve">Благоустройство</t>
  </si>
  <si>
    <t xml:space="preserve">Социальная политика</t>
  </si>
  <si>
    <t xml:space="preserve">10</t>
  </si>
  <si>
    <t xml:space="preserve">Пенсионное обеспечение</t>
  </si>
  <si>
    <t xml:space="preserve">Обслуживание государственного  (муниципального) долга</t>
  </si>
  <si>
    <t xml:space="preserve">Обслуживание  государственного  (муниципального) внутреннего долга</t>
  </si>
  <si>
    <t xml:space="preserve">Приложение 3</t>
  </si>
  <si>
    <t xml:space="preserve">РАСХОДЫ БЮДЖЕТА АКСЕНОВСКОГО СЕЛЬСКОГО ПОСЕЛЕНИЯ ЛЯМБИРСКОГО МУНИЦИПАЛЬНОГО РАЙОНА РЕСПУБЛИКИ МОРДОВИЯ ЗА 2022 ГОД ПО ВЕДОМСТВЕННОЙ СТРУКТУРЕ РАСХОДОВ БЮДЖЕТА АКСЕНОВСКОГО СЕЛЬСКОГО ПОСЕЛЕНИЯ ЛЯМБИРСКОГО МУНИЦИПАЛЬНОГО РАЙОНА РЕСПУБЛИКИ МОРДОВИЯ</t>
  </si>
  <si>
    <t xml:space="preserve">Адм</t>
  </si>
  <si>
    <t xml:space="preserve">Сумма (тыс. руб.)</t>
  </si>
  <si>
    <t xml:space="preserve">Обеспечение деятельности Администрации Аксеновского сельского поселения Лямбирского муниципального района Республики Мордовия</t>
  </si>
  <si>
    <t xml:space="preserve">65</t>
  </si>
  <si>
    <t xml:space="preserve">Высшее должностное лицо муниципального образования</t>
  </si>
  <si>
    <t xml:space="preserve">1</t>
  </si>
  <si>
    <t xml:space="preserve">00</t>
  </si>
  <si>
    <t xml:space="preserve">Расходы на выплаты по оплате труда Главы Администрации Аксеновского сельского поселения Лямбирского муниципального района Республики Мордовия</t>
  </si>
  <si>
    <t xml:space="preserve">41140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</si>
  <si>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</si>
  <si>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</si>
  <si>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Аппарат Администрации Аксеновского сельского поселения Лямбирского муниципального района Республики Мордовия</t>
  </si>
  <si>
    <t xml:space="preserve">2</t>
  </si>
  <si>
    <t xml:space="preserve">Расходы на выплаты по оплате труда работников органов местного самоуправления </t>
  </si>
  <si>
    <t xml:space="preserve">41110</t>
  </si>
  <si>
    <t xml:space="preserve"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</si>
  <si>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обеспечение функций органов местного самоуправления </t>
  </si>
  <si>
    <t xml:space="preserve">41120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</si>
  <si>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</si>
  <si>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</si>
  <si>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бюджетные ассигнования</t>
  </si>
  <si>
    <t xml:space="preserve">Уплата налогов, сборов и иных платежей</t>
  </si>
  <si>
    <t xml:space="preserve">Иные межбюджетные трансферты на осуществление полномочий по  составлению и рассмотрению проекта бюджета поселения, утверждению и 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</si>
  <si>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44501</t>
  </si>
  <si>
    <t xml:space="preserve">Межбюджетные трансферты</t>
  </si>
  <si>
    <t xml:space="preserve">500</t>
  </si>
  <si>
    <t xml:space="preserve">540</t>
  </si>
  <si>
    <t xml:space="preserve">Непрограммные расходы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</si>
  <si>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89</t>
  </si>
  <si>
    <t xml:space="preserve">0</t>
  </si>
  <si>
    <t xml:space="preserve">Непрограммные расходы в рамках обеспечения деятельности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</si>
  <si>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</si>
  <si>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77150</t>
  </si>
  <si>
    <t xml:space="preserve">Резервный фонд  администрации Аксеновского сельского поселения Лямбирского муниципального района Республики Мордовия</t>
  </si>
  <si>
    <t xml:space="preserve">41180</t>
  </si>
  <si>
    <t xml:space="preserve">Резервные средства</t>
  </si>
  <si>
    <t xml:space="preserve">870</t>
  </si>
  <si>
    <t xml:space="preserve">Оценка недвижимости, признание прав и регулирование отношений по муниципальной собственности </t>
  </si>
  <si>
    <t xml:space="preserve">42200</t>
  </si>
  <si>
    <t xml:space="preserve">Национальная оборона </t>
  </si>
  <si>
    <t xml:space="preserve"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</si>
  <si>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 xml:space="preserve">51180</t>
  </si>
  <si>
    <t xml:space="preserve">120</t>
  </si>
  <si>
    <t xml:space="preserve">Резервный фонд администрации Аксеновского  сельского поселения Лямбирского муниципального района Республики Мордовия</t>
  </si>
  <si>
    <t xml:space="preserve">Мероприятия по обеспечению пожарной безопасности</t>
  </si>
  <si>
    <t xml:space="preserve">Выполнение работ на гидротехнических сооружениях по пропуску весеннего паводка</t>
  </si>
  <si>
    <t xml:space="preserve">Дорожное хозяйство (дорожные  фонды)</t>
  </si>
  <si>
    <t xml:space="preserve">Муниципальная программа "Развитие автомобильных дорог в Аксеновском сельском поселении на 2016-2022 годы"</t>
  </si>
  <si>
    <t xml:space="preserve"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</si>
  <si>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</si>
  <si>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44102</t>
  </si>
  <si>
    <t xml:space="preserve">Жилищное хозяйство 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</si>
  <si>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</si>
  <si>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 xml:space="preserve">Взнос на капитальный ремонт общего имущества в многоквартирном доме</t>
  </si>
  <si>
    <t xml:space="preserve">42360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</si>
  <si>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</si>
  <si>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44101</t>
  </si>
  <si>
    <t xml:space="preserve">Муниципальная программа  Аксеновского сельского поселения "Комплексное развитие сельских территорий"</t>
  </si>
  <si>
    <t xml:space="preserve">Подпрограмма "Создание и развитие инфраструктуры на сельских территориях"</t>
  </si>
  <si>
    <t xml:space="preserve">Основное мероприятие "Благоустройство сельских территорий"</t>
  </si>
  <si>
    <t xml:space="preserve">Благоустройство сельских территорий</t>
  </si>
  <si>
    <t xml:space="preserve">L5764</t>
  </si>
  <si>
    <t xml:space="preserve">Уличное освещение</t>
  </si>
  <si>
    <t xml:space="preserve">Прочие мероприятия по благоустройству </t>
  </si>
  <si>
    <t xml:space="preserve">43040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</si>
  <si>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</si>
  <si>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44104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</si>
  <si>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</si>
  <si>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44106</t>
  </si>
  <si>
    <t xml:space="preserve">Доплаты к пенсиям муниципальных служащих  Республики Мордовия</t>
  </si>
  <si>
    <t xml:space="preserve">03010</t>
  </si>
  <si>
    <t xml:space="preserve">Социальное обеспечение и иные выплаты населению</t>
  </si>
  <si>
    <t xml:space="preserve">Публичные нормативные социальные выплаты гражданам</t>
  </si>
  <si>
    <t xml:space="preserve">Процентные платежи по муниципальному долгу </t>
  </si>
  <si>
    <t xml:space="preserve">Обслуживание государственного (муниципального) долга</t>
  </si>
  <si>
    <t xml:space="preserve">Обслуживание муниципального долга</t>
  </si>
  <si>
    <t xml:space="preserve">730</t>
  </si>
  <si>
    <t xml:space="preserve">Приложение  4</t>
  </si>
  <si>
    <t xml:space="preserve"> Аксеновского сельского поселения </t>
  </si>
  <si>
    <t xml:space="preserve">Лямбирского муниципального района </t>
  </si>
  <si>
    <t xml:space="preserve">от "29" марта 2023 г.  № 38</t>
  </si>
  <si>
    <t xml:space="preserve">ИСТОЧНИКИ ФИНАНСИРОВАНИЯ ДЕФИЦИТА  БЮДЖЕТА АКСЕНОВСКОГО СЕЛЬСКОГО ПОСЕЛЕНИЯ ЛЯМБИРСКОГО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</si>
  <si>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</si>
  <si>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</si>
  <si>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000 01 00 00 00 00 0000 000</t>
  </si>
  <si>
    <t xml:space="preserve">Источники внутреннего финансирования дефицита бюджетов</t>
  </si>
  <si>
    <t xml:space="preserve">000 01 03 00 00 00 0000 000</t>
  </si>
  <si>
    <t xml:space="preserve">Бюджетные кредиты от других бюджетов бюджетной системы Российской Федерации в валюте Российской Федерации</t>
  </si>
  <si>
    <t xml:space="preserve">000 01 03 01 00 00 0000 800</t>
  </si>
  <si>
    <t xml:space="preserve">Погашение  бюджетных кредитов, полученных от других бюджетов бюджетной системы Российской Федерации в валюте Российской Федерации</t>
  </si>
  <si>
    <t xml:space="preserve">000 01 03 01 00 10 0000 810</t>
  </si>
  <si>
    <t xml:space="preserve"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</si>
  <si>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 xml:space="preserve">000 01 05 00 00 00 0000 000</t>
  </si>
  <si>
    <t xml:space="preserve">Изменение остатков средств на счетах по учету средств бюджета</t>
  </si>
  <si>
    <t xml:space="preserve">000 01 05 00 00 00 0000 500</t>
  </si>
  <si>
    <t xml:space="preserve">Увеличение остатков средств бюджетов</t>
  </si>
  <si>
    <t xml:space="preserve">000 01 05 02 00 00 0000 500</t>
  </si>
  <si>
    <t xml:space="preserve">Увеличение прочих остатков  средств бюджетов</t>
  </si>
  <si>
    <t xml:space="preserve">000 01 05 02 01 00 0000 510</t>
  </si>
  <si>
    <t xml:space="preserve">Увеличение прочих остатков денежных средств бюджетов</t>
  </si>
  <si>
    <t xml:space="preserve">000 01 05 02 01 10 0000 510</t>
  </si>
  <si>
    <t xml:space="preserve">Увеличение прочих остатков денежных средств бюджетов сельских поселений</t>
  </si>
  <si>
    <t xml:space="preserve">000 01 05 00 00 00 0000 600</t>
  </si>
  <si>
    <t xml:space="preserve">Уменьшение остатков средств бюджетов</t>
  </si>
  <si>
    <t xml:space="preserve">000 01 05 02 00 00 0000 600</t>
  </si>
  <si>
    <t xml:space="preserve">Уменьшение прочих остатков средств бюджетов</t>
  </si>
  <si>
    <t xml:space="preserve">000 01 05 02 01 00 0000 610</t>
  </si>
  <si>
    <t xml:space="preserve">Уменьшение прочих остатков денежных средств бюджетов</t>
  </si>
  <si>
    <t xml:space="preserve">000 01 05 02 01 10 0000 610</t>
  </si>
  <si>
    <t xml:space="preserve">Уменьшение прочих остатков денежных  бюджетов сельских поселений</t>
  </si>
  <si>
    <t xml:space="preserve">Итого источников внутреннего финансирования дефицита бюджета Аксеновского сельского поселения Лямбирского муниципального района  Республики Мордовия</t>
  </si>
  <si>
    <t xml:space="preserve">Привлечение  средств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</si>
</sst>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_(* #,##0.00_);_(* \(#,##0.00\);_(* \-??_);_(@_)"/>
    <numFmt numFmtId="172" formatCode="#,##0.00000"/>
    <numFmt numFmtId="173" formatCode="#,##0.0"/>
    <numFmt numFmtId="174" formatCode="0.0"/>
    <numFmt numFmtId="175" formatCode="0"/>
  </numFmts>
  <fonts count="3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0"/>
      <name val="Times New Roman"/>
      <family val="1"/>
      <charset val="204"/>
    </font>
    <font>
      <u val="single"/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b val="true"/>
      <sz val="11"/>
      <name val="Calibri"/>
      <family val="2"/>
      <charset val="1"/>
    </font>
    <font>
      <b val="true"/>
      <sz val="11"/>
      <color rgb="FF000000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sz val="10"/>
      <name val="Times New Roman"/>
      <family val="1"/>
      <charset val="1"/>
    </font>
    <font>
      <sz val="9.5"/>
      <name val="Times New Roman"/>
      <family val="1"/>
      <charset val="204"/>
    </font>
    <font>
      <sz val="10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7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 style="medium"/>
      <diagonal/>
    </border>
  </borders>
  <cellStyleXfs count="19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187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1" fontId="24" fillId="0" borderId="0" xfId="19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4" fillId="0" borderId="0" xfId="187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6" fillId="0" borderId="0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5" xfId="15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0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41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42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38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4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6" fillId="0" borderId="43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6" fillId="0" borderId="43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6" fillId="0" borderId="44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4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4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73" fontId="28" fillId="0" borderId="32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3" fontId="28" fillId="0" borderId="46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7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36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73" fontId="28" fillId="0" borderId="17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73" fontId="28" fillId="0" borderId="17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3" fontId="28" fillId="0" borderId="45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8" fillId="0" borderId="47" xfId="1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8" fillId="0" borderId="29" xfId="118" applyFont="true" applyBorder="false" applyAlignment="true" applyProtection="true">
      <alignment horizontal="left" vertical="top" textRotation="0" wrapText="true" indent="0" shrinkToFit="false"/>
      <protection locked="true" hidden="false"/>
    </xf>
    <xf numFmtId="173" fontId="28" fillId="0" borderId="1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36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3" fontId="28" fillId="0" borderId="31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3" fontId="28" fillId="0" borderId="17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36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17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3" fontId="28" fillId="0" borderId="29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3" fontId="28" fillId="0" borderId="2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28" fillId="0" borderId="30" xfId="1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8" fillId="0" borderId="3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3" fontId="28" fillId="0" borderId="43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44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48" xfId="1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4" fillId="0" borderId="49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9" fillId="0" borderId="5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5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9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6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5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3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6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6" fillId="0" borderId="3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0" borderId="4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0" borderId="5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0" borderId="4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0" borderId="5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6" fillId="0" borderId="5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3" fontId="27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3" fontId="27" fillId="0" borderId="5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27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6" fillId="0" borderId="5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0" borderId="3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3" fontId="27" fillId="0" borderId="5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27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6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0" borderId="1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3" fontId="27" fillId="0" borderId="3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7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6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6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3" borderId="3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3" borderId="1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3" fontId="27" fillId="3" borderId="3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6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3" fontId="27" fillId="3" borderId="1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3" fontId="27" fillId="3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3" fontId="27" fillId="3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3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5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0" borderId="6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27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4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9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2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4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46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2" xfId="18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38" xfId="187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0" borderId="54" xfId="187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0" fillId="0" borderId="31" xfId="187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2" fillId="0" borderId="42" xfId="16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50" xfId="16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42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63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64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0" xfId="18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134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26" fillId="0" borderId="4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48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8" fillId="0" borderId="65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7" fillId="0" borderId="58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38" xfId="187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3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3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3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7" fillId="0" borderId="63" xfId="187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7" fillId="0" borderId="30" xfId="187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8" fillId="0" borderId="46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8" fillId="0" borderId="24" xfId="17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24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8" fillId="0" borderId="11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3" fontId="28" fillId="0" borderId="13" xfId="18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73" fontId="28" fillId="0" borderId="14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12" xfId="18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66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2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6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8" fillId="0" borderId="11" xfId="18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8" fillId="0" borderId="17" xfId="188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3" borderId="17" xfId="187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3" fontId="28" fillId="0" borderId="67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17" xfId="18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7" fillId="0" borderId="35" xfId="188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7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8" fillId="0" borderId="31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36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7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7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2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28" fillId="0" borderId="3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1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68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3" fontId="28" fillId="0" borderId="1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28" fillId="0" borderId="6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27" fillId="0" borderId="6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4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14" xfId="187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7" fillId="0" borderId="5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7" fillId="0" borderId="6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2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3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3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7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7" fillId="0" borderId="2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7" fillId="0" borderId="7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8" fillId="0" borderId="25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34" fillId="0" borderId="0" xfId="18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6" fillId="0" borderId="0" xfId="189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189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0" xfId="189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6" fillId="0" borderId="0" xfId="189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5" xfId="39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2" fillId="0" borderId="5" xfId="43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5" xfId="4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5" xfId="46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21" xfId="18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24" xfId="18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24" xfId="189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6" xfId="18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6" fillId="0" borderId="22" xfId="189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6" fillId="0" borderId="13" xfId="189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26" fillId="0" borderId="13" xfId="189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30" xfId="189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4" xfId="189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7" fillId="0" borderId="11" xfId="189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7" fillId="0" borderId="1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28" fillId="0" borderId="6" xfId="44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28" fillId="0" borderId="14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7" fillId="0" borderId="11" xfId="189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6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28" fillId="0" borderId="47" xfId="44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28" fillId="0" borderId="12" xfId="44" applyFont="true" applyBorder="false" applyAlignment="true" applyProtection="true">
      <alignment horizontal="general" vertical="center" textRotation="0" wrapText="false" indent="0" shrinkToFit="true"/>
      <protection locked="true" hidden="false"/>
    </xf>
    <xf numFmtId="173" fontId="28" fillId="0" borderId="1" xfId="57" applyFont="true" applyBorder="false" applyAlignment="true" applyProtection="true">
      <alignment horizontal="general" vertical="center" textRotation="0" wrapText="false" indent="0" shrinkToFit="true"/>
      <protection locked="true" hidden="false"/>
    </xf>
    <xf numFmtId="173" fontId="28" fillId="0" borderId="6" xfId="5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27" fillId="0" borderId="1" xfId="189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27" fillId="0" borderId="3" xfId="189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0" borderId="20" xfId="189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7" fillId="0" borderId="9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3" fontId="27" fillId="0" borderId="9" xfId="189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4" fontId="27" fillId="0" borderId="9" xfId="189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27" fillId="0" borderId="25" xfId="189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  <cellStyle name="Обычный 2 3" xfId="187"/>
    <cellStyle name="Обычный 3 3" xfId="188"/>
    <cellStyle name="Обычный_З_15_Приложение 16 - Источники дефицита" xfId="189"/>
    <cellStyle name="Финансовый 8" xfId="190"/>
  </cellStyles>
  <dxfs count="50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20.99"/>
    <col collapsed="false" customWidth="true" hidden="false" outlineLevel="0" max="3" min="3" style="1" width="67.29"/>
    <col collapsed="false" customWidth="true" hidden="false" outlineLevel="0" max="4" min="4" style="1" width="13.14"/>
    <col collapsed="false" customWidth="true" hidden="false" outlineLevel="0" max="5" min="5" style="1" width="12.42"/>
    <col collapsed="false" customWidth="true" hidden="false" outlineLevel="0" max="6" min="6" style="1" width="13.01"/>
    <col collapsed="false" customWidth="false" hidden="false" outlineLevel="0" max="1024" min="7" style="1" width="9.14"/>
  </cols>
  <sheetData>
    <row r="1" customFormat="false" ht="15" hidden="false" customHeight="true" outlineLevel="0" collapsed="false">
      <c r="B1" s="2" t="s">
        <v>0</v>
      </c>
      <c r="C1" s="2"/>
      <c r="D1" s="2"/>
      <c r="E1" s="2"/>
      <c r="F1" s="2"/>
    </row>
    <row r="2" customFormat="false" ht="15" hidden="false" customHeight="true" outlineLevel="0" collapsed="false">
      <c r="B2" s="2" t="s">
        <v>1</v>
      </c>
      <c r="C2" s="2"/>
      <c r="D2" s="2"/>
      <c r="E2" s="2"/>
      <c r="F2" s="2"/>
    </row>
    <row r="3" customFormat="false" ht="15" hidden="false" customHeight="true" outlineLevel="0" collapsed="false">
      <c r="B3" s="2"/>
      <c r="C3" s="2"/>
      <c r="D3" s="2" t="s">
        <v>2</v>
      </c>
      <c r="E3" s="2"/>
      <c r="F3" s="2"/>
    </row>
    <row r="4" customFormat="false" ht="15" hidden="false" customHeight="true" outlineLevel="0" collapsed="false">
      <c r="B4" s="2" t="s">
        <v>3</v>
      </c>
      <c r="C4" s="2"/>
      <c r="D4" s="2"/>
      <c r="E4" s="2"/>
      <c r="F4" s="2"/>
    </row>
    <row r="5" customFormat="false" ht="15" hidden="false" customHeight="true" outlineLevel="0" collapsed="false">
      <c r="B5" s="2"/>
      <c r="C5" s="2" t="s">
        <v>4</v>
      </c>
      <c r="D5" s="2"/>
      <c r="E5" s="2"/>
      <c r="F5" s="2"/>
    </row>
    <row r="6" customFormat="false" ht="15" hidden="false" customHeight="true" outlineLevel="0" collapsed="false">
      <c r="B6" s="3" t="s">
        <v>5</v>
      </c>
      <c r="C6" s="3"/>
      <c r="D6" s="3"/>
      <c r="E6" s="3"/>
      <c r="F6" s="3"/>
    </row>
    <row r="7" customFormat="false" ht="15" hidden="false" customHeight="false" outlineLevel="0" collapsed="false">
      <c r="B7" s="3"/>
      <c r="C7" s="3"/>
      <c r="D7" s="4"/>
      <c r="E7" s="4"/>
      <c r="F7" s="4"/>
    </row>
    <row r="8" customFormat="false" ht="35.25" hidden="false" customHeight="true" outlineLevel="0" collapsed="false">
      <c r="B8" s="5" t="s">
        <v>6</v>
      </c>
      <c r="C8" s="5"/>
      <c r="D8" s="5"/>
      <c r="E8" s="5"/>
      <c r="F8" s="5"/>
    </row>
    <row r="9" customFormat="false" ht="13.5" hidden="false" customHeight="true" outlineLevel="0" collapsed="false">
      <c r="C9" s="6"/>
      <c r="D9" s="6"/>
      <c r="E9" s="6"/>
      <c r="F9" s="6"/>
      <c r="G9" s="7"/>
    </row>
    <row r="10" customFormat="false" ht="30.75" hidden="false" customHeight="true" outlineLevel="0" collapsed="false">
      <c r="B10" s="8" t="s">
        <v>7</v>
      </c>
      <c r="C10" s="9" t="s">
        <v>8</v>
      </c>
      <c r="D10" s="10" t="s">
        <v>9</v>
      </c>
      <c r="E10" s="10" t="s">
        <v>10</v>
      </c>
      <c r="F10" s="10" t="s">
        <v>11</v>
      </c>
      <c r="G10" s="7"/>
    </row>
    <row r="11" customFormat="false" ht="15" hidden="false" customHeight="true" outlineLevel="0" collapsed="false">
      <c r="B11" s="11" t="n">
        <v>1</v>
      </c>
      <c r="C11" s="12" t="n">
        <v>2</v>
      </c>
      <c r="D11" s="13" t="s">
        <v>12</v>
      </c>
      <c r="E11" s="14" t="s">
        <v>13</v>
      </c>
      <c r="F11" s="15" t="s">
        <v>14</v>
      </c>
      <c r="G11" s="7"/>
    </row>
    <row r="12" customFormat="false" ht="13.5" hidden="false" customHeight="true" outlineLevel="0" collapsed="false">
      <c r="A12" s="16"/>
      <c r="B12" s="17"/>
      <c r="C12" s="18" t="s">
        <v>15</v>
      </c>
      <c r="D12" s="19" t="n">
        <v>2484.87</v>
      </c>
      <c r="E12" s="19" t="n">
        <v>2493.6357</v>
      </c>
      <c r="F12" s="20" t="n">
        <f aca="false">E12/D12*100</f>
        <v>100.352762921199</v>
      </c>
      <c r="G12" s="7"/>
    </row>
    <row r="13" customFormat="false" ht="14.25" hidden="false" customHeight="true" outlineLevel="0" collapsed="false">
      <c r="A13" s="16"/>
      <c r="B13" s="21"/>
      <c r="C13" s="22" t="s">
        <v>16</v>
      </c>
      <c r="D13" s="23"/>
      <c r="E13" s="24"/>
      <c r="F13" s="25"/>
      <c r="G13" s="7"/>
    </row>
    <row r="14" customFormat="false" ht="15" hidden="false" customHeight="false" outlineLevel="0" collapsed="false">
      <c r="A14" s="16"/>
      <c r="B14" s="26" t="s">
        <v>17</v>
      </c>
      <c r="C14" s="27" t="s">
        <v>18</v>
      </c>
      <c r="D14" s="28" t="n">
        <v>1062.4</v>
      </c>
      <c r="E14" s="28" t="n">
        <v>1071.2</v>
      </c>
      <c r="F14" s="29" t="n">
        <f aca="false">E14/D14*100</f>
        <v>100.828313253012</v>
      </c>
      <c r="G14" s="7"/>
    </row>
    <row r="15" customFormat="false" ht="15" hidden="false" customHeight="false" outlineLevel="0" collapsed="false">
      <c r="A15" s="16"/>
      <c r="B15" s="26" t="s">
        <v>19</v>
      </c>
      <c r="C15" s="27" t="s">
        <v>20</v>
      </c>
      <c r="D15" s="28" t="n">
        <f aca="false">D16</f>
        <v>54.4</v>
      </c>
      <c r="E15" s="28" t="n">
        <f aca="false">E16</f>
        <v>58.58883</v>
      </c>
      <c r="F15" s="29" t="n">
        <f aca="false">E15/D15*100</f>
        <v>107.700055147059</v>
      </c>
      <c r="G15" s="7"/>
    </row>
    <row r="16" customFormat="false" ht="15" hidden="false" customHeight="false" outlineLevel="0" collapsed="false">
      <c r="A16" s="16"/>
      <c r="B16" s="26" t="s">
        <v>21</v>
      </c>
      <c r="C16" s="27" t="s">
        <v>22</v>
      </c>
      <c r="D16" s="28" t="n">
        <v>54.4</v>
      </c>
      <c r="E16" s="28" t="n">
        <v>58.58883</v>
      </c>
      <c r="F16" s="30" t="n">
        <f aca="false">E16/D16*100</f>
        <v>107.700055147059</v>
      </c>
      <c r="G16" s="7"/>
    </row>
    <row r="17" customFormat="false" ht="62.25" hidden="false" customHeight="true" outlineLevel="0" collapsed="false">
      <c r="A17" s="16"/>
      <c r="B17" s="26" t="s">
        <v>23</v>
      </c>
      <c r="C17" s="27" t="s">
        <v>24</v>
      </c>
      <c r="D17" s="28" t="n">
        <v>53.9</v>
      </c>
      <c r="E17" s="28" t="n">
        <v>52.0765</v>
      </c>
      <c r="F17" s="25" t="n">
        <f aca="false">E17/D17*100</f>
        <v>96.6168831168831</v>
      </c>
      <c r="G17" s="7"/>
    </row>
    <row r="18" customFormat="false" ht="90" hidden="false" customHeight="true" outlineLevel="0" collapsed="false">
      <c r="A18" s="16"/>
      <c r="B18" s="26" t="s">
        <v>25</v>
      </c>
      <c r="C18" s="27" t="s">
        <v>26</v>
      </c>
      <c r="D18" s="28" t="n">
        <v>53.9</v>
      </c>
      <c r="E18" s="28" t="n">
        <v>51.91006</v>
      </c>
      <c r="F18" s="29" t="n">
        <f aca="false">E18/D18*100</f>
        <v>96.3080890538033</v>
      </c>
      <c r="G18" s="7"/>
    </row>
    <row r="19" customFormat="false" ht="75" hidden="false" customHeight="true" outlineLevel="0" collapsed="false">
      <c r="A19" s="16"/>
      <c r="B19" s="26" t="s">
        <v>27</v>
      </c>
      <c r="C19" s="27" t="s">
        <v>28</v>
      </c>
      <c r="D19" s="28" t="s">
        <v>29</v>
      </c>
      <c r="E19" s="28" t="n">
        <v>0.05402</v>
      </c>
      <c r="F19" s="30" t="n">
        <v>0</v>
      </c>
      <c r="G19" s="7"/>
    </row>
    <row r="20" customFormat="false" ht="91.5" hidden="false" customHeight="true" outlineLevel="0" collapsed="false">
      <c r="A20" s="16"/>
      <c r="B20" s="26" t="s">
        <v>30</v>
      </c>
      <c r="C20" s="27" t="s">
        <v>31</v>
      </c>
      <c r="D20" s="31" t="s">
        <v>29</v>
      </c>
      <c r="E20" s="32" t="n">
        <v>0.10642</v>
      </c>
      <c r="F20" s="33" t="n">
        <v>0</v>
      </c>
      <c r="G20" s="7"/>
    </row>
    <row r="21" customFormat="false" ht="92.25" hidden="false" customHeight="true" outlineLevel="0" collapsed="false">
      <c r="A21" s="16"/>
      <c r="B21" s="26" t="s">
        <v>32</v>
      </c>
      <c r="C21" s="27" t="s">
        <v>33</v>
      </c>
      <c r="D21" s="31" t="n">
        <v>0.5</v>
      </c>
      <c r="E21" s="32" t="n">
        <v>0.39158</v>
      </c>
      <c r="F21" s="34" t="n">
        <f aca="false">E21/D21*100</f>
        <v>78.316</v>
      </c>
      <c r="G21" s="7"/>
    </row>
    <row r="22" customFormat="false" ht="120.75" hidden="false" customHeight="true" outlineLevel="0" collapsed="false">
      <c r="A22" s="16"/>
      <c r="B22" s="26" t="s">
        <v>34</v>
      </c>
      <c r="C22" s="27" t="s">
        <v>35</v>
      </c>
      <c r="D22" s="28" t="n">
        <v>0.5</v>
      </c>
      <c r="E22" s="32" t="n">
        <v>0.39158</v>
      </c>
      <c r="F22" s="29" t="n">
        <f aca="false">E22/D22*100</f>
        <v>78.316</v>
      </c>
      <c r="G22" s="7"/>
    </row>
    <row r="23" customFormat="false" ht="45" hidden="false" customHeight="false" outlineLevel="0" collapsed="false">
      <c r="A23" s="16"/>
      <c r="B23" s="26" t="s">
        <v>36</v>
      </c>
      <c r="C23" s="27" t="s">
        <v>37</v>
      </c>
      <c r="D23" s="28" t="s">
        <v>29</v>
      </c>
      <c r="E23" s="35" t="n">
        <v>6.12075</v>
      </c>
      <c r="F23" s="30" t="n">
        <v>0</v>
      </c>
      <c r="G23" s="7"/>
    </row>
    <row r="24" customFormat="false" ht="60.75" hidden="false" customHeight="true" outlineLevel="0" collapsed="false">
      <c r="A24" s="16"/>
      <c r="B24" s="26" t="s">
        <v>38</v>
      </c>
      <c r="C24" s="27" t="s">
        <v>39</v>
      </c>
      <c r="D24" s="28" t="s">
        <v>29</v>
      </c>
      <c r="E24" s="35" t="n">
        <v>5.77963</v>
      </c>
      <c r="F24" s="25" t="n">
        <v>0</v>
      </c>
      <c r="G24" s="7"/>
    </row>
    <row r="25" customFormat="false" ht="45" hidden="false" customHeight="true" outlineLevel="0" collapsed="false">
      <c r="A25" s="16"/>
      <c r="B25" s="26" t="s">
        <v>40</v>
      </c>
      <c r="C25" s="27" t="s">
        <v>41</v>
      </c>
      <c r="D25" s="31" t="s">
        <v>29</v>
      </c>
      <c r="E25" s="31" t="n">
        <v>0.20262</v>
      </c>
      <c r="F25" s="25" t="n">
        <v>0</v>
      </c>
      <c r="G25" s="7"/>
    </row>
    <row r="26" customFormat="false" ht="75.75" hidden="false" customHeight="true" outlineLevel="0" collapsed="false">
      <c r="A26" s="16"/>
      <c r="B26" s="26" t="s">
        <v>42</v>
      </c>
      <c r="C26" s="27" t="s">
        <v>43</v>
      </c>
      <c r="D26" s="28" t="s">
        <v>29</v>
      </c>
      <c r="E26" s="28" t="n">
        <v>0.1385</v>
      </c>
      <c r="F26" s="25" t="n">
        <v>0</v>
      </c>
      <c r="G26" s="7"/>
    </row>
    <row r="27" customFormat="false" ht="15" hidden="false" customHeight="false" outlineLevel="0" collapsed="false">
      <c r="A27" s="16"/>
      <c r="B27" s="26" t="s">
        <v>44</v>
      </c>
      <c r="C27" s="27" t="s">
        <v>45</v>
      </c>
      <c r="D27" s="28" t="s">
        <v>29</v>
      </c>
      <c r="E27" s="28" t="n">
        <f aca="false">E28</f>
        <v>88.40359</v>
      </c>
      <c r="F27" s="29" t="n">
        <v>0</v>
      </c>
      <c r="G27" s="7"/>
    </row>
    <row r="28" customFormat="false" ht="15" hidden="false" customHeight="false" outlineLevel="0" collapsed="false">
      <c r="A28" s="16"/>
      <c r="B28" s="26" t="s">
        <v>46</v>
      </c>
      <c r="C28" s="27" t="s">
        <v>47</v>
      </c>
      <c r="D28" s="28" t="s">
        <v>29</v>
      </c>
      <c r="E28" s="28" t="n">
        <f aca="false">E29</f>
        <v>88.40359</v>
      </c>
      <c r="F28" s="30" t="n">
        <v>0</v>
      </c>
      <c r="G28" s="7"/>
    </row>
    <row r="29" customFormat="false" ht="15" hidden="false" customHeight="false" outlineLevel="0" collapsed="false">
      <c r="A29" s="16"/>
      <c r="B29" s="26" t="s">
        <v>48</v>
      </c>
      <c r="C29" s="27" t="s">
        <v>47</v>
      </c>
      <c r="D29" s="28" t="s">
        <v>29</v>
      </c>
      <c r="E29" s="28" t="n">
        <f aca="false">E30+E31+E32</f>
        <v>88.40359</v>
      </c>
      <c r="F29" s="29" t="n">
        <v>0</v>
      </c>
      <c r="G29" s="7"/>
    </row>
    <row r="30" customFormat="false" ht="45" hidden="false" customHeight="false" outlineLevel="0" collapsed="false">
      <c r="A30" s="16"/>
      <c r="B30" s="26" t="s">
        <v>49</v>
      </c>
      <c r="C30" s="27" t="s">
        <v>50</v>
      </c>
      <c r="D30" s="28" t="s">
        <v>29</v>
      </c>
      <c r="E30" s="28" t="n">
        <v>88.21</v>
      </c>
      <c r="F30" s="30" t="n">
        <v>0</v>
      </c>
      <c r="G30" s="7"/>
    </row>
    <row r="31" customFormat="false" ht="30" hidden="false" customHeight="false" outlineLevel="0" collapsed="false">
      <c r="A31" s="16"/>
      <c r="B31" s="26" t="s">
        <v>51</v>
      </c>
      <c r="C31" s="27" t="s">
        <v>52</v>
      </c>
      <c r="D31" s="28" t="s">
        <v>29</v>
      </c>
      <c r="E31" s="28" t="n">
        <v>0.03344</v>
      </c>
      <c r="F31" s="29" t="n">
        <v>0</v>
      </c>
      <c r="G31" s="7"/>
    </row>
    <row r="32" customFormat="false" ht="45" hidden="false" customHeight="false" outlineLevel="0" collapsed="false">
      <c r="A32" s="16"/>
      <c r="B32" s="26" t="s">
        <v>53</v>
      </c>
      <c r="C32" s="27" t="s">
        <v>54</v>
      </c>
      <c r="D32" s="28" t="s">
        <v>29</v>
      </c>
      <c r="E32" s="28" t="n">
        <v>0.16015</v>
      </c>
      <c r="F32" s="30" t="n">
        <v>0</v>
      </c>
      <c r="G32" s="7"/>
    </row>
    <row r="33" customFormat="false" ht="15" hidden="false" customHeight="false" outlineLevel="0" collapsed="false">
      <c r="A33" s="16"/>
      <c r="B33" s="26" t="s">
        <v>55</v>
      </c>
      <c r="C33" s="27" t="s">
        <v>56</v>
      </c>
      <c r="D33" s="31" t="n">
        <f aca="false">D34+D38</f>
        <v>960.3</v>
      </c>
      <c r="E33" s="31" t="n">
        <f aca="false">E34+E38</f>
        <v>890.78081</v>
      </c>
      <c r="F33" s="25" t="n">
        <f aca="false">E33/D33*100</f>
        <v>92.7606799958346</v>
      </c>
      <c r="G33" s="7"/>
    </row>
    <row r="34" customFormat="false" ht="15" hidden="false" customHeight="false" outlineLevel="0" collapsed="false">
      <c r="A34" s="16"/>
      <c r="B34" s="26" t="s">
        <v>57</v>
      </c>
      <c r="C34" s="27" t="s">
        <v>58</v>
      </c>
      <c r="D34" s="28" t="n">
        <f aca="false">D35</f>
        <v>385.3</v>
      </c>
      <c r="E34" s="28" t="n">
        <f aca="false">E35</f>
        <v>397.61109</v>
      </c>
      <c r="F34" s="29" t="n">
        <f aca="false">E34/D34*100</f>
        <v>103.195195951207</v>
      </c>
      <c r="G34" s="7"/>
    </row>
    <row r="35" customFormat="false" ht="45" hidden="false" customHeight="false" outlineLevel="0" collapsed="false">
      <c r="A35" s="16"/>
      <c r="B35" s="26" t="s">
        <v>59</v>
      </c>
      <c r="C35" s="27" t="s">
        <v>60</v>
      </c>
      <c r="D35" s="28" t="n">
        <f aca="false">D36</f>
        <v>385.3</v>
      </c>
      <c r="E35" s="35" t="n">
        <f aca="false">E36+E37</f>
        <v>397.61109</v>
      </c>
      <c r="F35" s="30" t="n">
        <f aca="false">E35/D35*100</f>
        <v>103.195195951207</v>
      </c>
      <c r="G35" s="7"/>
    </row>
    <row r="36" customFormat="false" ht="75" hidden="false" customHeight="false" outlineLevel="0" collapsed="false">
      <c r="A36" s="16"/>
      <c r="B36" s="26" t="s">
        <v>61</v>
      </c>
      <c r="C36" s="27" t="s">
        <v>62</v>
      </c>
      <c r="D36" s="28" t="n">
        <v>385.3</v>
      </c>
      <c r="E36" s="35" t="n">
        <v>394.32079</v>
      </c>
      <c r="F36" s="29" t="n">
        <f aca="false">E36/D36*100</f>
        <v>102.341237996366</v>
      </c>
      <c r="G36" s="7"/>
    </row>
    <row r="37" customFormat="false" ht="45.75" hidden="false" customHeight="true" outlineLevel="0" collapsed="false">
      <c r="A37" s="16"/>
      <c r="B37" s="26" t="s">
        <v>63</v>
      </c>
      <c r="C37" s="27" t="s">
        <v>64</v>
      </c>
      <c r="D37" s="28" t="s">
        <v>29</v>
      </c>
      <c r="E37" s="35" t="n">
        <v>3.2903</v>
      </c>
      <c r="F37" s="30" t="n">
        <v>0</v>
      </c>
      <c r="G37" s="7"/>
    </row>
    <row r="38" customFormat="false" ht="15" hidden="false" customHeight="false" outlineLevel="0" collapsed="false">
      <c r="A38" s="16"/>
      <c r="B38" s="26" t="s">
        <v>65</v>
      </c>
      <c r="C38" s="27" t="s">
        <v>66</v>
      </c>
      <c r="D38" s="28" t="n">
        <f aca="false">D39+D43</f>
        <v>575</v>
      </c>
      <c r="E38" s="35" t="n">
        <f aca="false">E39+E43+E46+E47</f>
        <v>493.16972</v>
      </c>
      <c r="F38" s="29" t="n">
        <f aca="false">E38/D38*100</f>
        <v>85.7686469565217</v>
      </c>
      <c r="G38" s="7"/>
    </row>
    <row r="39" customFormat="false" ht="15" hidden="false" customHeight="false" outlineLevel="0" collapsed="false">
      <c r="A39" s="16"/>
      <c r="B39" s="26" t="s">
        <v>67</v>
      </c>
      <c r="C39" s="27" t="s">
        <v>68</v>
      </c>
      <c r="D39" s="28" t="n">
        <f aca="false">D40</f>
        <v>287</v>
      </c>
      <c r="E39" s="28" t="n">
        <f aca="false">E40</f>
        <v>257.61014</v>
      </c>
      <c r="F39" s="29" t="n">
        <f aca="false">E39/D39*100</f>
        <v>89.7596306620209</v>
      </c>
      <c r="G39" s="7"/>
    </row>
    <row r="40" customFormat="false" ht="30" hidden="false" customHeight="false" outlineLevel="0" collapsed="false">
      <c r="A40" s="16"/>
      <c r="B40" s="26" t="s">
        <v>69</v>
      </c>
      <c r="C40" s="27" t="s">
        <v>70</v>
      </c>
      <c r="D40" s="28" t="n">
        <f aca="false">D41</f>
        <v>287</v>
      </c>
      <c r="E40" s="35" t="n">
        <f aca="false">E41+E42</f>
        <v>257.61014</v>
      </c>
      <c r="F40" s="30" t="n">
        <f aca="false">E40/D40*100</f>
        <v>89.7596306620209</v>
      </c>
      <c r="G40" s="7"/>
    </row>
    <row r="41" customFormat="false" ht="59.25" hidden="false" customHeight="true" outlineLevel="0" collapsed="false">
      <c r="A41" s="16"/>
      <c r="B41" s="26" t="s">
        <v>71</v>
      </c>
      <c r="C41" s="27" t="s">
        <v>72</v>
      </c>
      <c r="D41" s="31" t="n">
        <v>287</v>
      </c>
      <c r="E41" s="31" t="n">
        <v>239.27956</v>
      </c>
      <c r="F41" s="29" t="n">
        <f aca="false">E41/D41*100</f>
        <v>83.372668989547</v>
      </c>
      <c r="G41" s="7"/>
    </row>
    <row r="42" customFormat="false" ht="45" hidden="false" customHeight="false" outlineLevel="0" collapsed="false">
      <c r="A42" s="16"/>
      <c r="B42" s="26" t="s">
        <v>73</v>
      </c>
      <c r="C42" s="27" t="s">
        <v>74</v>
      </c>
      <c r="D42" s="28" t="s">
        <v>29</v>
      </c>
      <c r="E42" s="28" t="n">
        <v>18.33058</v>
      </c>
      <c r="F42" s="29" t="n">
        <v>0</v>
      </c>
      <c r="G42" s="7"/>
    </row>
    <row r="43" customFormat="false" ht="15" hidden="false" customHeight="false" outlineLevel="0" collapsed="false">
      <c r="A43" s="16"/>
      <c r="B43" s="26" t="s">
        <v>75</v>
      </c>
      <c r="C43" s="27" t="s">
        <v>76</v>
      </c>
      <c r="D43" s="28" t="n">
        <f aca="false">D44</f>
        <v>288</v>
      </c>
      <c r="E43" s="28" t="n">
        <f aca="false">E44</f>
        <v>232.23288</v>
      </c>
      <c r="F43" s="30" t="n">
        <f aca="false">E43/D43*100</f>
        <v>80.6364166666667</v>
      </c>
      <c r="G43" s="7"/>
    </row>
    <row r="44" customFormat="false" ht="30.75" hidden="false" customHeight="true" outlineLevel="0" collapsed="false">
      <c r="A44" s="16"/>
      <c r="B44" s="26" t="s">
        <v>77</v>
      </c>
      <c r="C44" s="27" t="s">
        <v>78</v>
      </c>
      <c r="D44" s="28" t="n">
        <f aca="false">D45</f>
        <v>288</v>
      </c>
      <c r="E44" s="28" t="n">
        <f aca="false">E45</f>
        <v>232.23288</v>
      </c>
      <c r="F44" s="29" t="n">
        <f aca="false">E44/D44*100</f>
        <v>80.6364166666667</v>
      </c>
      <c r="G44" s="7"/>
    </row>
    <row r="45" customFormat="false" ht="60.75" hidden="false" customHeight="true" outlineLevel="0" collapsed="false">
      <c r="A45" s="16"/>
      <c r="B45" s="26" t="s">
        <v>79</v>
      </c>
      <c r="C45" s="27" t="s">
        <v>80</v>
      </c>
      <c r="D45" s="31" t="n">
        <v>288</v>
      </c>
      <c r="E45" s="32" t="n">
        <v>232.23288</v>
      </c>
      <c r="F45" s="29" t="n">
        <f aca="false">E45/D45*100</f>
        <v>80.6364166666667</v>
      </c>
      <c r="G45" s="7"/>
    </row>
    <row r="46" customFormat="false" ht="45" hidden="false" customHeight="false" outlineLevel="0" collapsed="false">
      <c r="A46" s="16"/>
      <c r="B46" s="26" t="s">
        <v>81</v>
      </c>
      <c r="C46" s="27" t="s">
        <v>82</v>
      </c>
      <c r="D46" s="28" t="s">
        <v>29</v>
      </c>
      <c r="E46" s="35" t="n">
        <v>3.4267</v>
      </c>
      <c r="F46" s="30" t="n">
        <v>0</v>
      </c>
      <c r="G46" s="7"/>
    </row>
    <row r="47" customFormat="false" ht="59.25" hidden="false" customHeight="true" outlineLevel="0" collapsed="false">
      <c r="A47" s="16"/>
      <c r="B47" s="26" t="s">
        <v>83</v>
      </c>
      <c r="C47" s="27" t="s">
        <v>84</v>
      </c>
      <c r="D47" s="28" t="s">
        <v>29</v>
      </c>
      <c r="E47" s="35" t="n">
        <v>-0.1</v>
      </c>
      <c r="F47" s="29" t="n">
        <v>0</v>
      </c>
      <c r="G47" s="7"/>
    </row>
    <row r="48" customFormat="false" ht="15" hidden="false" customHeight="false" outlineLevel="0" collapsed="false">
      <c r="A48" s="16"/>
      <c r="B48" s="26" t="s">
        <v>85</v>
      </c>
      <c r="C48" s="27" t="s">
        <v>18</v>
      </c>
      <c r="D48" s="31" t="n">
        <f aca="false">D49</f>
        <v>47.7</v>
      </c>
      <c r="E48" s="31" t="n">
        <f aca="false">E49</f>
        <v>33.40547</v>
      </c>
      <c r="F48" s="29" t="n">
        <f aca="false">E48/D48*100</f>
        <v>70.0324318658281</v>
      </c>
      <c r="G48" s="7"/>
    </row>
    <row r="49" customFormat="false" ht="30" hidden="false" customHeight="true" outlineLevel="0" collapsed="false">
      <c r="A49" s="16"/>
      <c r="B49" s="26" t="s">
        <v>86</v>
      </c>
      <c r="C49" s="27" t="s">
        <v>87</v>
      </c>
      <c r="D49" s="28" t="n">
        <f aca="false">D50</f>
        <v>47.7</v>
      </c>
      <c r="E49" s="28" t="n">
        <f aca="false">E50</f>
        <v>33.40547</v>
      </c>
      <c r="F49" s="30" t="n">
        <f aca="false">E49/D49*100</f>
        <v>70.0324318658281</v>
      </c>
      <c r="G49" s="7"/>
    </row>
    <row r="50" customFormat="false" ht="75.75" hidden="false" customHeight="true" outlineLevel="0" collapsed="false">
      <c r="A50" s="16"/>
      <c r="B50" s="26" t="s">
        <v>88</v>
      </c>
      <c r="C50" s="27" t="s">
        <v>89</v>
      </c>
      <c r="D50" s="28" t="n">
        <f aca="false">D51</f>
        <v>47.7</v>
      </c>
      <c r="E50" s="28" t="n">
        <f aca="false">E51</f>
        <v>33.40547</v>
      </c>
      <c r="F50" s="25" t="n">
        <f aca="false">E50/D50*100</f>
        <v>70.0324318658281</v>
      </c>
      <c r="G50" s="7"/>
    </row>
    <row r="51" customFormat="false" ht="75.75" hidden="false" customHeight="true" outlineLevel="0" collapsed="false">
      <c r="A51" s="16"/>
      <c r="B51" s="26" t="s">
        <v>90</v>
      </c>
      <c r="C51" s="27" t="s">
        <v>91</v>
      </c>
      <c r="D51" s="28" t="n">
        <f aca="false">D52</f>
        <v>47.7</v>
      </c>
      <c r="E51" s="28" t="n">
        <f aca="false">E52</f>
        <v>33.40547</v>
      </c>
      <c r="F51" s="25" t="n">
        <f aca="false">E51/D51*100</f>
        <v>70.0324318658281</v>
      </c>
      <c r="G51" s="7"/>
    </row>
    <row r="52" customFormat="false" ht="75" hidden="false" customHeight="true" outlineLevel="0" collapsed="false">
      <c r="A52" s="16"/>
      <c r="B52" s="26" t="s">
        <v>92</v>
      </c>
      <c r="C52" s="27" t="s">
        <v>93</v>
      </c>
      <c r="D52" s="31" t="n">
        <v>47.7</v>
      </c>
      <c r="E52" s="32" t="n">
        <v>33.40547</v>
      </c>
      <c r="F52" s="29" t="n">
        <f aca="false">E52/D52*100</f>
        <v>70.0324318658281</v>
      </c>
      <c r="G52" s="7"/>
    </row>
    <row r="53" customFormat="false" ht="15" hidden="false" customHeight="false" outlineLevel="0" collapsed="false">
      <c r="A53" s="16"/>
      <c r="B53" s="26" t="s">
        <v>94</v>
      </c>
      <c r="C53" s="27" t="s">
        <v>95</v>
      </c>
      <c r="D53" s="28" t="n">
        <f aca="false">D54</f>
        <v>1422.47</v>
      </c>
      <c r="E53" s="28" t="n">
        <f aca="false">E54</f>
        <v>1422.47</v>
      </c>
      <c r="F53" s="30" t="n">
        <f aca="false">E53/D53*100</f>
        <v>100</v>
      </c>
      <c r="G53" s="7"/>
    </row>
    <row r="54" customFormat="false" ht="30.75" hidden="false" customHeight="true" outlineLevel="0" collapsed="false">
      <c r="A54" s="16"/>
      <c r="B54" s="26" t="s">
        <v>96</v>
      </c>
      <c r="C54" s="27" t="s">
        <v>97</v>
      </c>
      <c r="D54" s="28" t="n">
        <f aca="false">D55+D60+D65</f>
        <v>1422.47</v>
      </c>
      <c r="E54" s="28" t="n">
        <f aca="false">E55+E60+E65</f>
        <v>1422.47</v>
      </c>
      <c r="F54" s="29" t="n">
        <f aca="false">E54/D54*100</f>
        <v>100</v>
      </c>
      <c r="G54" s="7"/>
    </row>
    <row r="55" customFormat="false" ht="17.25" hidden="false" customHeight="true" outlineLevel="0" collapsed="false">
      <c r="A55" s="16"/>
      <c r="B55" s="26" t="s">
        <v>98</v>
      </c>
      <c r="C55" s="27" t="s">
        <v>99</v>
      </c>
      <c r="D55" s="28" t="n">
        <f aca="false">D56+D58</f>
        <v>1200.5</v>
      </c>
      <c r="E55" s="28" t="n">
        <f aca="false">E56+E58</f>
        <v>1200.5</v>
      </c>
      <c r="F55" s="30" t="n">
        <f aca="false">E55/D55*100</f>
        <v>100</v>
      </c>
      <c r="G55" s="7"/>
    </row>
    <row r="56" customFormat="false" ht="15" hidden="false" customHeight="false" outlineLevel="0" collapsed="false">
      <c r="A56" s="16"/>
      <c r="B56" s="26" t="s">
        <v>100</v>
      </c>
      <c r="C56" s="27" t="s">
        <v>101</v>
      </c>
      <c r="D56" s="28" t="n">
        <f aca="false">D57</f>
        <v>970.4</v>
      </c>
      <c r="E56" s="28" t="n">
        <f aca="false">E57</f>
        <v>970.4</v>
      </c>
      <c r="F56" s="25" t="n">
        <f aca="false">E56/D56*100</f>
        <v>100</v>
      </c>
      <c r="G56" s="7"/>
    </row>
    <row r="57" customFormat="false" ht="31.5" hidden="false" customHeight="true" outlineLevel="0" collapsed="false">
      <c r="A57" s="16"/>
      <c r="B57" s="26" t="s">
        <v>102</v>
      </c>
      <c r="C57" s="27" t="s">
        <v>103</v>
      </c>
      <c r="D57" s="28" t="n">
        <v>970.4</v>
      </c>
      <c r="E57" s="35" t="n">
        <v>970.4</v>
      </c>
      <c r="F57" s="29" t="n">
        <f aca="false">E57/D57*100</f>
        <v>100</v>
      </c>
      <c r="G57" s="7"/>
    </row>
    <row r="58" customFormat="false" ht="30" hidden="false" customHeight="false" outlineLevel="0" collapsed="false">
      <c r="A58" s="16"/>
      <c r="B58" s="26" t="s">
        <v>104</v>
      </c>
      <c r="C58" s="27" t="s">
        <v>105</v>
      </c>
      <c r="D58" s="28" t="n">
        <f aca="false">D59</f>
        <v>230.1</v>
      </c>
      <c r="E58" s="28" t="n">
        <f aca="false">E59</f>
        <v>230.1</v>
      </c>
      <c r="F58" s="30" t="n">
        <f aca="false">E58/D58*100</f>
        <v>100</v>
      </c>
      <c r="G58" s="7"/>
    </row>
    <row r="59" customFormat="false" ht="30" hidden="false" customHeight="false" outlineLevel="0" collapsed="false">
      <c r="A59" s="16"/>
      <c r="B59" s="26" t="s">
        <v>106</v>
      </c>
      <c r="C59" s="27" t="s">
        <v>107</v>
      </c>
      <c r="D59" s="31" t="n">
        <v>230.1</v>
      </c>
      <c r="E59" s="35" t="n">
        <v>230.1</v>
      </c>
      <c r="F59" s="29" t="n">
        <f aca="false">E59/D59*100</f>
        <v>100</v>
      </c>
      <c r="G59" s="7"/>
    </row>
    <row r="60" customFormat="false" ht="16.5" hidden="false" customHeight="true" outlineLevel="0" collapsed="false">
      <c r="A60" s="16"/>
      <c r="B60" s="26" t="s">
        <v>108</v>
      </c>
      <c r="C60" s="27" t="s">
        <v>109</v>
      </c>
      <c r="D60" s="28" t="n">
        <f aca="false">D61+D63</f>
        <v>95.8</v>
      </c>
      <c r="E60" s="28" t="n">
        <f aca="false">E61+E63</f>
        <v>95.8</v>
      </c>
      <c r="F60" s="30" t="n">
        <f aca="false">E60/D60*100</f>
        <v>100</v>
      </c>
      <c r="G60" s="7"/>
    </row>
    <row r="61" customFormat="false" ht="31.5" hidden="false" customHeight="true" outlineLevel="0" collapsed="false">
      <c r="A61" s="16"/>
      <c r="B61" s="26" t="s">
        <v>110</v>
      </c>
      <c r="C61" s="27" t="s">
        <v>111</v>
      </c>
      <c r="D61" s="28" t="n">
        <f aca="false">D62</f>
        <v>0.5</v>
      </c>
      <c r="E61" s="28" t="n">
        <f aca="false">E62</f>
        <v>0.5</v>
      </c>
      <c r="F61" s="29" t="n">
        <f aca="false">E61/D61*100</f>
        <v>100</v>
      </c>
      <c r="G61" s="7"/>
    </row>
    <row r="62" customFormat="false" ht="31.5" hidden="false" customHeight="true" outlineLevel="0" collapsed="false">
      <c r="A62" s="16"/>
      <c r="B62" s="26" t="s">
        <v>112</v>
      </c>
      <c r="C62" s="27" t="s">
        <v>113</v>
      </c>
      <c r="D62" s="28" t="n">
        <v>0.5</v>
      </c>
      <c r="E62" s="28" t="n">
        <v>0.5</v>
      </c>
      <c r="F62" s="29" t="n">
        <f aca="false">E62/D62*100</f>
        <v>100</v>
      </c>
      <c r="G62" s="7"/>
    </row>
    <row r="63" customFormat="false" ht="45" hidden="false" customHeight="false" outlineLevel="0" collapsed="false">
      <c r="A63" s="16"/>
      <c r="B63" s="26" t="s">
        <v>114</v>
      </c>
      <c r="C63" s="27" t="s">
        <v>115</v>
      </c>
      <c r="D63" s="28" t="n">
        <f aca="false">D64</f>
        <v>95.3</v>
      </c>
      <c r="E63" s="28" t="n">
        <f aca="false">E64</f>
        <v>95.3</v>
      </c>
      <c r="F63" s="29" t="n">
        <f aca="false">E63/D63*100</f>
        <v>100</v>
      </c>
      <c r="G63" s="7"/>
    </row>
    <row r="64" customFormat="false" ht="45" hidden="false" customHeight="true" outlineLevel="0" collapsed="false">
      <c r="A64" s="16"/>
      <c r="B64" s="26" t="s">
        <v>116</v>
      </c>
      <c r="C64" s="27" t="s">
        <v>117</v>
      </c>
      <c r="D64" s="28" t="n">
        <v>95.3</v>
      </c>
      <c r="E64" s="28" t="n">
        <v>95.3</v>
      </c>
      <c r="F64" s="30" t="n">
        <f aca="false">E64/D64*100</f>
        <v>100</v>
      </c>
      <c r="G64" s="7"/>
    </row>
    <row r="65" customFormat="false" ht="15" hidden="false" customHeight="false" outlineLevel="0" collapsed="false">
      <c r="A65" s="16"/>
      <c r="B65" s="26" t="s">
        <v>118</v>
      </c>
      <c r="C65" s="27" t="s">
        <v>119</v>
      </c>
      <c r="D65" s="28" t="n">
        <f aca="false">D66+D68</f>
        <v>126.17</v>
      </c>
      <c r="E65" s="28" t="n">
        <f aca="false">E66+E68</f>
        <v>126.17</v>
      </c>
      <c r="F65" s="25" t="n">
        <f aca="false">E65/D65*100</f>
        <v>100</v>
      </c>
      <c r="G65" s="7"/>
    </row>
    <row r="66" customFormat="false" ht="45" hidden="false" customHeight="true" outlineLevel="0" collapsed="false">
      <c r="A66" s="16"/>
      <c r="B66" s="26" t="s">
        <v>120</v>
      </c>
      <c r="C66" s="27" t="s">
        <v>121</v>
      </c>
      <c r="D66" s="28" t="n">
        <f aca="false">D67</f>
        <v>94.3</v>
      </c>
      <c r="E66" s="28" t="n">
        <f aca="false">E67</f>
        <v>94.3</v>
      </c>
      <c r="F66" s="25" t="n">
        <f aca="false">E66/D66*100</f>
        <v>100</v>
      </c>
      <c r="G66" s="7"/>
    </row>
    <row r="67" customFormat="false" ht="60.75" hidden="false" customHeight="true" outlineLevel="0" collapsed="false">
      <c r="A67" s="16"/>
      <c r="B67" s="26" t="s">
        <v>122</v>
      </c>
      <c r="C67" s="27" t="s">
        <v>123</v>
      </c>
      <c r="D67" s="31" t="n">
        <v>94.3</v>
      </c>
      <c r="E67" s="32" t="n">
        <v>94.3</v>
      </c>
      <c r="F67" s="29" t="n">
        <f aca="false">E67/D67*100</f>
        <v>100</v>
      </c>
      <c r="G67" s="7"/>
    </row>
    <row r="68" customFormat="false" ht="15.75" hidden="false" customHeight="true" outlineLevel="0" collapsed="false">
      <c r="A68" s="16"/>
      <c r="B68" s="26" t="s">
        <v>124</v>
      </c>
      <c r="C68" s="27" t="s">
        <v>125</v>
      </c>
      <c r="D68" s="28" t="n">
        <f aca="false">D69</f>
        <v>31.87</v>
      </c>
      <c r="E68" s="28" t="n">
        <f aca="false">E69</f>
        <v>31.87</v>
      </c>
      <c r="F68" s="30" t="n">
        <f aca="false">E68/D68*100</f>
        <v>100</v>
      </c>
      <c r="G68" s="7"/>
    </row>
    <row r="69" customFormat="false" ht="30.75" hidden="false" customHeight="false" outlineLevel="0" collapsed="false">
      <c r="A69" s="16"/>
      <c r="B69" s="36" t="s">
        <v>126</v>
      </c>
      <c r="C69" s="37" t="s">
        <v>127</v>
      </c>
      <c r="D69" s="38" t="n">
        <v>31.87</v>
      </c>
      <c r="E69" s="39" t="n">
        <v>31.87</v>
      </c>
      <c r="F69" s="40" t="n">
        <f aca="false">E69/D69*100</f>
        <v>100</v>
      </c>
      <c r="G69" s="7"/>
    </row>
    <row r="70" customFormat="false" ht="15" hidden="false" customHeight="false" outlineLevel="0" collapsed="false">
      <c r="B70" s="41"/>
      <c r="C70" s="41"/>
      <c r="D70" s="41"/>
      <c r="E70" s="41"/>
      <c r="F70" s="41"/>
    </row>
  </sheetData>
  <mergeCells count="8">
    <mergeCell ref="B1:F1"/>
    <mergeCell ref="B2:F2"/>
    <mergeCell ref="D3:F3"/>
    <mergeCell ref="B4:F4"/>
    <mergeCell ref="C5:F5"/>
    <mergeCell ref="B6:F6"/>
    <mergeCell ref="B8:F8"/>
    <mergeCell ref="C9:F9"/>
  </mergeCells>
  <printOptions headings="false" gridLines="false" gridLinesSet="true" horizontalCentered="false" verticalCentered="false"/>
  <pageMargins left="0.590277777777778" right="0" top="0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C13" activeCellId="0" sqref="C13"/>
    </sheetView>
  </sheetViews>
  <sheetFormatPr defaultColWidth="9.15625" defaultRowHeight="12.75" zeroHeight="false" outlineLevelRow="0" outlineLevelCol="0"/>
  <cols>
    <col collapsed="false" customWidth="true" hidden="true" outlineLevel="0" max="1" min="1" style="42" width="0.57"/>
    <col collapsed="false" customWidth="true" hidden="false" outlineLevel="0" max="2" min="2" style="42" width="0.42"/>
    <col collapsed="false" customWidth="true" hidden="false" outlineLevel="0" max="3" min="3" style="43" width="75.29"/>
    <col collapsed="false" customWidth="true" hidden="false" outlineLevel="0" max="4" min="4" style="44" width="4.71"/>
    <col collapsed="false" customWidth="true" hidden="false" outlineLevel="0" max="5" min="5" style="44" width="5.43"/>
    <col collapsed="false" customWidth="true" hidden="true" outlineLevel="0" max="6" min="6" style="44" width="3.57"/>
    <col collapsed="false" customWidth="true" hidden="true" outlineLevel="0" max="7" min="7" style="44" width="3.86"/>
    <col collapsed="false" customWidth="true" hidden="true" outlineLevel="0" max="8" min="8" style="44" width="4.71"/>
    <col collapsed="false" customWidth="true" hidden="true" outlineLevel="0" max="9" min="9" style="44" width="6.28"/>
    <col collapsed="false" customWidth="true" hidden="true" outlineLevel="0" max="10" min="10" style="44" width="4.71"/>
    <col collapsed="false" customWidth="true" hidden="false" outlineLevel="0" max="11" min="11" style="45" width="10.85"/>
    <col collapsed="false" customWidth="true" hidden="false" outlineLevel="0" max="12" min="12" style="42" width="10.85"/>
    <col collapsed="false" customWidth="true" hidden="false" outlineLevel="0" max="13" min="13" style="42" width="11.14"/>
    <col collapsed="false" customWidth="false" hidden="false" outlineLevel="0" max="255" min="14" style="42" width="9.14"/>
    <col collapsed="false" customWidth="true" hidden="true" outlineLevel="0" max="256" min="256" style="42" width="11.52"/>
    <col collapsed="false" customWidth="true" hidden="false" outlineLevel="0" max="257" min="257" style="42" width="0.42"/>
    <col collapsed="false" customWidth="true" hidden="false" outlineLevel="0" max="258" min="258" style="42" width="78.99"/>
    <col collapsed="false" customWidth="true" hidden="true" outlineLevel="0" max="259" min="259" style="42" width="11.52"/>
    <col collapsed="false" customWidth="true" hidden="false" outlineLevel="0" max="260" min="260" style="42" width="4.71"/>
    <col collapsed="false" customWidth="true" hidden="false" outlineLevel="0" max="261" min="261" style="42" width="5.43"/>
    <col collapsed="false" customWidth="true" hidden="true" outlineLevel="0" max="266" min="262" style="42" width="11.52"/>
    <col collapsed="false" customWidth="true" hidden="false" outlineLevel="0" max="268" min="267" style="42" width="10.85"/>
    <col collapsed="false" customWidth="true" hidden="false" outlineLevel="0" max="269" min="269" style="42" width="11.14"/>
    <col collapsed="false" customWidth="false" hidden="false" outlineLevel="0" max="511" min="270" style="42" width="9.14"/>
    <col collapsed="false" customWidth="true" hidden="true" outlineLevel="0" max="512" min="512" style="42" width="11.52"/>
    <col collapsed="false" customWidth="true" hidden="false" outlineLevel="0" max="513" min="513" style="42" width="0.42"/>
    <col collapsed="false" customWidth="true" hidden="false" outlineLevel="0" max="514" min="514" style="42" width="78.99"/>
    <col collapsed="false" customWidth="true" hidden="true" outlineLevel="0" max="515" min="515" style="42" width="11.52"/>
    <col collapsed="false" customWidth="true" hidden="false" outlineLevel="0" max="516" min="516" style="42" width="4.71"/>
    <col collapsed="false" customWidth="true" hidden="false" outlineLevel="0" max="517" min="517" style="42" width="5.43"/>
    <col collapsed="false" customWidth="true" hidden="true" outlineLevel="0" max="522" min="518" style="42" width="11.52"/>
    <col collapsed="false" customWidth="true" hidden="false" outlineLevel="0" max="524" min="523" style="42" width="10.85"/>
    <col collapsed="false" customWidth="true" hidden="false" outlineLevel="0" max="525" min="525" style="42" width="11.14"/>
    <col collapsed="false" customWidth="false" hidden="false" outlineLevel="0" max="767" min="526" style="42" width="9.14"/>
    <col collapsed="false" customWidth="true" hidden="true" outlineLevel="0" max="768" min="768" style="42" width="11.52"/>
    <col collapsed="false" customWidth="true" hidden="false" outlineLevel="0" max="769" min="769" style="42" width="0.42"/>
    <col collapsed="false" customWidth="true" hidden="false" outlineLevel="0" max="770" min="770" style="42" width="78.99"/>
    <col collapsed="false" customWidth="true" hidden="true" outlineLevel="0" max="771" min="771" style="42" width="11.52"/>
    <col collapsed="false" customWidth="true" hidden="false" outlineLevel="0" max="772" min="772" style="42" width="4.71"/>
    <col collapsed="false" customWidth="true" hidden="false" outlineLevel="0" max="773" min="773" style="42" width="5.43"/>
    <col collapsed="false" customWidth="true" hidden="true" outlineLevel="0" max="778" min="774" style="42" width="11.52"/>
    <col collapsed="false" customWidth="true" hidden="false" outlineLevel="0" max="780" min="779" style="42" width="10.85"/>
    <col collapsed="false" customWidth="true" hidden="false" outlineLevel="0" max="781" min="781" style="42" width="11.14"/>
    <col collapsed="false" customWidth="false" hidden="false" outlineLevel="0" max="1023" min="782" style="42" width="9.14"/>
    <col collapsed="false" customWidth="true" hidden="true" outlineLevel="0" max="1024" min="1024" style="42" width="11.52"/>
  </cols>
  <sheetData>
    <row r="1" customFormat="false" ht="12.75" hidden="false" customHeight="false" outlineLevel="0" collapsed="false">
      <c r="C1" s="46"/>
      <c r="D1" s="46"/>
      <c r="E1" s="46"/>
      <c r="F1" s="46"/>
      <c r="G1" s="46"/>
      <c r="H1" s="46"/>
      <c r="I1" s="46"/>
      <c r="J1" s="46"/>
      <c r="K1" s="46"/>
    </row>
    <row r="2" customFormat="false" ht="12.75" hidden="false" customHeight="true" outlineLevel="0" collapsed="false">
      <c r="B2" s="47"/>
      <c r="C2" s="47"/>
      <c r="D2" s="47"/>
      <c r="E2" s="47"/>
      <c r="F2" s="47"/>
      <c r="G2" s="47"/>
      <c r="H2" s="47"/>
      <c r="I2" s="48" t="s">
        <v>128</v>
      </c>
      <c r="J2" s="48"/>
      <c r="K2" s="48"/>
      <c r="L2" s="48"/>
      <c r="M2" s="48"/>
    </row>
    <row r="3" customFormat="false" ht="12.75" hidden="false" customHeight="true" outlineLevel="0" collapsed="false">
      <c r="B3" s="47"/>
      <c r="C3" s="48" t="s">
        <v>1</v>
      </c>
      <c r="D3" s="48"/>
      <c r="E3" s="48"/>
      <c r="F3" s="48"/>
      <c r="G3" s="48"/>
      <c r="H3" s="48"/>
      <c r="I3" s="48"/>
      <c r="J3" s="48"/>
      <c r="K3" s="48"/>
      <c r="L3" s="48"/>
      <c r="M3" s="48"/>
    </row>
    <row r="4" customFormat="false" ht="12.75" hidden="false" customHeight="true" outlineLevel="0" collapsed="false">
      <c r="B4" s="47"/>
      <c r="C4" s="49"/>
      <c r="D4" s="50" t="s">
        <v>2</v>
      </c>
      <c r="E4" s="50"/>
      <c r="F4" s="50"/>
      <c r="G4" s="50"/>
      <c r="H4" s="50"/>
      <c r="I4" s="50"/>
      <c r="J4" s="50"/>
      <c r="K4" s="50"/>
      <c r="L4" s="50"/>
      <c r="M4" s="50"/>
    </row>
    <row r="5" customFormat="false" ht="12.75" hidden="false" customHeight="true" outlineLevel="0" collapsed="false">
      <c r="B5" s="47"/>
      <c r="C5" s="49"/>
      <c r="D5" s="50" t="s">
        <v>3</v>
      </c>
      <c r="E5" s="50"/>
      <c r="F5" s="50"/>
      <c r="G5" s="50"/>
      <c r="H5" s="50"/>
      <c r="I5" s="50"/>
      <c r="J5" s="50"/>
      <c r="K5" s="50"/>
      <c r="L5" s="50"/>
      <c r="M5" s="50"/>
    </row>
    <row r="6" customFormat="false" ht="15" hidden="false" customHeight="true" outlineLevel="0" collapsed="false">
      <c r="B6" s="47"/>
      <c r="C6" s="48" t="s">
        <v>4</v>
      </c>
      <c r="D6" s="48"/>
      <c r="E6" s="48"/>
      <c r="F6" s="48"/>
      <c r="G6" s="48"/>
      <c r="H6" s="48"/>
      <c r="I6" s="48"/>
      <c r="J6" s="48"/>
      <c r="K6" s="48"/>
      <c r="L6" s="48"/>
      <c r="M6" s="48"/>
    </row>
    <row r="7" customFormat="false" ht="12.75" hidden="false" customHeight="true" outlineLevel="0" collapsed="false">
      <c r="B7" s="46" t="s">
        <v>129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customFormat="false" ht="12.75" hidden="false" customHeight="false" outlineLevel="0" collapsed="false"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customFormat="false" ht="41.25" hidden="false" customHeight="true" outlineLevel="0" collapsed="false">
      <c r="C9" s="51" t="s">
        <v>130</v>
      </c>
      <c r="D9" s="51"/>
      <c r="E9" s="51"/>
      <c r="F9" s="51"/>
      <c r="G9" s="51"/>
      <c r="H9" s="51"/>
      <c r="I9" s="51"/>
      <c r="J9" s="51"/>
      <c r="K9" s="51"/>
      <c r="L9" s="51"/>
      <c r="M9" s="51"/>
    </row>
    <row r="10" customFormat="false" ht="15.75" hidden="false" customHeight="true" outlineLevel="0" collapsed="false">
      <c r="C10" s="52"/>
      <c r="D10" s="53"/>
      <c r="E10" s="53"/>
      <c r="F10" s="53"/>
      <c r="G10" s="53"/>
      <c r="H10" s="53"/>
      <c r="I10" s="53"/>
      <c r="J10" s="54" t="s">
        <v>131</v>
      </c>
      <c r="K10" s="54"/>
      <c r="L10" s="54"/>
      <c r="M10" s="54"/>
    </row>
    <row r="11" customFormat="false" ht="12.75" hidden="false" customHeight="true" outlineLevel="0" collapsed="false">
      <c r="B11" s="55"/>
      <c r="C11" s="56" t="s">
        <v>132</v>
      </c>
      <c r="D11" s="57" t="s">
        <v>133</v>
      </c>
      <c r="E11" s="57" t="s">
        <v>134</v>
      </c>
      <c r="F11" s="57" t="s">
        <v>135</v>
      </c>
      <c r="G11" s="57"/>
      <c r="H11" s="57"/>
      <c r="I11" s="57"/>
      <c r="J11" s="57" t="s">
        <v>136</v>
      </c>
      <c r="K11" s="58" t="s">
        <v>9</v>
      </c>
      <c r="L11" s="59" t="s">
        <v>10</v>
      </c>
      <c r="M11" s="60" t="s">
        <v>11</v>
      </c>
    </row>
    <row r="12" customFormat="false" ht="13.5" hidden="false" customHeight="true" outlineLevel="0" collapsed="false">
      <c r="A12" s="61" t="s">
        <v>137</v>
      </c>
      <c r="B12" s="62"/>
      <c r="C12" s="56"/>
      <c r="D12" s="57"/>
      <c r="E12" s="57"/>
      <c r="F12" s="57"/>
      <c r="G12" s="57"/>
      <c r="H12" s="57"/>
      <c r="I12" s="57"/>
      <c r="J12" s="57"/>
      <c r="K12" s="58"/>
      <c r="L12" s="59"/>
      <c r="M12" s="60"/>
    </row>
    <row r="13" customFormat="false" ht="15" hidden="false" customHeight="false" outlineLevel="0" collapsed="false">
      <c r="A13" s="61"/>
      <c r="B13" s="62"/>
      <c r="C13" s="56" t="n">
        <v>1</v>
      </c>
      <c r="D13" s="63" t="n">
        <v>2</v>
      </c>
      <c r="E13" s="64" t="n">
        <v>3</v>
      </c>
      <c r="F13" s="65" t="n">
        <v>5</v>
      </c>
      <c r="G13" s="66" t="n">
        <v>6</v>
      </c>
      <c r="H13" s="66" t="n">
        <v>7</v>
      </c>
      <c r="I13" s="67" t="n">
        <v>8</v>
      </c>
      <c r="J13" s="63" t="n">
        <v>9</v>
      </c>
      <c r="K13" s="68" t="n">
        <v>4</v>
      </c>
      <c r="L13" s="69" t="n">
        <v>5</v>
      </c>
      <c r="M13" s="70" t="n">
        <v>6</v>
      </c>
    </row>
    <row r="14" s="71" customFormat="true" ht="15" hidden="false" customHeight="false" outlineLevel="0" collapsed="false">
      <c r="A14" s="71" t="n">
        <v>3</v>
      </c>
      <c r="B14" s="72"/>
      <c r="C14" s="73" t="s">
        <v>138</v>
      </c>
      <c r="D14" s="74"/>
      <c r="E14" s="75"/>
      <c r="F14" s="76"/>
      <c r="G14" s="77"/>
      <c r="H14" s="78"/>
      <c r="I14" s="79"/>
      <c r="J14" s="75"/>
      <c r="K14" s="80" t="n">
        <f aca="false">K15</f>
        <v>2716.234</v>
      </c>
      <c r="L14" s="81" t="n">
        <f aca="false">L15</f>
        <v>2550.133</v>
      </c>
      <c r="M14" s="82" t="n">
        <f aca="false">L14/K14*100</f>
        <v>93.8848788432808</v>
      </c>
    </row>
    <row r="15" s="71" customFormat="true" ht="30" hidden="false" customHeight="false" outlineLevel="0" collapsed="false">
      <c r="B15" s="72"/>
      <c r="C15" s="83" t="s">
        <v>139</v>
      </c>
      <c r="D15" s="84"/>
      <c r="E15" s="85"/>
      <c r="F15" s="86"/>
      <c r="G15" s="87"/>
      <c r="H15" s="87"/>
      <c r="I15" s="88"/>
      <c r="J15" s="85"/>
      <c r="K15" s="89" t="n">
        <f aca="false">K16+K20+K22+K24+K26+K30+K32</f>
        <v>2716.234</v>
      </c>
      <c r="L15" s="90" t="n">
        <f aca="false">L16+L20+L22+L24+L26+L30+L32</f>
        <v>2550.133</v>
      </c>
      <c r="M15" s="91" t="n">
        <f aca="false">L15/K15*100</f>
        <v>93.8848788432808</v>
      </c>
    </row>
    <row r="16" s="71" customFormat="true" ht="15" hidden="false" customHeight="false" outlineLevel="0" collapsed="false">
      <c r="A16" s="71" t="n">
        <v>4</v>
      </c>
      <c r="B16" s="72"/>
      <c r="C16" s="92" t="s">
        <v>140</v>
      </c>
      <c r="D16" s="93" t="s">
        <v>141</v>
      </c>
      <c r="E16" s="94"/>
      <c r="F16" s="86"/>
      <c r="G16" s="87"/>
      <c r="H16" s="95"/>
      <c r="I16" s="88"/>
      <c r="J16" s="94"/>
      <c r="K16" s="96" t="n">
        <f aca="false">K17+K18+K19</f>
        <v>1451.634</v>
      </c>
      <c r="L16" s="97" t="n">
        <f aca="false">L17+L18+L19</f>
        <v>1388.323</v>
      </c>
      <c r="M16" s="91" t="n">
        <f aca="false">L16/K16*100</f>
        <v>95.6386389406696</v>
      </c>
    </row>
    <row r="17" customFormat="false" ht="45" hidden="false" customHeight="false" outlineLevel="0" collapsed="false">
      <c r="B17" s="55"/>
      <c r="C17" s="92" t="s">
        <v>142</v>
      </c>
      <c r="D17" s="93" t="s">
        <v>141</v>
      </c>
      <c r="E17" s="98" t="s">
        <v>143</v>
      </c>
      <c r="F17" s="99"/>
      <c r="G17" s="100"/>
      <c r="H17" s="101"/>
      <c r="I17" s="102"/>
      <c r="J17" s="98"/>
      <c r="K17" s="97" t="n">
        <v>1446.954</v>
      </c>
      <c r="L17" s="90" t="n">
        <v>1388.323</v>
      </c>
      <c r="M17" s="91" t="n">
        <f aca="false">L17/K17*100</f>
        <v>95.9479707025932</v>
      </c>
    </row>
    <row r="18" customFormat="false" ht="15" hidden="false" customHeight="false" outlineLevel="0" collapsed="false">
      <c r="B18" s="55"/>
      <c r="C18" s="92" t="s">
        <v>144</v>
      </c>
      <c r="D18" s="103" t="s">
        <v>141</v>
      </c>
      <c r="E18" s="103" t="n">
        <v>11</v>
      </c>
      <c r="F18" s="104"/>
      <c r="G18" s="105"/>
      <c r="H18" s="101"/>
      <c r="I18" s="102"/>
      <c r="J18" s="98"/>
      <c r="K18" s="106" t="n">
        <v>4.68</v>
      </c>
      <c r="L18" s="90" t="n">
        <v>0</v>
      </c>
      <c r="M18" s="91" t="n">
        <f aca="false">L18/K18*100</f>
        <v>0</v>
      </c>
    </row>
    <row r="19" customFormat="false" ht="15" hidden="true" customHeight="false" outlineLevel="0" collapsed="false">
      <c r="B19" s="55"/>
      <c r="C19" s="92" t="s">
        <v>145</v>
      </c>
      <c r="D19" s="103" t="s">
        <v>141</v>
      </c>
      <c r="E19" s="103" t="s">
        <v>146</v>
      </c>
      <c r="F19" s="104"/>
      <c r="G19" s="107"/>
      <c r="H19" s="101"/>
      <c r="I19" s="102"/>
      <c r="J19" s="98"/>
      <c r="K19" s="106"/>
      <c r="L19" s="90"/>
      <c r="M19" s="91" t="e">
        <f aca="false">L19/K19*100</f>
        <v>#DIV/0!</v>
      </c>
    </row>
    <row r="20" customFormat="false" ht="15" hidden="false" customHeight="false" outlineLevel="0" collapsed="false">
      <c r="B20" s="55"/>
      <c r="C20" s="83" t="s">
        <v>147</v>
      </c>
      <c r="D20" s="108" t="s">
        <v>148</v>
      </c>
      <c r="E20" s="94"/>
      <c r="F20" s="86"/>
      <c r="G20" s="87"/>
      <c r="H20" s="95"/>
      <c r="I20" s="88"/>
      <c r="J20" s="94"/>
      <c r="K20" s="109" t="n">
        <f aca="false">K21</f>
        <v>95.3</v>
      </c>
      <c r="L20" s="90" t="n">
        <f aca="false">L21</f>
        <v>95.3</v>
      </c>
      <c r="M20" s="91" t="n">
        <f aca="false">L20/K20*100</f>
        <v>100</v>
      </c>
    </row>
    <row r="21" customFormat="false" ht="15" hidden="false" customHeight="false" outlineLevel="0" collapsed="false">
      <c r="B21" s="55"/>
      <c r="C21" s="83" t="s">
        <v>149</v>
      </c>
      <c r="D21" s="108" t="s">
        <v>148</v>
      </c>
      <c r="E21" s="108" t="s">
        <v>150</v>
      </c>
      <c r="F21" s="99"/>
      <c r="G21" s="100"/>
      <c r="H21" s="101"/>
      <c r="I21" s="102"/>
      <c r="J21" s="98"/>
      <c r="K21" s="110" t="n">
        <v>95.3</v>
      </c>
      <c r="L21" s="90" t="n">
        <v>95.3</v>
      </c>
      <c r="M21" s="91" t="n">
        <f aca="false">L21/K21*100</f>
        <v>100</v>
      </c>
    </row>
    <row r="22" customFormat="false" ht="15" hidden="false" customHeight="false" outlineLevel="0" collapsed="false">
      <c r="B22" s="55"/>
      <c r="C22" s="111" t="s">
        <v>151</v>
      </c>
      <c r="D22" s="112" t="s">
        <v>150</v>
      </c>
      <c r="E22" s="113"/>
      <c r="F22" s="114"/>
      <c r="G22" s="115"/>
      <c r="H22" s="116"/>
      <c r="I22" s="117"/>
      <c r="J22" s="113"/>
      <c r="K22" s="109" t="n">
        <f aca="false">K23</f>
        <v>47.59</v>
      </c>
      <c r="L22" s="90" t="n">
        <f aca="false">L23</f>
        <v>47.59</v>
      </c>
      <c r="M22" s="91" t="n">
        <f aca="false">L22/K22*100</f>
        <v>100</v>
      </c>
    </row>
    <row r="23" customFormat="false" ht="30" hidden="false" customHeight="false" outlineLevel="0" collapsed="false">
      <c r="B23" s="55"/>
      <c r="C23" s="118" t="s">
        <v>152</v>
      </c>
      <c r="D23" s="103" t="s">
        <v>150</v>
      </c>
      <c r="E23" s="98" t="n">
        <v>10</v>
      </c>
      <c r="F23" s="99"/>
      <c r="G23" s="99"/>
      <c r="H23" s="101"/>
      <c r="I23" s="102"/>
      <c r="J23" s="98"/>
      <c r="K23" s="110" t="n">
        <v>47.59</v>
      </c>
      <c r="L23" s="90" t="n">
        <v>47.59</v>
      </c>
      <c r="M23" s="91" t="n">
        <f aca="false">L23/K23*100</f>
        <v>100</v>
      </c>
    </row>
    <row r="24" customFormat="false" ht="15" hidden="false" customHeight="false" outlineLevel="0" collapsed="false">
      <c r="B24" s="55"/>
      <c r="C24" s="111" t="s">
        <v>153</v>
      </c>
      <c r="D24" s="93" t="s">
        <v>143</v>
      </c>
      <c r="E24" s="94"/>
      <c r="F24" s="86"/>
      <c r="G24" s="87"/>
      <c r="H24" s="95"/>
      <c r="I24" s="88"/>
      <c r="J24" s="94"/>
      <c r="K24" s="119" t="n">
        <f aca="false">K25</f>
        <v>231.71</v>
      </c>
      <c r="L24" s="106" t="n">
        <f aca="false">L25</f>
        <v>158.43</v>
      </c>
      <c r="M24" s="91" t="n">
        <f aca="false">L24/K24*100</f>
        <v>68.3742609296103</v>
      </c>
    </row>
    <row r="25" customFormat="false" ht="15" hidden="false" customHeight="false" outlineLevel="0" collapsed="false">
      <c r="B25" s="55"/>
      <c r="C25" s="83" t="s">
        <v>154</v>
      </c>
      <c r="D25" s="112" t="s">
        <v>143</v>
      </c>
      <c r="E25" s="103" t="s">
        <v>155</v>
      </c>
      <c r="F25" s="105"/>
      <c r="G25" s="107"/>
      <c r="H25" s="101"/>
      <c r="I25" s="102"/>
      <c r="J25" s="98"/>
      <c r="K25" s="110" t="n">
        <v>231.71</v>
      </c>
      <c r="L25" s="90" t="n">
        <v>158.43</v>
      </c>
      <c r="M25" s="91" t="n">
        <f aca="false">L25/K25*100</f>
        <v>68.3742609296103</v>
      </c>
    </row>
    <row r="26" customFormat="false" ht="15" hidden="false" customHeight="false" outlineLevel="0" collapsed="false">
      <c r="B26" s="55"/>
      <c r="C26" s="92" t="s">
        <v>156</v>
      </c>
      <c r="D26" s="93" t="s">
        <v>157</v>
      </c>
      <c r="E26" s="113"/>
      <c r="F26" s="114"/>
      <c r="G26" s="115"/>
      <c r="H26" s="116"/>
      <c r="I26" s="117"/>
      <c r="J26" s="113"/>
      <c r="K26" s="120" t="n">
        <f aca="false">K27+K28+K29</f>
        <v>770.07</v>
      </c>
      <c r="L26" s="121" t="n">
        <f aca="false">L27+L28+L29</f>
        <v>741.08</v>
      </c>
      <c r="M26" s="91" t="n">
        <f aca="false">L26/K26*100</f>
        <v>96.2354071707767</v>
      </c>
    </row>
    <row r="27" customFormat="false" ht="15" hidden="false" customHeight="false" outlineLevel="0" collapsed="false">
      <c r="B27" s="55"/>
      <c r="C27" s="122" t="s">
        <v>158</v>
      </c>
      <c r="D27" s="93" t="s">
        <v>157</v>
      </c>
      <c r="E27" s="103" t="s">
        <v>141</v>
      </c>
      <c r="F27" s="99"/>
      <c r="G27" s="100"/>
      <c r="H27" s="116"/>
      <c r="I27" s="117"/>
      <c r="J27" s="113"/>
      <c r="K27" s="110" t="n">
        <v>91.19</v>
      </c>
      <c r="L27" s="90" t="n">
        <v>90.19</v>
      </c>
      <c r="M27" s="91" t="n">
        <f aca="false">L27/K27*100</f>
        <v>98.903388529444</v>
      </c>
    </row>
    <row r="28" customFormat="false" ht="15" hidden="false" customHeight="false" outlineLevel="0" collapsed="false">
      <c r="B28" s="123"/>
      <c r="C28" s="83" t="s">
        <v>159</v>
      </c>
      <c r="D28" s="93" t="s">
        <v>157</v>
      </c>
      <c r="E28" s="103" t="s">
        <v>148</v>
      </c>
      <c r="F28" s="114"/>
      <c r="G28" s="115"/>
      <c r="H28" s="116"/>
      <c r="I28" s="117"/>
      <c r="J28" s="113"/>
      <c r="K28" s="106" t="n">
        <v>2</v>
      </c>
      <c r="L28" s="90" t="n">
        <v>0</v>
      </c>
      <c r="M28" s="91" t="n">
        <f aca="false">L28/K28*100</f>
        <v>0</v>
      </c>
    </row>
    <row r="29" customFormat="false" ht="15" hidden="false" customHeight="false" outlineLevel="0" collapsed="false">
      <c r="B29" s="55"/>
      <c r="C29" s="124" t="s">
        <v>160</v>
      </c>
      <c r="D29" s="103" t="s">
        <v>157</v>
      </c>
      <c r="E29" s="125" t="s">
        <v>150</v>
      </c>
      <c r="F29" s="114"/>
      <c r="G29" s="115"/>
      <c r="H29" s="116"/>
      <c r="I29" s="117"/>
      <c r="J29" s="113"/>
      <c r="K29" s="106" t="n">
        <v>676.88</v>
      </c>
      <c r="L29" s="90" t="n">
        <v>650.89</v>
      </c>
      <c r="M29" s="91" t="n">
        <f aca="false">L29/K29*100</f>
        <v>96.1603238387897</v>
      </c>
    </row>
    <row r="30" customFormat="false" ht="15" hidden="false" customHeight="false" outlineLevel="0" collapsed="false">
      <c r="B30" s="55"/>
      <c r="C30" s="92" t="s">
        <v>161</v>
      </c>
      <c r="D30" s="93" t="s">
        <v>162</v>
      </c>
      <c r="E30" s="94"/>
      <c r="F30" s="86"/>
      <c r="G30" s="87"/>
      <c r="H30" s="95"/>
      <c r="I30" s="88"/>
      <c r="J30" s="94"/>
      <c r="K30" s="106" t="n">
        <f aca="false">K31</f>
        <v>118.2</v>
      </c>
      <c r="L30" s="90" t="n">
        <f aca="false">L31</f>
        <v>117.68</v>
      </c>
      <c r="M30" s="91" t="n">
        <f aca="false">L30/K30*100</f>
        <v>99.5600676818951</v>
      </c>
    </row>
    <row r="31" customFormat="false" ht="15" hidden="false" customHeight="false" outlineLevel="0" collapsed="false">
      <c r="B31" s="55"/>
      <c r="C31" s="92" t="s">
        <v>163</v>
      </c>
      <c r="D31" s="93" t="n">
        <v>10</v>
      </c>
      <c r="E31" s="98" t="s">
        <v>141</v>
      </c>
      <c r="F31" s="99"/>
      <c r="G31" s="100"/>
      <c r="H31" s="101"/>
      <c r="I31" s="102"/>
      <c r="J31" s="98"/>
      <c r="K31" s="106" t="n">
        <v>118.2</v>
      </c>
      <c r="L31" s="90" t="n">
        <v>117.68</v>
      </c>
      <c r="M31" s="91" t="n">
        <f aca="false">L31/K31*100</f>
        <v>99.5600676818951</v>
      </c>
    </row>
    <row r="32" customFormat="false" ht="15" hidden="false" customHeight="false" outlineLevel="0" collapsed="false">
      <c r="B32" s="55"/>
      <c r="C32" s="92" t="s">
        <v>164</v>
      </c>
      <c r="D32" s="93" t="s">
        <v>146</v>
      </c>
      <c r="E32" s="94"/>
      <c r="F32" s="86"/>
      <c r="G32" s="87"/>
      <c r="H32" s="95"/>
      <c r="I32" s="88"/>
      <c r="J32" s="94"/>
      <c r="K32" s="106" t="n">
        <f aca="false">K33</f>
        <v>1.73</v>
      </c>
      <c r="L32" s="90" t="n">
        <f aca="false">L33</f>
        <v>1.73</v>
      </c>
      <c r="M32" s="91" t="n">
        <f aca="false">L32/K32*100</f>
        <v>100</v>
      </c>
    </row>
    <row r="33" customFormat="false" ht="15.75" hidden="false" customHeight="false" outlineLevel="0" collapsed="false">
      <c r="B33" s="55"/>
      <c r="C33" s="92" t="s">
        <v>165</v>
      </c>
      <c r="D33" s="93" t="s">
        <v>146</v>
      </c>
      <c r="E33" s="98" t="s">
        <v>141</v>
      </c>
      <c r="F33" s="99"/>
      <c r="G33" s="100"/>
      <c r="H33" s="101"/>
      <c r="I33" s="102"/>
      <c r="J33" s="98"/>
      <c r="K33" s="106" t="n">
        <v>1.73</v>
      </c>
      <c r="L33" s="126" t="n">
        <v>1.73</v>
      </c>
      <c r="M33" s="127" t="n">
        <f aca="false">L33/K33*100</f>
        <v>100</v>
      </c>
    </row>
    <row r="34" customFormat="false" ht="12.75" hidden="false" customHeight="false" outlineLevel="0" collapsed="false">
      <c r="C34" s="128"/>
      <c r="D34" s="129"/>
      <c r="E34" s="129"/>
      <c r="F34" s="129"/>
      <c r="G34" s="129"/>
      <c r="H34" s="129"/>
      <c r="I34" s="129"/>
      <c r="J34" s="129"/>
      <c r="K34" s="130"/>
    </row>
  </sheetData>
  <mergeCells count="17">
    <mergeCell ref="C1:K1"/>
    <mergeCell ref="I2:M2"/>
    <mergeCell ref="C3:M3"/>
    <mergeCell ref="D4:M4"/>
    <mergeCell ref="D5:M5"/>
    <mergeCell ref="C6:M6"/>
    <mergeCell ref="B7:M7"/>
    <mergeCell ref="C9:M9"/>
    <mergeCell ref="J10:M10"/>
    <mergeCell ref="C11:C12"/>
    <mergeCell ref="D11:D12"/>
    <mergeCell ref="E11:E12"/>
    <mergeCell ref="F11:I12"/>
    <mergeCell ref="J11:J12"/>
    <mergeCell ref="K11:K12"/>
    <mergeCell ref="L11:L12"/>
    <mergeCell ref="M11:M12"/>
  </mergeCells>
  <conditionalFormatting sqref="F28:I28 I29 F22:J23 I31 H26">
    <cfRule type="expression" priority="2" aboveAverage="0" equalAverage="0" bottom="0" percent="0" rank="0" text="" dxfId="0">
      <formula>$E22=""</formula>
    </cfRule>
    <cfRule type="expression" priority="3" aboveAverage="0" equalAverage="0" bottom="0" percent="0" rank="0" text="" dxfId="1">
      <formula>AND($F22="",$E22&lt;&gt;"")</formula>
    </cfRule>
  </conditionalFormatting>
  <conditionalFormatting sqref="H19 J29 F27:J28 I26 E26:G26 H25:J25 F20:J21 H17:J17">
    <cfRule type="expression" priority="4" aboveAverage="0" equalAverage="0" bottom="0" percent="0" rank="0" text="" dxfId="2">
      <formula>$F17=""</formula>
    </cfRule>
    <cfRule type="expression" priority="5" aboveAverage="0" equalAverage="0" bottom="0" percent="0" rank="0" text="" dxfId="3">
      <formula>AND($H17="",$F17&lt;&gt;"")</formula>
    </cfRule>
  </conditionalFormatting>
  <conditionalFormatting sqref="F24:J24">
    <cfRule type="expression" priority="6" aboveAverage="0" equalAverage="0" bottom="0" percent="0" rank="0" text="" dxfId="4">
      <formula>$H24=""</formula>
    </cfRule>
    <cfRule type="expression" priority="7" aboveAverage="0" equalAverage="0" bottom="0" percent="0" rank="0" text="" dxfId="5">
      <formula>AND($I24="",$H24&lt;&gt;"")</formula>
    </cfRule>
  </conditionalFormatting>
  <conditionalFormatting sqref="F29:J29 I33 J31 I28 G26:J26 G24:I24 F22:I23">
    <cfRule type="expression" priority="8" aboveAverage="0" equalAverage="0" bottom="0" percent="0" rank="0" text="" dxfId="6">
      <formula>$F22=""</formula>
    </cfRule>
    <cfRule type="expression" priority="9" aboveAverage="0" equalAverage="0" bottom="0" percent="0" rank="0" text="" dxfId="7">
      <formula>AND($G22="",$F22&lt;&gt;"")</formula>
    </cfRule>
  </conditionalFormatting>
  <conditionalFormatting sqref="E20:I20 H21:I21 F23:J23 J33 H31 H25:J25 G26:J27 E24:J24">
    <cfRule type="expression" priority="10" aboveAverage="0" equalAverage="0" bottom="0" percent="0" rank="0" text="" dxfId="8">
      <formula>$G20=""</formula>
    </cfRule>
    <cfRule type="expression" priority="11" aboveAverage="0" equalAverage="0" bottom="0" percent="0" rank="0" text="" dxfId="9">
      <formula>AND($H20="",$G20&lt;&gt;"")</formula>
    </cfRule>
  </conditionalFormatting>
  <conditionalFormatting sqref="H26:J27 F28:J29 E26:G26 F20:J22 H18:J18">
    <cfRule type="expression" priority="12" aboveAverage="0" equalAverage="0" bottom="0" percent="0" rank="0" text="" dxfId="10">
      <formula>$G18=""</formula>
    </cfRule>
    <cfRule type="expression" priority="13" aboveAverage="0" equalAverage="0" bottom="0" percent="0" rank="0" text="" dxfId="11">
      <formula>AND($I18="",$G18&lt;&gt;"")</formula>
    </cfRule>
  </conditionalFormatting>
  <conditionalFormatting sqref="D12:J12">
    <cfRule type="expression" priority="14" aboveAverage="0" equalAverage="0" bottom="0" percent="0" rank="0" text="" dxfId="12">
      <formula>$D12=""</formula>
    </cfRule>
    <cfRule type="expression" priority="15" aboveAverage="0" equalAverage="0" bottom="0" percent="0" rank="0" text="" dxfId="13">
      <formula>$E12&lt;&gt;""</formula>
    </cfRule>
  </conditionalFormatting>
  <conditionalFormatting sqref="D14:J15">
    <cfRule type="expression" priority="16" aboveAverage="0" equalAverage="0" bottom="0" percent="0" rank="0" text="" dxfId="14">
      <formula>$E14=""</formula>
    </cfRule>
    <cfRule type="expression" priority="17" aboveAverage="0" equalAverage="0" bottom="0" percent="0" rank="0" text="" dxfId="15">
      <formula>$F14&lt;&gt;""</formula>
    </cfRule>
  </conditionalFormatting>
  <printOptions headings="false" gridLines="false" gridLinesSet="true" horizontalCentered="false" verticalCentered="false"/>
  <pageMargins left="0.511805555555556" right="0" top="0.747916666666667" bottom="0.747916666666667" header="0.511811023622047" footer="0.511811023622047"/>
  <pageSetup paperSize="9" scale="8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1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62.42"/>
    <col collapsed="false" customWidth="true" hidden="false" outlineLevel="0" max="3" min="3" style="1" width="5.01"/>
    <col collapsed="false" customWidth="true" hidden="false" outlineLevel="0" max="4" min="4" style="1" width="3.86"/>
    <col collapsed="false" customWidth="true" hidden="false" outlineLevel="0" max="5" min="5" style="1" width="4.86"/>
    <col collapsed="false" customWidth="true" hidden="false" outlineLevel="0" max="6" min="6" style="1" width="3.71"/>
    <col collapsed="false" customWidth="true" hidden="false" outlineLevel="0" max="7" min="7" style="1" width="3.57"/>
    <col collapsed="false" customWidth="true" hidden="false" outlineLevel="0" max="8" min="8" style="1" width="3.42"/>
    <col collapsed="false" customWidth="true" hidden="false" outlineLevel="0" max="9" min="9" style="1" width="6.28"/>
    <col collapsed="false" customWidth="true" hidden="false" outlineLevel="0" max="10" min="10" style="1" width="4.57"/>
    <col collapsed="false" customWidth="true" hidden="false" outlineLevel="0" max="11" min="11" style="1" width="10.14"/>
    <col collapsed="false" customWidth="true" hidden="false" outlineLevel="0" max="12" min="12" style="1" width="9.71"/>
    <col collapsed="false" customWidth="true" hidden="false" outlineLevel="0" max="13" min="13" style="1" width="10.42"/>
    <col collapsed="false" customWidth="false" hidden="false" outlineLevel="0" max="1024" min="14" style="1" width="9.14"/>
  </cols>
  <sheetData>
    <row r="1" customFormat="false" ht="15" hidden="false" customHeight="true" outlineLevel="0" collapsed="false">
      <c r="B1" s="48" t="s">
        <v>166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131"/>
      <c r="O1" s="131"/>
      <c r="P1" s="131"/>
      <c r="Q1" s="132"/>
      <c r="R1" s="132"/>
      <c r="S1" s="132"/>
      <c r="T1" s="132"/>
      <c r="U1" s="132"/>
    </row>
    <row r="2" customFormat="false" ht="15" hidden="false" customHeight="true" outlineLevel="0" collapsed="false">
      <c r="B2" s="48" t="s">
        <v>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133"/>
      <c r="O2" s="133"/>
      <c r="P2" s="133"/>
      <c r="Q2" s="133"/>
      <c r="R2" s="133"/>
      <c r="S2" s="133"/>
      <c r="T2" s="133"/>
      <c r="U2" s="133"/>
    </row>
    <row r="3" customFormat="false" ht="15" hidden="false" customHeight="true" outlineLevel="0" collapsed="false">
      <c r="B3" s="48"/>
      <c r="C3" s="48"/>
      <c r="D3" s="48"/>
      <c r="E3" s="48"/>
      <c r="F3" s="48"/>
      <c r="G3" s="48"/>
      <c r="H3" s="48"/>
      <c r="I3" s="48"/>
      <c r="J3" s="48"/>
      <c r="K3" s="48" t="s">
        <v>2</v>
      </c>
      <c r="L3" s="48"/>
      <c r="M3" s="48"/>
      <c r="N3" s="134"/>
      <c r="O3" s="134"/>
      <c r="P3" s="134"/>
      <c r="Q3" s="134"/>
      <c r="R3" s="134"/>
      <c r="S3" s="134"/>
      <c r="T3" s="134"/>
      <c r="U3" s="134"/>
    </row>
    <row r="4" customFormat="false" ht="15" hidden="false" customHeight="true" outlineLevel="0" collapsed="false">
      <c r="B4" s="48"/>
      <c r="C4" s="48"/>
      <c r="D4" s="48"/>
      <c r="E4" s="48"/>
      <c r="F4" s="48"/>
      <c r="G4" s="48"/>
      <c r="H4" s="48"/>
      <c r="I4" s="48"/>
      <c r="J4" s="48" t="s">
        <v>3</v>
      </c>
      <c r="K4" s="48"/>
      <c r="L4" s="48"/>
      <c r="M4" s="48"/>
      <c r="N4" s="50"/>
      <c r="O4" s="50"/>
      <c r="P4" s="50"/>
      <c r="Q4" s="50"/>
      <c r="R4" s="50"/>
      <c r="S4" s="50"/>
      <c r="T4" s="50"/>
      <c r="U4" s="50"/>
    </row>
    <row r="5" customFormat="false" ht="15" hidden="false" customHeight="true" outlineLevel="0" collapsed="false">
      <c r="B5" s="49"/>
      <c r="C5" s="49"/>
      <c r="D5" s="49"/>
      <c r="E5" s="49"/>
      <c r="F5" s="48" t="s">
        <v>4</v>
      </c>
      <c r="G5" s="48"/>
      <c r="H5" s="48"/>
      <c r="I5" s="48"/>
      <c r="J5" s="48"/>
      <c r="K5" s="48"/>
      <c r="L5" s="48"/>
      <c r="M5" s="48"/>
      <c r="N5" s="50"/>
      <c r="O5" s="50"/>
      <c r="P5" s="50"/>
      <c r="Q5" s="50"/>
      <c r="R5" s="50"/>
      <c r="S5" s="50"/>
      <c r="T5" s="50"/>
      <c r="U5" s="50"/>
    </row>
    <row r="6" customFormat="false" ht="15" hidden="false" customHeight="true" outlineLevel="0" collapsed="false">
      <c r="B6" s="46" t="s">
        <v>129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7"/>
      <c r="O6" s="47"/>
      <c r="P6" s="47"/>
      <c r="Q6" s="47"/>
      <c r="R6" s="47"/>
      <c r="S6" s="47"/>
      <c r="T6" s="47"/>
      <c r="U6" s="47"/>
    </row>
    <row r="7" customFormat="false" ht="15" hidden="false" customHeight="true" outlineLevel="0" collapsed="false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customFormat="false" ht="53.25" hidden="false" customHeight="true" outlineLevel="0" collapsed="false">
      <c r="B8" s="135" t="s">
        <v>167</v>
      </c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6"/>
      <c r="O8" s="136"/>
      <c r="P8" s="136"/>
      <c r="Q8" s="136"/>
      <c r="R8" s="136"/>
      <c r="S8" s="136"/>
      <c r="T8" s="136"/>
      <c r="U8" s="136"/>
    </row>
    <row r="9" customFormat="false" ht="12.75" hidden="false" customHeight="true" outlineLevel="0" collapsed="false">
      <c r="B9" s="137"/>
      <c r="C9" s="137"/>
      <c r="D9" s="138"/>
      <c r="E9" s="138"/>
      <c r="F9" s="138"/>
      <c r="G9" s="138"/>
      <c r="H9" s="138"/>
      <c r="I9" s="138"/>
      <c r="J9" s="138"/>
      <c r="K9" s="138"/>
      <c r="L9" s="138"/>
      <c r="M9" s="137"/>
      <c r="N9" s="7"/>
    </row>
    <row r="10" customFormat="false" ht="18.75" hidden="false" customHeight="true" outlineLevel="0" collapsed="false">
      <c r="A10" s="16"/>
      <c r="B10" s="139" t="s">
        <v>132</v>
      </c>
      <c r="C10" s="140" t="s">
        <v>168</v>
      </c>
      <c r="D10" s="141" t="s">
        <v>133</v>
      </c>
      <c r="E10" s="142" t="s">
        <v>134</v>
      </c>
      <c r="F10" s="142" t="s">
        <v>135</v>
      </c>
      <c r="G10" s="142"/>
      <c r="H10" s="142"/>
      <c r="I10" s="142"/>
      <c r="J10" s="142" t="s">
        <v>136</v>
      </c>
      <c r="K10" s="139" t="s">
        <v>169</v>
      </c>
      <c r="L10" s="139"/>
      <c r="M10" s="139"/>
      <c r="N10" s="7"/>
    </row>
    <row r="11" customFormat="false" ht="30" hidden="false" customHeight="true" outlineLevel="0" collapsed="false">
      <c r="A11" s="16"/>
      <c r="B11" s="139"/>
      <c r="C11" s="140"/>
      <c r="D11" s="140"/>
      <c r="E11" s="142"/>
      <c r="F11" s="142"/>
      <c r="G11" s="142"/>
      <c r="H11" s="142"/>
      <c r="I11" s="142"/>
      <c r="J11" s="142"/>
      <c r="K11" s="143" t="s">
        <v>9</v>
      </c>
      <c r="L11" s="144" t="s">
        <v>10</v>
      </c>
      <c r="M11" s="145" t="s">
        <v>11</v>
      </c>
      <c r="N11" s="7"/>
    </row>
    <row r="12" s="154" customFormat="true" ht="12.75" hidden="false" customHeight="true" outlineLevel="0" collapsed="false">
      <c r="A12" s="146"/>
      <c r="B12" s="147" t="n">
        <v>1</v>
      </c>
      <c r="C12" s="148" t="n">
        <v>2</v>
      </c>
      <c r="D12" s="148" t="n">
        <v>3</v>
      </c>
      <c r="E12" s="149" t="n">
        <v>4</v>
      </c>
      <c r="F12" s="139" t="n">
        <v>5</v>
      </c>
      <c r="G12" s="139"/>
      <c r="H12" s="139"/>
      <c r="I12" s="139"/>
      <c r="J12" s="149" t="n">
        <v>6</v>
      </c>
      <c r="K12" s="150" t="n">
        <v>7</v>
      </c>
      <c r="L12" s="151" t="n">
        <v>8</v>
      </c>
      <c r="M12" s="152" t="n">
        <v>9</v>
      </c>
      <c r="N12" s="153"/>
    </row>
    <row r="13" customFormat="false" ht="18.75" hidden="false" customHeight="true" outlineLevel="0" collapsed="false">
      <c r="A13" s="16"/>
      <c r="B13" s="155" t="s">
        <v>138</v>
      </c>
      <c r="C13" s="156"/>
      <c r="D13" s="157"/>
      <c r="E13" s="158"/>
      <c r="F13" s="159"/>
      <c r="G13" s="160"/>
      <c r="H13" s="161"/>
      <c r="I13" s="162"/>
      <c r="J13" s="158"/>
      <c r="K13" s="163" t="n">
        <f aca="false">K14</f>
        <v>2716.23853</v>
      </c>
      <c r="L13" s="164" t="n">
        <f aca="false">L14</f>
        <v>2550.13512</v>
      </c>
      <c r="M13" s="165" t="n">
        <f aca="false">L13/K13*100</f>
        <v>93.8848003161195</v>
      </c>
      <c r="N13" s="7"/>
    </row>
    <row r="14" customFormat="false" ht="31.5" hidden="false" customHeight="true" outlineLevel="0" collapsed="false">
      <c r="B14" s="166" t="s">
        <v>139</v>
      </c>
      <c r="C14" s="167" t="n">
        <v>924</v>
      </c>
      <c r="D14" s="168"/>
      <c r="E14" s="169"/>
      <c r="F14" s="170"/>
      <c r="G14" s="171"/>
      <c r="H14" s="171"/>
      <c r="I14" s="172"/>
      <c r="J14" s="169"/>
      <c r="K14" s="173" t="n">
        <f aca="false">K15+K51+K58+K71+K78+K115+K122</f>
        <v>2716.23853</v>
      </c>
      <c r="L14" s="174" t="n">
        <f aca="false">L15+L51+L58+L71+L78+L115+L122</f>
        <v>2550.13512</v>
      </c>
      <c r="M14" s="165" t="n">
        <f aca="false">L14/K14*100</f>
        <v>93.8848003161195</v>
      </c>
      <c r="N14" s="7"/>
    </row>
    <row r="15" customFormat="false" ht="15" hidden="false" customHeight="true" outlineLevel="0" collapsed="false">
      <c r="B15" s="92" t="s">
        <v>140</v>
      </c>
      <c r="C15" s="93" t="n">
        <v>924</v>
      </c>
      <c r="D15" s="175" t="s">
        <v>141</v>
      </c>
      <c r="E15" s="175"/>
      <c r="F15" s="176"/>
      <c r="G15" s="177"/>
      <c r="H15" s="177"/>
      <c r="I15" s="178"/>
      <c r="J15" s="175"/>
      <c r="K15" s="179" t="n">
        <f aca="false">K16+K39+K45</f>
        <v>1451.63441</v>
      </c>
      <c r="L15" s="180" t="n">
        <f aca="false">L16+L39+L45</f>
        <v>1388.32269</v>
      </c>
      <c r="M15" s="181" t="n">
        <f aca="false">L15/K15*100</f>
        <v>95.6385905732284</v>
      </c>
      <c r="N15" s="7"/>
    </row>
    <row r="16" customFormat="false" ht="45.75" hidden="false" customHeight="true" outlineLevel="0" collapsed="false">
      <c r="B16" s="92" t="s">
        <v>142</v>
      </c>
      <c r="C16" s="93" t="n">
        <v>924</v>
      </c>
      <c r="D16" s="175" t="s">
        <v>141</v>
      </c>
      <c r="E16" s="175" t="s">
        <v>143</v>
      </c>
      <c r="F16" s="176"/>
      <c r="G16" s="177"/>
      <c r="H16" s="177"/>
      <c r="I16" s="178"/>
      <c r="J16" s="175"/>
      <c r="K16" s="182" t="n">
        <f aca="false">K17+K34</f>
        <v>1446.95441</v>
      </c>
      <c r="L16" s="183" t="n">
        <f aca="false">L17+L34</f>
        <v>1388.32269</v>
      </c>
      <c r="M16" s="181" t="n">
        <f aca="false">L16/K16*100</f>
        <v>95.947922091063</v>
      </c>
      <c r="N16" s="7"/>
    </row>
    <row r="17" customFormat="false" ht="45" hidden="false" customHeight="false" outlineLevel="0" collapsed="false">
      <c r="B17" s="92" t="s">
        <v>170</v>
      </c>
      <c r="C17" s="93" t="n">
        <v>924</v>
      </c>
      <c r="D17" s="175" t="s">
        <v>141</v>
      </c>
      <c r="E17" s="175" t="s">
        <v>143</v>
      </c>
      <c r="F17" s="176" t="s">
        <v>171</v>
      </c>
      <c r="G17" s="177"/>
      <c r="H17" s="177"/>
      <c r="I17" s="178"/>
      <c r="J17" s="175"/>
      <c r="K17" s="182" t="n">
        <f aca="false">K18+K22</f>
        <v>1446.45441</v>
      </c>
      <c r="L17" s="182" t="n">
        <f aca="false">L18+L22</f>
        <v>1387.82269</v>
      </c>
      <c r="M17" s="181" t="n">
        <f aca="false">L17/K17*100</f>
        <v>95.946521397795</v>
      </c>
      <c r="N17" s="7"/>
    </row>
    <row r="18" customFormat="false" ht="15" hidden="false" customHeight="false" outlineLevel="0" collapsed="false">
      <c r="B18" s="92" t="s">
        <v>172</v>
      </c>
      <c r="C18" s="175" t="n">
        <v>924</v>
      </c>
      <c r="D18" s="175" t="s">
        <v>141</v>
      </c>
      <c r="E18" s="175" t="s">
        <v>143</v>
      </c>
      <c r="F18" s="176" t="s">
        <v>171</v>
      </c>
      <c r="G18" s="177" t="s">
        <v>173</v>
      </c>
      <c r="H18" s="177" t="s">
        <v>174</v>
      </c>
      <c r="I18" s="178"/>
      <c r="J18" s="175"/>
      <c r="K18" s="182" t="n">
        <f aca="false">K19</f>
        <v>509.1</v>
      </c>
      <c r="L18" s="182" t="n">
        <f aca="false">L19</f>
        <v>483.69508</v>
      </c>
      <c r="M18" s="184" t="n">
        <f aca="false">L18/K18*100</f>
        <v>95.009836967197</v>
      </c>
      <c r="N18" s="7"/>
    </row>
    <row r="19" customFormat="false" ht="45" hidden="false" customHeight="false" outlineLevel="0" collapsed="false">
      <c r="B19" s="92" t="s">
        <v>175</v>
      </c>
      <c r="C19" s="93" t="n">
        <v>924</v>
      </c>
      <c r="D19" s="175" t="s">
        <v>141</v>
      </c>
      <c r="E19" s="175" t="s">
        <v>143</v>
      </c>
      <c r="F19" s="176" t="s">
        <v>171</v>
      </c>
      <c r="G19" s="177" t="s">
        <v>173</v>
      </c>
      <c r="H19" s="177" t="s">
        <v>174</v>
      </c>
      <c r="I19" s="178" t="s">
        <v>176</v>
      </c>
      <c r="J19" s="175"/>
      <c r="K19" s="182" t="n">
        <f aca="false">K20</f>
        <v>509.1</v>
      </c>
      <c r="L19" s="182" t="n">
        <f aca="false">L20</f>
        <v>483.69508</v>
      </c>
      <c r="M19" s="181" t="n">
        <f aca="false">L19/K19*100</f>
        <v>95.009836967197</v>
      </c>
      <c r="N19" s="7"/>
    </row>
    <row r="20" customFormat="false" ht="60" hidden="false" customHeight="false" outlineLevel="0" collapsed="false">
      <c r="B20" s="92" t="s">
        <v>177</v>
      </c>
      <c r="C20" s="93" t="n">
        <v>924</v>
      </c>
      <c r="D20" s="175" t="s">
        <v>141</v>
      </c>
      <c r="E20" s="175" t="s">
        <v>143</v>
      </c>
      <c r="F20" s="176" t="s">
        <v>171</v>
      </c>
      <c r="G20" s="177" t="s">
        <v>173</v>
      </c>
      <c r="H20" s="177" t="s">
        <v>174</v>
      </c>
      <c r="I20" s="178" t="s">
        <v>176</v>
      </c>
      <c r="J20" s="175" t="n">
        <v>100</v>
      </c>
      <c r="K20" s="182" t="n">
        <f aca="false">K21</f>
        <v>509.1</v>
      </c>
      <c r="L20" s="182" t="n">
        <f aca="false">L21</f>
        <v>483.69508</v>
      </c>
      <c r="M20" s="181" t="n">
        <f aca="false">L20/K20*100</f>
        <v>95.009836967197</v>
      </c>
      <c r="N20" s="7"/>
    </row>
    <row r="21" customFormat="false" ht="30" hidden="false" customHeight="false" outlineLevel="0" collapsed="false">
      <c r="B21" s="92" t="s">
        <v>178</v>
      </c>
      <c r="C21" s="93" t="n">
        <v>924</v>
      </c>
      <c r="D21" s="175" t="s">
        <v>141</v>
      </c>
      <c r="E21" s="175" t="s">
        <v>143</v>
      </c>
      <c r="F21" s="176" t="s">
        <v>171</v>
      </c>
      <c r="G21" s="177" t="s">
        <v>173</v>
      </c>
      <c r="H21" s="177" t="s">
        <v>174</v>
      </c>
      <c r="I21" s="178" t="s">
        <v>176</v>
      </c>
      <c r="J21" s="175" t="n">
        <v>120</v>
      </c>
      <c r="K21" s="182" t="n">
        <v>509.1</v>
      </c>
      <c r="L21" s="182" t="n">
        <v>483.69508</v>
      </c>
      <c r="M21" s="184" t="n">
        <f aca="false">L21/K21*100</f>
        <v>95.009836967197</v>
      </c>
      <c r="N21" s="7"/>
    </row>
    <row r="22" customFormat="false" ht="30" hidden="false" customHeight="false" outlineLevel="0" collapsed="false">
      <c r="B22" s="92" t="s">
        <v>179</v>
      </c>
      <c r="C22" s="93" t="n">
        <v>924</v>
      </c>
      <c r="D22" s="175" t="s">
        <v>141</v>
      </c>
      <c r="E22" s="175" t="s">
        <v>143</v>
      </c>
      <c r="F22" s="176" t="s">
        <v>171</v>
      </c>
      <c r="G22" s="177" t="s">
        <v>180</v>
      </c>
      <c r="H22" s="177" t="s">
        <v>174</v>
      </c>
      <c r="I22" s="178"/>
      <c r="J22" s="175"/>
      <c r="K22" s="182" t="n">
        <f aca="false">K23+K26+K31</f>
        <v>937.35441</v>
      </c>
      <c r="L22" s="182" t="n">
        <f aca="false">L23+L26+L31</f>
        <v>904.12761</v>
      </c>
      <c r="M22" s="181" t="n">
        <f aca="false">L22/K22*100</f>
        <v>96.4552575156712</v>
      </c>
      <c r="N22" s="7"/>
    </row>
    <row r="23" customFormat="false" ht="30" hidden="false" customHeight="false" outlineLevel="0" collapsed="false">
      <c r="B23" s="92" t="s">
        <v>181</v>
      </c>
      <c r="C23" s="93" t="n">
        <v>924</v>
      </c>
      <c r="D23" s="175" t="s">
        <v>141</v>
      </c>
      <c r="E23" s="175" t="s">
        <v>143</v>
      </c>
      <c r="F23" s="176" t="s">
        <v>171</v>
      </c>
      <c r="G23" s="177" t="s">
        <v>180</v>
      </c>
      <c r="H23" s="177" t="s">
        <v>174</v>
      </c>
      <c r="I23" s="178" t="s">
        <v>182</v>
      </c>
      <c r="J23" s="175"/>
      <c r="K23" s="182" t="n">
        <f aca="false">K24</f>
        <v>707.1</v>
      </c>
      <c r="L23" s="182" t="n">
        <f aca="false">L24</f>
        <v>697.3434</v>
      </c>
      <c r="M23" s="184" t="n">
        <f aca="false">L23/K23*100</f>
        <v>98.6201951633432</v>
      </c>
      <c r="N23" s="7"/>
    </row>
    <row r="24" customFormat="false" ht="60" hidden="false" customHeight="false" outlineLevel="0" collapsed="false">
      <c r="B24" s="92" t="s">
        <v>183</v>
      </c>
      <c r="C24" s="93" t="n">
        <v>924</v>
      </c>
      <c r="D24" s="175" t="s">
        <v>141</v>
      </c>
      <c r="E24" s="175" t="s">
        <v>143</v>
      </c>
      <c r="F24" s="176" t="s">
        <v>171</v>
      </c>
      <c r="G24" s="177" t="s">
        <v>180</v>
      </c>
      <c r="H24" s="177" t="s">
        <v>174</v>
      </c>
      <c r="I24" s="178" t="s">
        <v>182</v>
      </c>
      <c r="J24" s="175" t="n">
        <v>100</v>
      </c>
      <c r="K24" s="182" t="n">
        <f aca="false">K25</f>
        <v>707.1</v>
      </c>
      <c r="L24" s="182" t="n">
        <f aca="false">L25</f>
        <v>697.3434</v>
      </c>
      <c r="M24" s="181" t="n">
        <f aca="false">L24/K24*100</f>
        <v>98.6201951633432</v>
      </c>
      <c r="N24" s="7"/>
    </row>
    <row r="25" customFormat="false" ht="30" hidden="false" customHeight="false" outlineLevel="0" collapsed="false">
      <c r="B25" s="92" t="s">
        <v>178</v>
      </c>
      <c r="C25" s="93" t="n">
        <v>924</v>
      </c>
      <c r="D25" s="175" t="s">
        <v>141</v>
      </c>
      <c r="E25" s="175" t="s">
        <v>143</v>
      </c>
      <c r="F25" s="176" t="s">
        <v>171</v>
      </c>
      <c r="G25" s="177" t="s">
        <v>180</v>
      </c>
      <c r="H25" s="177" t="s">
        <v>174</v>
      </c>
      <c r="I25" s="178" t="s">
        <v>182</v>
      </c>
      <c r="J25" s="175" t="n">
        <v>120</v>
      </c>
      <c r="K25" s="182" t="n">
        <v>707.1</v>
      </c>
      <c r="L25" s="182" t="n">
        <v>697.3434</v>
      </c>
      <c r="M25" s="184" t="n">
        <f aca="false">L25/K25*100</f>
        <v>98.6201951633432</v>
      </c>
      <c r="N25" s="7"/>
    </row>
    <row r="26" customFormat="false" ht="15.75" hidden="false" customHeight="true" outlineLevel="0" collapsed="false">
      <c r="B26" s="92" t="s">
        <v>184</v>
      </c>
      <c r="C26" s="93" t="n">
        <v>924</v>
      </c>
      <c r="D26" s="175" t="s">
        <v>141</v>
      </c>
      <c r="E26" s="175" t="s">
        <v>143</v>
      </c>
      <c r="F26" s="176" t="s">
        <v>171</v>
      </c>
      <c r="G26" s="177" t="s">
        <v>180</v>
      </c>
      <c r="H26" s="177" t="s">
        <v>174</v>
      </c>
      <c r="I26" s="178" t="s">
        <v>185</v>
      </c>
      <c r="J26" s="175"/>
      <c r="K26" s="182" t="n">
        <f aca="false">K27+K29</f>
        <v>214.15441</v>
      </c>
      <c r="L26" s="182" t="n">
        <f aca="false">L27+L29</f>
        <v>190.68429</v>
      </c>
      <c r="M26" s="185" t="n">
        <f aca="false">L26/K26*100</f>
        <v>89.0405619011068</v>
      </c>
      <c r="N26" s="7"/>
    </row>
    <row r="27" customFormat="false" ht="30.75" hidden="false" customHeight="true" outlineLevel="0" collapsed="false">
      <c r="B27" s="92" t="s">
        <v>186</v>
      </c>
      <c r="C27" s="93" t="n">
        <v>924</v>
      </c>
      <c r="D27" s="175" t="s">
        <v>141</v>
      </c>
      <c r="E27" s="175" t="s">
        <v>143</v>
      </c>
      <c r="F27" s="176" t="s">
        <v>171</v>
      </c>
      <c r="G27" s="177" t="s">
        <v>180</v>
      </c>
      <c r="H27" s="177" t="s">
        <v>174</v>
      </c>
      <c r="I27" s="178" t="s">
        <v>185</v>
      </c>
      <c r="J27" s="175" t="n">
        <v>200</v>
      </c>
      <c r="K27" s="182" t="n">
        <f aca="false">K28</f>
        <v>212.66189</v>
      </c>
      <c r="L27" s="182" t="n">
        <f aca="false">L28</f>
        <v>189.19529</v>
      </c>
      <c r="M27" s="181" t="n">
        <f aca="false">L27/K27*100</f>
        <v>88.9653007410025</v>
      </c>
      <c r="N27" s="7"/>
    </row>
    <row r="28" customFormat="false" ht="30" hidden="false" customHeight="false" outlineLevel="0" collapsed="false">
      <c r="B28" s="92" t="s">
        <v>187</v>
      </c>
      <c r="C28" s="93" t="n">
        <v>924</v>
      </c>
      <c r="D28" s="175" t="s">
        <v>141</v>
      </c>
      <c r="E28" s="175" t="s">
        <v>143</v>
      </c>
      <c r="F28" s="176" t="s">
        <v>171</v>
      </c>
      <c r="G28" s="177" t="s">
        <v>180</v>
      </c>
      <c r="H28" s="177" t="s">
        <v>174</v>
      </c>
      <c r="I28" s="178" t="s">
        <v>185</v>
      </c>
      <c r="J28" s="175" t="n">
        <v>240</v>
      </c>
      <c r="K28" s="182" t="n">
        <v>212.66189</v>
      </c>
      <c r="L28" s="182" t="n">
        <v>189.19529</v>
      </c>
      <c r="M28" s="181" t="n">
        <f aca="false">L28/K28*100</f>
        <v>88.9653007410025</v>
      </c>
      <c r="N28" s="7"/>
    </row>
    <row r="29" customFormat="false" ht="15" hidden="false" customHeight="false" outlineLevel="0" collapsed="false">
      <c r="B29" s="92" t="s">
        <v>188</v>
      </c>
      <c r="C29" s="93" t="n">
        <v>924</v>
      </c>
      <c r="D29" s="175" t="s">
        <v>141</v>
      </c>
      <c r="E29" s="175" t="s">
        <v>143</v>
      </c>
      <c r="F29" s="176" t="s">
        <v>171</v>
      </c>
      <c r="G29" s="177" t="s">
        <v>180</v>
      </c>
      <c r="H29" s="177" t="s">
        <v>174</v>
      </c>
      <c r="I29" s="178" t="s">
        <v>185</v>
      </c>
      <c r="J29" s="175" t="n">
        <v>800</v>
      </c>
      <c r="K29" s="182" t="n">
        <f aca="false">K30</f>
        <v>1.49252</v>
      </c>
      <c r="L29" s="182" t="n">
        <f aca="false">L30</f>
        <v>1.489</v>
      </c>
      <c r="M29" s="181" t="n">
        <f aca="false">L29/K29*100</f>
        <v>99.7641572642243</v>
      </c>
      <c r="N29" s="7"/>
    </row>
    <row r="30" customFormat="false" ht="15" hidden="false" customHeight="false" outlineLevel="0" collapsed="false">
      <c r="B30" s="92" t="s">
        <v>189</v>
      </c>
      <c r="C30" s="93" t="n">
        <v>924</v>
      </c>
      <c r="D30" s="175" t="s">
        <v>141</v>
      </c>
      <c r="E30" s="175" t="s">
        <v>143</v>
      </c>
      <c r="F30" s="176" t="s">
        <v>171</v>
      </c>
      <c r="G30" s="177" t="s">
        <v>180</v>
      </c>
      <c r="H30" s="177" t="s">
        <v>174</v>
      </c>
      <c r="I30" s="178" t="s">
        <v>185</v>
      </c>
      <c r="J30" s="175" t="n">
        <v>850</v>
      </c>
      <c r="K30" s="182" t="n">
        <v>1.49252</v>
      </c>
      <c r="L30" s="182" t="n">
        <v>1.489</v>
      </c>
      <c r="M30" s="181" t="n">
        <f aca="false">L30/K30*100</f>
        <v>99.7641572642243</v>
      </c>
      <c r="N30" s="7"/>
    </row>
    <row r="31" customFormat="false" ht="75" hidden="false" customHeight="true" outlineLevel="0" collapsed="false">
      <c r="B31" s="166" t="s">
        <v>190</v>
      </c>
      <c r="C31" s="167" t="n">
        <v>924</v>
      </c>
      <c r="D31" s="93" t="s">
        <v>141</v>
      </c>
      <c r="E31" s="98" t="s">
        <v>143</v>
      </c>
      <c r="F31" s="186" t="n">
        <v>65</v>
      </c>
      <c r="G31" s="177" t="s">
        <v>180</v>
      </c>
      <c r="H31" s="187" t="s">
        <v>174</v>
      </c>
      <c r="I31" s="117" t="s">
        <v>191</v>
      </c>
      <c r="J31" s="113"/>
      <c r="K31" s="182" t="n">
        <f aca="false">K32</f>
        <v>16.1</v>
      </c>
      <c r="L31" s="182" t="n">
        <f aca="false">L32</f>
        <v>16.09992</v>
      </c>
      <c r="M31" s="181" t="n">
        <f aca="false">L31/K31*100</f>
        <v>99.9995031055901</v>
      </c>
      <c r="N31" s="7"/>
    </row>
    <row r="32" customFormat="false" ht="15" hidden="false" customHeight="false" outlineLevel="0" collapsed="false">
      <c r="B32" s="166" t="s">
        <v>192</v>
      </c>
      <c r="C32" s="167" t="n">
        <v>924</v>
      </c>
      <c r="D32" s="93" t="s">
        <v>141</v>
      </c>
      <c r="E32" s="98" t="s">
        <v>143</v>
      </c>
      <c r="F32" s="186" t="n">
        <v>65</v>
      </c>
      <c r="G32" s="177" t="s">
        <v>180</v>
      </c>
      <c r="H32" s="187" t="s">
        <v>174</v>
      </c>
      <c r="I32" s="117" t="s">
        <v>191</v>
      </c>
      <c r="J32" s="113" t="s">
        <v>193</v>
      </c>
      <c r="K32" s="182" t="n">
        <f aca="false">K33</f>
        <v>16.1</v>
      </c>
      <c r="L32" s="182" t="n">
        <f aca="false">L33</f>
        <v>16.09992</v>
      </c>
      <c r="M32" s="181" t="n">
        <f aca="false">L32/K32*100</f>
        <v>99.9995031055901</v>
      </c>
      <c r="N32" s="7"/>
    </row>
    <row r="33" customFormat="false" ht="15" hidden="false" customHeight="false" outlineLevel="0" collapsed="false">
      <c r="B33" s="188" t="s">
        <v>119</v>
      </c>
      <c r="C33" s="175" t="n">
        <v>924</v>
      </c>
      <c r="D33" s="93" t="s">
        <v>141</v>
      </c>
      <c r="E33" s="98" t="s">
        <v>143</v>
      </c>
      <c r="F33" s="186" t="n">
        <v>65</v>
      </c>
      <c r="G33" s="177" t="s">
        <v>180</v>
      </c>
      <c r="H33" s="187" t="s">
        <v>174</v>
      </c>
      <c r="I33" s="117" t="s">
        <v>191</v>
      </c>
      <c r="J33" s="113" t="s">
        <v>194</v>
      </c>
      <c r="K33" s="182" t="n">
        <v>16.1</v>
      </c>
      <c r="L33" s="182" t="n">
        <v>16.09992</v>
      </c>
      <c r="M33" s="181" t="n">
        <f aca="false">L33/K33*100</f>
        <v>99.9995031055901</v>
      </c>
      <c r="N33" s="7"/>
    </row>
    <row r="34" customFormat="false" ht="45" hidden="false" customHeight="false" outlineLevel="0" collapsed="false">
      <c r="B34" s="92" t="s">
        <v>195</v>
      </c>
      <c r="C34" s="93" t="n">
        <v>924</v>
      </c>
      <c r="D34" s="175" t="s">
        <v>141</v>
      </c>
      <c r="E34" s="175" t="s">
        <v>143</v>
      </c>
      <c r="F34" s="176" t="s">
        <v>196</v>
      </c>
      <c r="G34" s="177" t="s">
        <v>197</v>
      </c>
      <c r="H34" s="187"/>
      <c r="I34" s="117"/>
      <c r="J34" s="113"/>
      <c r="K34" s="182" t="n">
        <f aca="false">K35</f>
        <v>0.5</v>
      </c>
      <c r="L34" s="182" t="n">
        <f aca="false">L35</f>
        <v>0.5</v>
      </c>
      <c r="M34" s="181" t="n">
        <f aca="false">L34/K34*100</f>
        <v>100</v>
      </c>
      <c r="N34" s="7"/>
    </row>
    <row r="35" customFormat="false" ht="60" hidden="false" customHeight="false" outlineLevel="0" collapsed="false">
      <c r="B35" s="92" t="s">
        <v>198</v>
      </c>
      <c r="C35" s="93" t="n">
        <v>924</v>
      </c>
      <c r="D35" s="175" t="s">
        <v>141</v>
      </c>
      <c r="E35" s="175" t="s">
        <v>143</v>
      </c>
      <c r="F35" s="176" t="n">
        <v>89</v>
      </c>
      <c r="G35" s="177" t="n">
        <v>1</v>
      </c>
      <c r="H35" s="177" t="s">
        <v>174</v>
      </c>
      <c r="I35" s="178"/>
      <c r="J35" s="175"/>
      <c r="K35" s="182" t="n">
        <f aca="false">K36</f>
        <v>0.5</v>
      </c>
      <c r="L35" s="182" t="n">
        <f aca="false">L36</f>
        <v>0.5</v>
      </c>
      <c r="M35" s="184" t="n">
        <f aca="false">L35/K35*100</f>
        <v>100</v>
      </c>
      <c r="N35" s="7"/>
    </row>
    <row r="36" customFormat="false" ht="91.5" hidden="false" customHeight="true" outlineLevel="0" collapsed="false">
      <c r="B36" s="189" t="s">
        <v>199</v>
      </c>
      <c r="C36" s="190" t="n">
        <v>924</v>
      </c>
      <c r="D36" s="175" t="s">
        <v>141</v>
      </c>
      <c r="E36" s="175" t="s">
        <v>143</v>
      </c>
      <c r="F36" s="176" t="n">
        <v>89</v>
      </c>
      <c r="G36" s="177" t="n">
        <v>1</v>
      </c>
      <c r="H36" s="177" t="s">
        <v>174</v>
      </c>
      <c r="I36" s="178" t="s">
        <v>200</v>
      </c>
      <c r="J36" s="175"/>
      <c r="K36" s="182" t="n">
        <f aca="false">K37</f>
        <v>0.5</v>
      </c>
      <c r="L36" s="182" t="n">
        <f aca="false">L37</f>
        <v>0.5</v>
      </c>
      <c r="M36" s="181" t="n">
        <f aca="false">L36/K36*100</f>
        <v>100</v>
      </c>
      <c r="N36" s="7"/>
    </row>
    <row r="37" customFormat="false" ht="30" hidden="false" customHeight="false" outlineLevel="0" collapsed="false">
      <c r="B37" s="191" t="s">
        <v>186</v>
      </c>
      <c r="C37" s="93" t="n">
        <v>924</v>
      </c>
      <c r="D37" s="175" t="s">
        <v>141</v>
      </c>
      <c r="E37" s="175" t="s">
        <v>143</v>
      </c>
      <c r="F37" s="176" t="n">
        <v>89</v>
      </c>
      <c r="G37" s="177" t="n">
        <v>1</v>
      </c>
      <c r="H37" s="177" t="s">
        <v>174</v>
      </c>
      <c r="I37" s="178" t="s">
        <v>200</v>
      </c>
      <c r="J37" s="175" t="n">
        <v>200</v>
      </c>
      <c r="K37" s="182" t="n">
        <f aca="false">K38</f>
        <v>0.5</v>
      </c>
      <c r="L37" s="192" t="n">
        <f aca="false">L38</f>
        <v>0.5</v>
      </c>
      <c r="M37" s="185" t="n">
        <f aca="false">L37/K37*100</f>
        <v>100</v>
      </c>
      <c r="N37" s="7"/>
    </row>
    <row r="38" customFormat="false" ht="30" hidden="false" customHeight="false" outlineLevel="0" collapsed="false">
      <c r="B38" s="191" t="s">
        <v>187</v>
      </c>
      <c r="C38" s="93" t="n">
        <v>924</v>
      </c>
      <c r="D38" s="175" t="s">
        <v>141</v>
      </c>
      <c r="E38" s="175" t="s">
        <v>143</v>
      </c>
      <c r="F38" s="176" t="n">
        <v>89</v>
      </c>
      <c r="G38" s="177" t="n">
        <v>1</v>
      </c>
      <c r="H38" s="177" t="s">
        <v>174</v>
      </c>
      <c r="I38" s="178" t="s">
        <v>200</v>
      </c>
      <c r="J38" s="175" t="n">
        <v>240</v>
      </c>
      <c r="K38" s="182" t="n">
        <v>0.5</v>
      </c>
      <c r="L38" s="182" t="n">
        <v>0.5</v>
      </c>
      <c r="M38" s="185" t="n">
        <f aca="false">L38/K38*100</f>
        <v>100</v>
      </c>
      <c r="N38" s="7"/>
    </row>
    <row r="39" customFormat="false" ht="15" hidden="false" customHeight="false" outlineLevel="0" collapsed="false">
      <c r="B39" s="92" t="s">
        <v>144</v>
      </c>
      <c r="C39" s="93" t="n">
        <v>924</v>
      </c>
      <c r="D39" s="175" t="s">
        <v>141</v>
      </c>
      <c r="E39" s="175" t="n">
        <v>11</v>
      </c>
      <c r="F39" s="176"/>
      <c r="G39" s="177"/>
      <c r="H39" s="177"/>
      <c r="I39" s="178"/>
      <c r="J39" s="175"/>
      <c r="K39" s="182" t="n">
        <f aca="false">K40</f>
        <v>4.68</v>
      </c>
      <c r="L39" s="182" t="n">
        <f aca="false">L40</f>
        <v>0</v>
      </c>
      <c r="M39" s="181" t="n">
        <f aca="false">L39/K39*100</f>
        <v>0</v>
      </c>
      <c r="N39" s="7"/>
    </row>
    <row r="40" customFormat="false" ht="45" hidden="false" customHeight="false" outlineLevel="0" collapsed="false">
      <c r="B40" s="92" t="s">
        <v>195</v>
      </c>
      <c r="C40" s="93" t="n">
        <v>924</v>
      </c>
      <c r="D40" s="175" t="s">
        <v>141</v>
      </c>
      <c r="E40" s="175" t="n">
        <v>11</v>
      </c>
      <c r="F40" s="176" t="s">
        <v>196</v>
      </c>
      <c r="G40" s="177" t="s">
        <v>197</v>
      </c>
      <c r="H40" s="177"/>
      <c r="I40" s="178"/>
      <c r="J40" s="175"/>
      <c r="K40" s="182" t="n">
        <f aca="false">K41</f>
        <v>4.68</v>
      </c>
      <c r="L40" s="182" t="n">
        <f aca="false">L41</f>
        <v>0</v>
      </c>
      <c r="M40" s="181" t="n">
        <f aca="false">L40/K40*100</f>
        <v>0</v>
      </c>
      <c r="N40" s="7"/>
    </row>
    <row r="41" customFormat="false" ht="60" hidden="false" customHeight="false" outlineLevel="0" collapsed="false">
      <c r="B41" s="92" t="s">
        <v>198</v>
      </c>
      <c r="C41" s="93" t="n">
        <v>924</v>
      </c>
      <c r="D41" s="175" t="s">
        <v>141</v>
      </c>
      <c r="E41" s="175" t="n">
        <v>11</v>
      </c>
      <c r="F41" s="176" t="s">
        <v>196</v>
      </c>
      <c r="G41" s="177" t="s">
        <v>173</v>
      </c>
      <c r="H41" s="177" t="s">
        <v>174</v>
      </c>
      <c r="I41" s="178"/>
      <c r="J41" s="175"/>
      <c r="K41" s="182" t="n">
        <f aca="false">K42</f>
        <v>4.68</v>
      </c>
      <c r="L41" s="182" t="n">
        <f aca="false">L42</f>
        <v>0</v>
      </c>
      <c r="M41" s="181" t="n">
        <f aca="false">L41/K41*100</f>
        <v>0</v>
      </c>
      <c r="N41" s="7"/>
    </row>
    <row r="42" customFormat="false" ht="30" hidden="false" customHeight="true" outlineLevel="0" collapsed="false">
      <c r="B42" s="92" t="s">
        <v>201</v>
      </c>
      <c r="C42" s="93" t="n">
        <v>924</v>
      </c>
      <c r="D42" s="175" t="s">
        <v>141</v>
      </c>
      <c r="E42" s="175" t="n">
        <v>11</v>
      </c>
      <c r="F42" s="176" t="s">
        <v>196</v>
      </c>
      <c r="G42" s="177" t="s">
        <v>173</v>
      </c>
      <c r="H42" s="177" t="s">
        <v>174</v>
      </c>
      <c r="I42" s="178" t="s">
        <v>202</v>
      </c>
      <c r="J42" s="175"/>
      <c r="K42" s="182" t="n">
        <f aca="false">K43</f>
        <v>4.68</v>
      </c>
      <c r="L42" s="182" t="n">
        <f aca="false">L43</f>
        <v>0</v>
      </c>
      <c r="M42" s="181" t="n">
        <f aca="false">L42/K42*100</f>
        <v>0</v>
      </c>
      <c r="N42" s="7"/>
    </row>
    <row r="43" customFormat="false" ht="15" hidden="false" customHeight="false" outlineLevel="0" collapsed="false">
      <c r="B43" s="92" t="s">
        <v>188</v>
      </c>
      <c r="C43" s="93" t="n">
        <v>924</v>
      </c>
      <c r="D43" s="175" t="s">
        <v>141</v>
      </c>
      <c r="E43" s="175" t="n">
        <v>11</v>
      </c>
      <c r="F43" s="176" t="s">
        <v>196</v>
      </c>
      <c r="G43" s="177" t="s">
        <v>173</v>
      </c>
      <c r="H43" s="177" t="s">
        <v>174</v>
      </c>
      <c r="I43" s="178" t="s">
        <v>202</v>
      </c>
      <c r="J43" s="175" t="n">
        <v>800</v>
      </c>
      <c r="K43" s="182" t="n">
        <f aca="false">K44</f>
        <v>4.68</v>
      </c>
      <c r="L43" s="182" t="n">
        <f aca="false">L44</f>
        <v>0</v>
      </c>
      <c r="M43" s="181" t="n">
        <f aca="false">L43/K43*100</f>
        <v>0</v>
      </c>
      <c r="N43" s="7"/>
    </row>
    <row r="44" customFormat="false" ht="15" hidden="false" customHeight="false" outlineLevel="0" collapsed="false">
      <c r="B44" s="92" t="s">
        <v>203</v>
      </c>
      <c r="C44" s="93" t="n">
        <v>924</v>
      </c>
      <c r="D44" s="175" t="s">
        <v>141</v>
      </c>
      <c r="E44" s="175" t="n">
        <v>11</v>
      </c>
      <c r="F44" s="176" t="s">
        <v>196</v>
      </c>
      <c r="G44" s="177" t="s">
        <v>173</v>
      </c>
      <c r="H44" s="177" t="s">
        <v>174</v>
      </c>
      <c r="I44" s="178" t="s">
        <v>202</v>
      </c>
      <c r="J44" s="175" t="s">
        <v>204</v>
      </c>
      <c r="K44" s="182" t="n">
        <v>4.68</v>
      </c>
      <c r="L44" s="182"/>
      <c r="M44" s="184" t="n">
        <f aca="false">L44/K44*100</f>
        <v>0</v>
      </c>
      <c r="N44" s="7"/>
    </row>
    <row r="45" customFormat="false" ht="15" hidden="true" customHeight="false" outlineLevel="0" collapsed="false">
      <c r="B45" s="92" t="s">
        <v>145</v>
      </c>
      <c r="C45" s="93" t="n">
        <v>924</v>
      </c>
      <c r="D45" s="175" t="s">
        <v>141</v>
      </c>
      <c r="E45" s="175" t="s">
        <v>146</v>
      </c>
      <c r="F45" s="176"/>
      <c r="G45" s="177"/>
      <c r="H45" s="177"/>
      <c r="I45" s="178"/>
      <c r="J45" s="175"/>
      <c r="K45" s="182" t="n">
        <f aca="false">K46</f>
        <v>0</v>
      </c>
      <c r="L45" s="182" t="n">
        <f aca="false">L46</f>
        <v>0</v>
      </c>
      <c r="M45" s="181" t="e">
        <f aca="false">L45/K45*100</f>
        <v>#DIV/0!</v>
      </c>
      <c r="N45" s="7"/>
    </row>
    <row r="46" customFormat="false" ht="45" hidden="true" customHeight="false" outlineLevel="0" collapsed="false">
      <c r="B46" s="92" t="s">
        <v>195</v>
      </c>
      <c r="C46" s="93" t="n">
        <v>924</v>
      </c>
      <c r="D46" s="175" t="s">
        <v>141</v>
      </c>
      <c r="E46" s="175" t="s">
        <v>146</v>
      </c>
      <c r="F46" s="176" t="s">
        <v>196</v>
      </c>
      <c r="G46" s="177" t="s">
        <v>197</v>
      </c>
      <c r="H46" s="177"/>
      <c r="I46" s="178"/>
      <c r="J46" s="175"/>
      <c r="K46" s="182" t="n">
        <f aca="false">K47</f>
        <v>0</v>
      </c>
      <c r="L46" s="182" t="n">
        <f aca="false">L47</f>
        <v>0</v>
      </c>
      <c r="M46" s="181" t="e">
        <f aca="false">L46/K46*100</f>
        <v>#DIV/0!</v>
      </c>
      <c r="N46" s="7"/>
    </row>
    <row r="47" customFormat="false" ht="60" hidden="true" customHeight="false" outlineLevel="0" collapsed="false">
      <c r="B47" s="92" t="s">
        <v>198</v>
      </c>
      <c r="C47" s="93" t="n">
        <v>924</v>
      </c>
      <c r="D47" s="175" t="s">
        <v>141</v>
      </c>
      <c r="E47" s="175" t="s">
        <v>146</v>
      </c>
      <c r="F47" s="176" t="s">
        <v>196</v>
      </c>
      <c r="G47" s="177" t="s">
        <v>173</v>
      </c>
      <c r="H47" s="177"/>
      <c r="I47" s="178"/>
      <c r="J47" s="175"/>
      <c r="K47" s="182" t="n">
        <f aca="false">K48</f>
        <v>0</v>
      </c>
      <c r="L47" s="182" t="n">
        <f aca="false">L48</f>
        <v>0</v>
      </c>
      <c r="M47" s="184" t="e">
        <f aca="false">L47/K47*100</f>
        <v>#DIV/0!</v>
      </c>
      <c r="N47" s="7"/>
    </row>
    <row r="48" customFormat="false" ht="30" hidden="true" customHeight="false" outlineLevel="0" collapsed="false">
      <c r="B48" s="92" t="s">
        <v>205</v>
      </c>
      <c r="C48" s="93" t="n">
        <v>924</v>
      </c>
      <c r="D48" s="175" t="s">
        <v>141</v>
      </c>
      <c r="E48" s="175" t="s">
        <v>146</v>
      </c>
      <c r="F48" s="176" t="s">
        <v>196</v>
      </c>
      <c r="G48" s="177" t="s">
        <v>173</v>
      </c>
      <c r="H48" s="177" t="s">
        <v>174</v>
      </c>
      <c r="I48" s="178" t="s">
        <v>206</v>
      </c>
      <c r="J48" s="175"/>
      <c r="K48" s="182" t="n">
        <f aca="false">K49</f>
        <v>0</v>
      </c>
      <c r="L48" s="182" t="n">
        <f aca="false">L49</f>
        <v>0</v>
      </c>
      <c r="M48" s="181" t="e">
        <f aca="false">L48/K48*100</f>
        <v>#DIV/0!</v>
      </c>
      <c r="N48" s="7"/>
    </row>
    <row r="49" customFormat="false" ht="30" hidden="true" customHeight="false" outlineLevel="0" collapsed="false">
      <c r="B49" s="191" t="s">
        <v>186</v>
      </c>
      <c r="C49" s="93" t="n">
        <v>924</v>
      </c>
      <c r="D49" s="175" t="s">
        <v>141</v>
      </c>
      <c r="E49" s="175" t="s">
        <v>146</v>
      </c>
      <c r="F49" s="176" t="s">
        <v>196</v>
      </c>
      <c r="G49" s="177" t="s">
        <v>173</v>
      </c>
      <c r="H49" s="177" t="s">
        <v>174</v>
      </c>
      <c r="I49" s="178" t="s">
        <v>206</v>
      </c>
      <c r="J49" s="175" t="n">
        <v>200</v>
      </c>
      <c r="K49" s="182" t="n">
        <f aca="false">K50</f>
        <v>0</v>
      </c>
      <c r="L49" s="182" t="n">
        <f aca="false">L50</f>
        <v>0</v>
      </c>
      <c r="M49" s="181" t="e">
        <f aca="false">L49/K49*100</f>
        <v>#DIV/0!</v>
      </c>
      <c r="N49" s="7"/>
    </row>
    <row r="50" customFormat="false" ht="30" hidden="true" customHeight="false" outlineLevel="0" collapsed="false">
      <c r="B50" s="191" t="s">
        <v>187</v>
      </c>
      <c r="C50" s="93" t="n">
        <v>924</v>
      </c>
      <c r="D50" s="175" t="s">
        <v>141</v>
      </c>
      <c r="E50" s="175" t="s">
        <v>146</v>
      </c>
      <c r="F50" s="176" t="s">
        <v>196</v>
      </c>
      <c r="G50" s="177" t="s">
        <v>173</v>
      </c>
      <c r="H50" s="177" t="s">
        <v>174</v>
      </c>
      <c r="I50" s="178" t="s">
        <v>206</v>
      </c>
      <c r="J50" s="175" t="n">
        <v>240</v>
      </c>
      <c r="K50" s="182"/>
      <c r="L50" s="182"/>
      <c r="M50" s="184" t="e">
        <f aca="false">L50/K50*100</f>
        <v>#DIV/0!</v>
      </c>
      <c r="N50" s="7"/>
    </row>
    <row r="51" customFormat="false" ht="15" hidden="false" customHeight="false" outlineLevel="0" collapsed="false">
      <c r="B51" s="92" t="s">
        <v>207</v>
      </c>
      <c r="C51" s="93" t="n">
        <v>924</v>
      </c>
      <c r="D51" s="175" t="s">
        <v>148</v>
      </c>
      <c r="E51" s="175"/>
      <c r="F51" s="176"/>
      <c r="G51" s="177"/>
      <c r="H51" s="177"/>
      <c r="I51" s="178"/>
      <c r="J51" s="175"/>
      <c r="K51" s="182" t="n">
        <f aca="false">K52</f>
        <v>95.3</v>
      </c>
      <c r="L51" s="182" t="n">
        <f aca="false">L52</f>
        <v>95.3</v>
      </c>
      <c r="M51" s="181" t="n">
        <f aca="false">L51/K51*100</f>
        <v>100</v>
      </c>
      <c r="N51" s="7"/>
    </row>
    <row r="52" customFormat="false" ht="15" hidden="false" customHeight="false" outlineLevel="0" collapsed="false">
      <c r="B52" s="92" t="s">
        <v>149</v>
      </c>
      <c r="C52" s="93" t="n">
        <v>924</v>
      </c>
      <c r="D52" s="175" t="s">
        <v>148</v>
      </c>
      <c r="E52" s="175" t="s">
        <v>150</v>
      </c>
      <c r="F52" s="176"/>
      <c r="G52" s="177"/>
      <c r="H52" s="177"/>
      <c r="I52" s="178"/>
      <c r="J52" s="175"/>
      <c r="K52" s="182" t="n">
        <f aca="false">K53</f>
        <v>95.3</v>
      </c>
      <c r="L52" s="182" t="n">
        <f aca="false">L53</f>
        <v>95.3</v>
      </c>
      <c r="M52" s="181" t="n">
        <f aca="false">L52/K52*100</f>
        <v>100</v>
      </c>
      <c r="N52" s="7"/>
    </row>
    <row r="53" customFormat="false" ht="45" hidden="false" customHeight="false" outlineLevel="0" collapsed="false">
      <c r="B53" s="92" t="s">
        <v>195</v>
      </c>
      <c r="C53" s="93" t="n">
        <v>924</v>
      </c>
      <c r="D53" s="175" t="s">
        <v>148</v>
      </c>
      <c r="E53" s="175" t="s">
        <v>150</v>
      </c>
      <c r="F53" s="176" t="s">
        <v>196</v>
      </c>
      <c r="G53" s="177" t="s">
        <v>173</v>
      </c>
      <c r="H53" s="177"/>
      <c r="I53" s="178"/>
      <c r="J53" s="175"/>
      <c r="K53" s="182" t="n">
        <f aca="false">K54</f>
        <v>95.3</v>
      </c>
      <c r="L53" s="182" t="n">
        <f aca="false">L54</f>
        <v>95.3</v>
      </c>
      <c r="M53" s="184" t="n">
        <f aca="false">L53/K53*100</f>
        <v>100</v>
      </c>
      <c r="N53" s="7"/>
    </row>
    <row r="54" customFormat="false" ht="60" hidden="false" customHeight="false" outlineLevel="0" collapsed="false">
      <c r="B54" s="92" t="s">
        <v>198</v>
      </c>
      <c r="C54" s="93" t="n">
        <v>924</v>
      </c>
      <c r="D54" s="175" t="s">
        <v>148</v>
      </c>
      <c r="E54" s="175" t="s">
        <v>150</v>
      </c>
      <c r="F54" s="176" t="s">
        <v>196</v>
      </c>
      <c r="G54" s="177" t="s">
        <v>173</v>
      </c>
      <c r="H54" s="177" t="s">
        <v>174</v>
      </c>
      <c r="I54" s="178"/>
      <c r="J54" s="175"/>
      <c r="K54" s="182" t="n">
        <f aca="false">K55</f>
        <v>95.3</v>
      </c>
      <c r="L54" s="182" t="n">
        <f aca="false">L55</f>
        <v>95.3</v>
      </c>
      <c r="M54" s="181" t="n">
        <f aca="false">L54/K54*100</f>
        <v>100</v>
      </c>
      <c r="N54" s="7"/>
    </row>
    <row r="55" customFormat="false" ht="45" hidden="false" customHeight="false" outlineLevel="0" collapsed="false">
      <c r="B55" s="193" t="s">
        <v>208</v>
      </c>
      <c r="C55" s="194" t="n">
        <v>924</v>
      </c>
      <c r="D55" s="175" t="s">
        <v>148</v>
      </c>
      <c r="E55" s="175" t="s">
        <v>150</v>
      </c>
      <c r="F55" s="176" t="s">
        <v>196</v>
      </c>
      <c r="G55" s="177" t="s">
        <v>173</v>
      </c>
      <c r="H55" s="177" t="s">
        <v>174</v>
      </c>
      <c r="I55" s="178" t="s">
        <v>209</v>
      </c>
      <c r="J55" s="175"/>
      <c r="K55" s="182" t="n">
        <f aca="false">K56</f>
        <v>95.3</v>
      </c>
      <c r="L55" s="182" t="n">
        <f aca="false">L56</f>
        <v>95.3</v>
      </c>
      <c r="M55" s="185" t="n">
        <f aca="false">L55/K55*100</f>
        <v>100</v>
      </c>
      <c r="N55" s="7"/>
    </row>
    <row r="56" customFormat="false" ht="60" hidden="false" customHeight="false" outlineLevel="0" collapsed="false">
      <c r="B56" s="92" t="s">
        <v>183</v>
      </c>
      <c r="C56" s="93" t="n">
        <v>924</v>
      </c>
      <c r="D56" s="175" t="s">
        <v>148</v>
      </c>
      <c r="E56" s="175" t="s">
        <v>150</v>
      </c>
      <c r="F56" s="176" t="s">
        <v>196</v>
      </c>
      <c r="G56" s="177" t="s">
        <v>173</v>
      </c>
      <c r="H56" s="177" t="s">
        <v>174</v>
      </c>
      <c r="I56" s="178" t="s">
        <v>209</v>
      </c>
      <c r="J56" s="175" t="n">
        <v>100</v>
      </c>
      <c r="K56" s="182" t="n">
        <f aca="false">K57</f>
        <v>95.3</v>
      </c>
      <c r="L56" s="182" t="n">
        <f aca="false">L57</f>
        <v>95.3</v>
      </c>
      <c r="M56" s="181" t="n">
        <f aca="false">L56/K56*100</f>
        <v>100</v>
      </c>
      <c r="N56" s="7"/>
    </row>
    <row r="57" customFormat="false" ht="30" hidden="false" customHeight="false" outlineLevel="0" collapsed="false">
      <c r="B57" s="92" t="s">
        <v>178</v>
      </c>
      <c r="C57" s="93" t="n">
        <v>924</v>
      </c>
      <c r="D57" s="175" t="s">
        <v>148</v>
      </c>
      <c r="E57" s="175" t="s">
        <v>150</v>
      </c>
      <c r="F57" s="176" t="s">
        <v>196</v>
      </c>
      <c r="G57" s="177" t="s">
        <v>173</v>
      </c>
      <c r="H57" s="177" t="s">
        <v>174</v>
      </c>
      <c r="I57" s="178" t="s">
        <v>209</v>
      </c>
      <c r="J57" s="175" t="s">
        <v>210</v>
      </c>
      <c r="K57" s="182" t="n">
        <v>95.3</v>
      </c>
      <c r="L57" s="182" t="n">
        <v>95.3</v>
      </c>
      <c r="M57" s="181" t="n">
        <f aca="false">L57/K57*100</f>
        <v>100</v>
      </c>
      <c r="N57" s="7"/>
    </row>
    <row r="58" customFormat="false" ht="15.75" hidden="false" customHeight="true" outlineLevel="0" collapsed="false">
      <c r="B58" s="118" t="s">
        <v>151</v>
      </c>
      <c r="C58" s="98" t="n">
        <v>924</v>
      </c>
      <c r="D58" s="108" t="s">
        <v>150</v>
      </c>
      <c r="E58" s="108"/>
      <c r="F58" s="176"/>
      <c r="G58" s="177"/>
      <c r="H58" s="177"/>
      <c r="I58" s="178"/>
      <c r="J58" s="175"/>
      <c r="K58" s="182" t="n">
        <f aca="false">K59</f>
        <v>47.59</v>
      </c>
      <c r="L58" s="182" t="n">
        <f aca="false">L59</f>
        <v>47.59</v>
      </c>
      <c r="M58" s="181" t="n">
        <f aca="false">L58/K58*100</f>
        <v>100</v>
      </c>
      <c r="N58" s="7"/>
    </row>
    <row r="59" customFormat="false" ht="31.5" hidden="false" customHeight="true" outlineLevel="0" collapsed="false">
      <c r="B59" s="118" t="s">
        <v>152</v>
      </c>
      <c r="C59" s="195" t="n">
        <v>924</v>
      </c>
      <c r="D59" s="108" t="s">
        <v>150</v>
      </c>
      <c r="E59" s="108" t="s">
        <v>162</v>
      </c>
      <c r="F59" s="176"/>
      <c r="G59" s="177"/>
      <c r="H59" s="177"/>
      <c r="I59" s="178"/>
      <c r="J59" s="175"/>
      <c r="K59" s="182" t="n">
        <f aca="false">K60</f>
        <v>47.59</v>
      </c>
      <c r="L59" s="182" t="n">
        <f aca="false">L60</f>
        <v>47.59</v>
      </c>
      <c r="M59" s="181" t="n">
        <f aca="false">L59/K59*100</f>
        <v>100</v>
      </c>
      <c r="N59" s="7"/>
    </row>
    <row r="60" customFormat="false" ht="45" hidden="false" customHeight="false" outlineLevel="0" collapsed="false">
      <c r="B60" s="92" t="s">
        <v>195</v>
      </c>
      <c r="C60" s="93" t="n">
        <v>924</v>
      </c>
      <c r="D60" s="108" t="s">
        <v>150</v>
      </c>
      <c r="E60" s="108" t="s">
        <v>162</v>
      </c>
      <c r="F60" s="176" t="n">
        <v>89</v>
      </c>
      <c r="G60" s="177" t="n">
        <v>1</v>
      </c>
      <c r="H60" s="177"/>
      <c r="I60" s="178"/>
      <c r="J60" s="175"/>
      <c r="K60" s="182" t="n">
        <f aca="false">K61</f>
        <v>47.59</v>
      </c>
      <c r="L60" s="182" t="n">
        <f aca="false">L61</f>
        <v>47.59</v>
      </c>
      <c r="M60" s="181" t="n">
        <f aca="false">L60/K60*100</f>
        <v>100</v>
      </c>
      <c r="N60" s="7"/>
    </row>
    <row r="61" customFormat="false" ht="60" hidden="false" customHeight="false" outlineLevel="0" collapsed="false">
      <c r="B61" s="92" t="s">
        <v>198</v>
      </c>
      <c r="C61" s="98" t="n">
        <v>924</v>
      </c>
      <c r="D61" s="108" t="s">
        <v>150</v>
      </c>
      <c r="E61" s="108" t="s">
        <v>162</v>
      </c>
      <c r="F61" s="176" t="n">
        <v>89</v>
      </c>
      <c r="G61" s="177" t="n">
        <v>1</v>
      </c>
      <c r="H61" s="177" t="s">
        <v>174</v>
      </c>
      <c r="I61" s="178"/>
      <c r="J61" s="175"/>
      <c r="K61" s="182" t="n">
        <f aca="false">K62+K68+K65</f>
        <v>47.59</v>
      </c>
      <c r="L61" s="182" t="n">
        <f aca="false">L62+L68+L65</f>
        <v>47.59</v>
      </c>
      <c r="M61" s="181" t="n">
        <f aca="false">L61/K61*100</f>
        <v>100</v>
      </c>
      <c r="N61" s="7"/>
    </row>
    <row r="62" customFormat="false" ht="30.75" hidden="false" customHeight="true" outlineLevel="0" collapsed="false">
      <c r="B62" s="83" t="s">
        <v>211</v>
      </c>
      <c r="C62" s="103" t="n">
        <v>924</v>
      </c>
      <c r="D62" s="196" t="s">
        <v>150</v>
      </c>
      <c r="E62" s="196" t="n">
        <v>10</v>
      </c>
      <c r="F62" s="197" t="n">
        <v>89</v>
      </c>
      <c r="G62" s="198" t="n">
        <v>1</v>
      </c>
      <c r="H62" s="198" t="s">
        <v>174</v>
      </c>
      <c r="I62" s="199" t="n">
        <v>41180</v>
      </c>
      <c r="J62" s="196"/>
      <c r="K62" s="200" t="n">
        <f aca="false">K63</f>
        <v>0.32</v>
      </c>
      <c r="L62" s="201" t="n">
        <f aca="false">L63</f>
        <v>0.32</v>
      </c>
      <c r="M62" s="202" t="n">
        <f aca="false">L62/K62*100</f>
        <v>100</v>
      </c>
      <c r="N62" s="7"/>
    </row>
    <row r="63" customFormat="false" ht="30" hidden="false" customHeight="false" outlineLevel="0" collapsed="false">
      <c r="B63" s="191" t="s">
        <v>186</v>
      </c>
      <c r="C63" s="103" t="n">
        <v>924</v>
      </c>
      <c r="D63" s="196" t="s">
        <v>150</v>
      </c>
      <c r="E63" s="196" t="n">
        <v>10</v>
      </c>
      <c r="F63" s="197" t="n">
        <v>89</v>
      </c>
      <c r="G63" s="198" t="n">
        <v>1</v>
      </c>
      <c r="H63" s="198" t="s">
        <v>174</v>
      </c>
      <c r="I63" s="199" t="n">
        <v>41180</v>
      </c>
      <c r="J63" s="196" t="n">
        <v>200</v>
      </c>
      <c r="K63" s="200" t="n">
        <f aca="false">K64</f>
        <v>0.32</v>
      </c>
      <c r="L63" s="201" t="n">
        <f aca="false">L64</f>
        <v>0.32</v>
      </c>
      <c r="M63" s="203" t="n">
        <f aca="false">L63/K63*100</f>
        <v>100</v>
      </c>
      <c r="N63" s="7"/>
    </row>
    <row r="64" customFormat="false" ht="30" hidden="false" customHeight="false" outlineLevel="0" collapsed="false">
      <c r="B64" s="191" t="s">
        <v>187</v>
      </c>
      <c r="C64" s="103" t="n">
        <v>924</v>
      </c>
      <c r="D64" s="196" t="s">
        <v>150</v>
      </c>
      <c r="E64" s="196" t="n">
        <v>10</v>
      </c>
      <c r="F64" s="197" t="n">
        <v>89</v>
      </c>
      <c r="G64" s="198" t="n">
        <v>1</v>
      </c>
      <c r="H64" s="198" t="s">
        <v>174</v>
      </c>
      <c r="I64" s="199" t="n">
        <v>41180</v>
      </c>
      <c r="J64" s="196" t="n">
        <v>240</v>
      </c>
      <c r="K64" s="200" t="n">
        <v>0.32</v>
      </c>
      <c r="L64" s="201" t="n">
        <v>0.32</v>
      </c>
      <c r="M64" s="202" t="n">
        <f aca="false">L64/K64*100</f>
        <v>100</v>
      </c>
      <c r="N64" s="7"/>
    </row>
    <row r="65" customFormat="false" ht="15" hidden="false" customHeight="false" outlineLevel="0" collapsed="false">
      <c r="B65" s="191" t="s">
        <v>212</v>
      </c>
      <c r="C65" s="93" t="n">
        <v>924</v>
      </c>
      <c r="D65" s="108" t="s">
        <v>150</v>
      </c>
      <c r="E65" s="108" t="s">
        <v>162</v>
      </c>
      <c r="F65" s="176" t="n">
        <v>89</v>
      </c>
      <c r="G65" s="177" t="n">
        <v>1</v>
      </c>
      <c r="H65" s="177" t="s">
        <v>174</v>
      </c>
      <c r="I65" s="178" t="n">
        <v>42120</v>
      </c>
      <c r="J65" s="196"/>
      <c r="K65" s="204" t="n">
        <f aca="false">K66</f>
        <v>15.4</v>
      </c>
      <c r="L65" s="205" t="n">
        <f aca="false">L66</f>
        <v>15.4</v>
      </c>
      <c r="M65" s="181" t="n">
        <f aca="false">L65/K65*100</f>
        <v>100</v>
      </c>
      <c r="N65" s="7"/>
    </row>
    <row r="66" customFormat="false" ht="30" hidden="false" customHeight="false" outlineLevel="0" collapsed="false">
      <c r="B66" s="191" t="s">
        <v>186</v>
      </c>
      <c r="C66" s="93" t="n">
        <v>924</v>
      </c>
      <c r="D66" s="108" t="s">
        <v>150</v>
      </c>
      <c r="E66" s="108" t="s">
        <v>162</v>
      </c>
      <c r="F66" s="176" t="n">
        <v>89</v>
      </c>
      <c r="G66" s="177" t="n">
        <v>1</v>
      </c>
      <c r="H66" s="177" t="s">
        <v>174</v>
      </c>
      <c r="I66" s="178" t="n">
        <v>42120</v>
      </c>
      <c r="J66" s="175" t="n">
        <v>200</v>
      </c>
      <c r="K66" s="200" t="n">
        <f aca="false">K67</f>
        <v>15.4</v>
      </c>
      <c r="L66" s="206" t="n">
        <f aca="false">L67</f>
        <v>15.4</v>
      </c>
      <c r="M66" s="181" t="n">
        <f aca="false">L66/K66*100</f>
        <v>100</v>
      </c>
      <c r="N66" s="7"/>
    </row>
    <row r="67" customFormat="false" ht="30" hidden="false" customHeight="false" outlineLevel="0" collapsed="false">
      <c r="B67" s="191" t="s">
        <v>187</v>
      </c>
      <c r="C67" s="93" t="n">
        <v>924</v>
      </c>
      <c r="D67" s="108" t="s">
        <v>150</v>
      </c>
      <c r="E67" s="108" t="s">
        <v>162</v>
      </c>
      <c r="F67" s="176" t="n">
        <v>89</v>
      </c>
      <c r="G67" s="177" t="n">
        <v>1</v>
      </c>
      <c r="H67" s="177" t="s">
        <v>174</v>
      </c>
      <c r="I67" s="178" t="n">
        <v>42120</v>
      </c>
      <c r="J67" s="175" t="n">
        <v>240</v>
      </c>
      <c r="K67" s="207" t="n">
        <v>15.4</v>
      </c>
      <c r="L67" s="206" t="n">
        <v>15.4</v>
      </c>
      <c r="M67" s="202" t="n">
        <f aca="false">L67/K67*100</f>
        <v>100</v>
      </c>
      <c r="N67" s="7"/>
    </row>
    <row r="68" customFormat="false" ht="30" hidden="false" customHeight="false" outlineLevel="0" collapsed="false">
      <c r="A68" s="16"/>
      <c r="B68" s="83" t="s">
        <v>213</v>
      </c>
      <c r="C68" s="208" t="n">
        <v>924</v>
      </c>
      <c r="D68" s="108" t="s">
        <v>150</v>
      </c>
      <c r="E68" s="108" t="s">
        <v>162</v>
      </c>
      <c r="F68" s="176" t="n">
        <v>89</v>
      </c>
      <c r="G68" s="177" t="n">
        <v>1</v>
      </c>
      <c r="H68" s="177" t="s">
        <v>174</v>
      </c>
      <c r="I68" s="178" t="n">
        <v>80190</v>
      </c>
      <c r="J68" s="175"/>
      <c r="K68" s="182" t="n">
        <f aca="false">K69</f>
        <v>31.87</v>
      </c>
      <c r="L68" s="183" t="n">
        <f aca="false">L69</f>
        <v>31.87</v>
      </c>
      <c r="M68" s="181" t="n">
        <f aca="false">L68/K68*100</f>
        <v>100</v>
      </c>
      <c r="N68" s="7"/>
    </row>
    <row r="69" customFormat="false" ht="30" hidden="false" customHeight="false" outlineLevel="0" collapsed="false">
      <c r="B69" s="191" t="s">
        <v>186</v>
      </c>
      <c r="C69" s="93" t="n">
        <v>924</v>
      </c>
      <c r="D69" s="108" t="s">
        <v>150</v>
      </c>
      <c r="E69" s="108" t="s">
        <v>162</v>
      </c>
      <c r="F69" s="176" t="n">
        <v>89</v>
      </c>
      <c r="G69" s="177" t="n">
        <v>1</v>
      </c>
      <c r="H69" s="177" t="s">
        <v>174</v>
      </c>
      <c r="I69" s="178" t="n">
        <v>80190</v>
      </c>
      <c r="J69" s="175" t="n">
        <v>200</v>
      </c>
      <c r="K69" s="182" t="n">
        <f aca="false">K70</f>
        <v>31.87</v>
      </c>
      <c r="L69" s="182" t="n">
        <f aca="false">L70</f>
        <v>31.87</v>
      </c>
      <c r="M69" s="181" t="n">
        <f aca="false">L69/K69*100</f>
        <v>100</v>
      </c>
      <c r="N69" s="7"/>
    </row>
    <row r="70" customFormat="false" ht="30" hidden="false" customHeight="false" outlineLevel="0" collapsed="false">
      <c r="B70" s="191" t="s">
        <v>187</v>
      </c>
      <c r="C70" s="93" t="n">
        <v>924</v>
      </c>
      <c r="D70" s="108" t="s">
        <v>150</v>
      </c>
      <c r="E70" s="108" t="s">
        <v>162</v>
      </c>
      <c r="F70" s="176" t="n">
        <v>89</v>
      </c>
      <c r="G70" s="177" t="n">
        <v>1</v>
      </c>
      <c r="H70" s="177" t="s">
        <v>174</v>
      </c>
      <c r="I70" s="178" t="n">
        <v>80190</v>
      </c>
      <c r="J70" s="175" t="n">
        <v>240</v>
      </c>
      <c r="K70" s="182" t="n">
        <v>31.87</v>
      </c>
      <c r="L70" s="182" t="n">
        <v>31.87</v>
      </c>
      <c r="M70" s="181" t="n">
        <f aca="false">L70/K70*100</f>
        <v>100</v>
      </c>
      <c r="N70" s="7"/>
    </row>
    <row r="71" customFormat="false" ht="15" hidden="false" customHeight="false" outlineLevel="0" collapsed="false">
      <c r="B71" s="92" t="s">
        <v>153</v>
      </c>
      <c r="C71" s="93" t="n">
        <v>924</v>
      </c>
      <c r="D71" s="175" t="s">
        <v>143</v>
      </c>
      <c r="E71" s="175"/>
      <c r="F71" s="176"/>
      <c r="G71" s="177"/>
      <c r="H71" s="177"/>
      <c r="I71" s="178"/>
      <c r="J71" s="175"/>
      <c r="K71" s="182" t="n">
        <f aca="false">K72</f>
        <v>231.70524</v>
      </c>
      <c r="L71" s="182" t="n">
        <f aca="false">L72</f>
        <v>158.426</v>
      </c>
      <c r="M71" s="181" t="n">
        <f aca="false">L71/K71*100</f>
        <v>68.3739392341753</v>
      </c>
      <c r="N71" s="7"/>
    </row>
    <row r="72" customFormat="false" ht="15" hidden="false" customHeight="false" outlineLevel="0" collapsed="false">
      <c r="B72" s="92" t="s">
        <v>214</v>
      </c>
      <c r="C72" s="93" t="n">
        <v>924</v>
      </c>
      <c r="D72" s="175" t="s">
        <v>143</v>
      </c>
      <c r="E72" s="175" t="s">
        <v>155</v>
      </c>
      <c r="F72" s="176"/>
      <c r="G72" s="177"/>
      <c r="H72" s="177"/>
      <c r="I72" s="178"/>
      <c r="J72" s="175"/>
      <c r="K72" s="182" t="n">
        <f aca="false">K73</f>
        <v>231.70524</v>
      </c>
      <c r="L72" s="182" t="n">
        <f aca="false">L73</f>
        <v>158.426</v>
      </c>
      <c r="M72" s="181" t="n">
        <f aca="false">L72/K72*100</f>
        <v>68.3739392341753</v>
      </c>
      <c r="N72" s="7"/>
    </row>
    <row r="73" customFormat="false" ht="30" hidden="false" customHeight="false" outlineLevel="0" collapsed="false">
      <c r="B73" s="92" t="s">
        <v>215</v>
      </c>
      <c r="C73" s="93" t="n">
        <v>924</v>
      </c>
      <c r="D73" s="175" t="s">
        <v>143</v>
      </c>
      <c r="E73" s="175" t="s">
        <v>155</v>
      </c>
      <c r="F73" s="176" t="s">
        <v>146</v>
      </c>
      <c r="G73" s="177" t="s">
        <v>197</v>
      </c>
      <c r="H73" s="177"/>
      <c r="I73" s="178"/>
      <c r="J73" s="175"/>
      <c r="K73" s="182" t="n">
        <f aca="false">K74</f>
        <v>231.70524</v>
      </c>
      <c r="L73" s="182" t="n">
        <f aca="false">L74</f>
        <v>158.426</v>
      </c>
      <c r="M73" s="181" t="n">
        <f aca="false">L73/K73*100</f>
        <v>68.3739392341753</v>
      </c>
      <c r="N73" s="7"/>
    </row>
    <row r="74" customFormat="false" ht="45" hidden="false" customHeight="false" outlineLevel="0" collapsed="false">
      <c r="B74" s="92" t="s">
        <v>216</v>
      </c>
      <c r="C74" s="93" t="n">
        <v>924</v>
      </c>
      <c r="D74" s="175" t="s">
        <v>143</v>
      </c>
      <c r="E74" s="175" t="s">
        <v>155</v>
      </c>
      <c r="F74" s="176" t="s">
        <v>146</v>
      </c>
      <c r="G74" s="177" t="s">
        <v>197</v>
      </c>
      <c r="H74" s="177" t="s">
        <v>141</v>
      </c>
      <c r="I74" s="178"/>
      <c r="J74" s="175"/>
      <c r="K74" s="182" t="n">
        <f aca="false">K75</f>
        <v>231.70524</v>
      </c>
      <c r="L74" s="182" t="n">
        <f aca="false">L75</f>
        <v>158.426</v>
      </c>
      <c r="M74" s="184" t="n">
        <f aca="false">L74/K74*100</f>
        <v>68.3739392341753</v>
      </c>
      <c r="N74" s="7"/>
    </row>
    <row r="75" customFormat="false" ht="165" hidden="false" customHeight="true" outlineLevel="0" collapsed="false">
      <c r="B75" s="191" t="s">
        <v>217</v>
      </c>
      <c r="C75" s="208" t="n">
        <v>924</v>
      </c>
      <c r="D75" s="175" t="s">
        <v>143</v>
      </c>
      <c r="E75" s="175" t="s">
        <v>155</v>
      </c>
      <c r="F75" s="176" t="s">
        <v>146</v>
      </c>
      <c r="G75" s="177" t="s">
        <v>197</v>
      </c>
      <c r="H75" s="177" t="s">
        <v>141</v>
      </c>
      <c r="I75" s="178" t="s">
        <v>218</v>
      </c>
      <c r="J75" s="175"/>
      <c r="K75" s="182" t="n">
        <f aca="false">K76</f>
        <v>231.70524</v>
      </c>
      <c r="L75" s="182" t="n">
        <f aca="false">L76</f>
        <v>158.426</v>
      </c>
      <c r="M75" s="181" t="n">
        <f aca="false">L75/K75*100</f>
        <v>68.3739392341753</v>
      </c>
      <c r="N75" s="7"/>
    </row>
    <row r="76" customFormat="false" ht="30" hidden="false" customHeight="false" outlineLevel="0" collapsed="false">
      <c r="B76" s="191" t="s">
        <v>186</v>
      </c>
      <c r="C76" s="93" t="n">
        <v>924</v>
      </c>
      <c r="D76" s="175" t="s">
        <v>143</v>
      </c>
      <c r="E76" s="175" t="s">
        <v>155</v>
      </c>
      <c r="F76" s="176" t="s">
        <v>146</v>
      </c>
      <c r="G76" s="177" t="s">
        <v>197</v>
      </c>
      <c r="H76" s="177" t="s">
        <v>141</v>
      </c>
      <c r="I76" s="178" t="s">
        <v>218</v>
      </c>
      <c r="J76" s="175" t="n">
        <v>200</v>
      </c>
      <c r="K76" s="182" t="n">
        <f aca="false">K77</f>
        <v>231.70524</v>
      </c>
      <c r="L76" s="182" t="n">
        <f aca="false">L77</f>
        <v>158.426</v>
      </c>
      <c r="M76" s="209" t="n">
        <f aca="false">L76/K76*100</f>
        <v>68.3739392341753</v>
      </c>
      <c r="N76" s="7"/>
    </row>
    <row r="77" customFormat="false" ht="30" hidden="false" customHeight="false" outlineLevel="0" collapsed="false">
      <c r="B77" s="191" t="s">
        <v>187</v>
      </c>
      <c r="C77" s="93" t="n">
        <v>924</v>
      </c>
      <c r="D77" s="175" t="s">
        <v>143</v>
      </c>
      <c r="E77" s="175" t="s">
        <v>155</v>
      </c>
      <c r="F77" s="176" t="s">
        <v>146</v>
      </c>
      <c r="G77" s="177" t="s">
        <v>197</v>
      </c>
      <c r="H77" s="177" t="s">
        <v>141</v>
      </c>
      <c r="I77" s="178" t="s">
        <v>218</v>
      </c>
      <c r="J77" s="175" t="n">
        <v>240</v>
      </c>
      <c r="K77" s="182" t="n">
        <v>231.70524</v>
      </c>
      <c r="L77" s="182" t="n">
        <v>158.426</v>
      </c>
      <c r="M77" s="184" t="n">
        <f aca="false">L77/K77*100</f>
        <v>68.3739392341753</v>
      </c>
      <c r="N77" s="7"/>
    </row>
    <row r="78" customFormat="false" ht="15" hidden="false" customHeight="false" outlineLevel="0" collapsed="false">
      <c r="B78" s="92" t="s">
        <v>156</v>
      </c>
      <c r="C78" s="93" t="n">
        <v>924</v>
      </c>
      <c r="D78" s="175" t="s">
        <v>157</v>
      </c>
      <c r="E78" s="175"/>
      <c r="F78" s="176"/>
      <c r="G78" s="177"/>
      <c r="H78" s="177"/>
      <c r="I78" s="178"/>
      <c r="J78" s="175"/>
      <c r="K78" s="182" t="n">
        <f aca="false">K79+K88+K94</f>
        <v>770.0754</v>
      </c>
      <c r="L78" s="182" t="n">
        <f aca="false">L79+L88+L94</f>
        <v>741.08108</v>
      </c>
      <c r="M78" s="181" t="n">
        <f aca="false">L78/K78*100</f>
        <v>96.234872585204</v>
      </c>
      <c r="N78" s="7"/>
    </row>
    <row r="79" customFormat="false" ht="15" hidden="false" customHeight="false" outlineLevel="0" collapsed="false">
      <c r="B79" s="92" t="s">
        <v>219</v>
      </c>
      <c r="C79" s="93" t="n">
        <v>924</v>
      </c>
      <c r="D79" s="175" t="s">
        <v>157</v>
      </c>
      <c r="E79" s="175" t="s">
        <v>141</v>
      </c>
      <c r="F79" s="176"/>
      <c r="G79" s="177"/>
      <c r="H79" s="177"/>
      <c r="I79" s="178"/>
      <c r="J79" s="175"/>
      <c r="K79" s="182" t="n">
        <f aca="false">K80</f>
        <v>91.19094</v>
      </c>
      <c r="L79" s="182" t="n">
        <f aca="false">L80</f>
        <v>90.19094</v>
      </c>
      <c r="M79" s="184" t="n">
        <f aca="false">L79/K79*100</f>
        <v>98.9033998333606</v>
      </c>
      <c r="N79" s="7"/>
    </row>
    <row r="80" customFormat="false" ht="45" hidden="false" customHeight="false" outlineLevel="0" collapsed="false">
      <c r="B80" s="92" t="s">
        <v>195</v>
      </c>
      <c r="C80" s="93" t="n">
        <v>924</v>
      </c>
      <c r="D80" s="175" t="s">
        <v>157</v>
      </c>
      <c r="E80" s="175" t="s">
        <v>141</v>
      </c>
      <c r="F80" s="176" t="s">
        <v>196</v>
      </c>
      <c r="G80" s="177" t="s">
        <v>197</v>
      </c>
      <c r="H80" s="177"/>
      <c r="I80" s="178"/>
      <c r="J80" s="175"/>
      <c r="K80" s="182" t="n">
        <f aca="false">K81</f>
        <v>91.19094</v>
      </c>
      <c r="L80" s="182" t="n">
        <f aca="false">L81</f>
        <v>90.19094</v>
      </c>
      <c r="M80" s="181" t="n">
        <f aca="false">L80/K80*100</f>
        <v>98.9033998333606</v>
      </c>
      <c r="N80" s="7"/>
    </row>
    <row r="81" customFormat="false" ht="60" hidden="false" customHeight="false" outlineLevel="0" collapsed="false">
      <c r="B81" s="92" t="s">
        <v>198</v>
      </c>
      <c r="C81" s="93" t="n">
        <v>924</v>
      </c>
      <c r="D81" s="175" t="s">
        <v>157</v>
      </c>
      <c r="E81" s="175" t="s">
        <v>141</v>
      </c>
      <c r="F81" s="176" t="s">
        <v>196</v>
      </c>
      <c r="G81" s="177" t="s">
        <v>173</v>
      </c>
      <c r="H81" s="177" t="n">
        <v>0</v>
      </c>
      <c r="I81" s="178"/>
      <c r="J81" s="175"/>
      <c r="K81" s="182" t="n">
        <f aca="false">K82+K85</f>
        <v>91.19094</v>
      </c>
      <c r="L81" s="182" t="n">
        <f aca="false">L82+L85</f>
        <v>90.19094</v>
      </c>
      <c r="M81" s="181" t="n">
        <f aca="false">L81/K81*100</f>
        <v>98.9033998333606</v>
      </c>
      <c r="N81" s="7"/>
    </row>
    <row r="82" customFormat="false" ht="105" hidden="false" customHeight="true" outlineLevel="0" collapsed="false">
      <c r="B82" s="191" t="s">
        <v>220</v>
      </c>
      <c r="C82" s="93" t="n">
        <v>924</v>
      </c>
      <c r="D82" s="175" t="s">
        <v>157</v>
      </c>
      <c r="E82" s="175" t="s">
        <v>141</v>
      </c>
      <c r="F82" s="176" t="s">
        <v>196</v>
      </c>
      <c r="G82" s="177" t="s">
        <v>173</v>
      </c>
      <c r="H82" s="177" t="s">
        <v>174</v>
      </c>
      <c r="I82" s="178" t="n">
        <v>44103</v>
      </c>
      <c r="J82" s="175"/>
      <c r="K82" s="210" t="n">
        <f aca="false">K83</f>
        <v>1</v>
      </c>
      <c r="L82" s="211" t="n">
        <f aca="false">L83</f>
        <v>0</v>
      </c>
      <c r="M82" s="181" t="n">
        <f aca="false">L82/K82*100</f>
        <v>0</v>
      </c>
      <c r="N82" s="7"/>
    </row>
    <row r="83" customFormat="false" ht="30" hidden="false" customHeight="false" outlineLevel="0" collapsed="false">
      <c r="B83" s="191" t="s">
        <v>186</v>
      </c>
      <c r="C83" s="93" t="n">
        <v>924</v>
      </c>
      <c r="D83" s="175" t="s">
        <v>157</v>
      </c>
      <c r="E83" s="175" t="s">
        <v>141</v>
      </c>
      <c r="F83" s="176" t="s">
        <v>196</v>
      </c>
      <c r="G83" s="177" t="s">
        <v>173</v>
      </c>
      <c r="H83" s="177" t="s">
        <v>174</v>
      </c>
      <c r="I83" s="178" t="n">
        <v>44103</v>
      </c>
      <c r="J83" s="175" t="n">
        <v>200</v>
      </c>
      <c r="K83" s="212" t="n">
        <f aca="false">K84</f>
        <v>1</v>
      </c>
      <c r="L83" s="213" t="n">
        <f aca="false">L84</f>
        <v>0</v>
      </c>
      <c r="M83" s="181" t="n">
        <f aca="false">L83/K83*100</f>
        <v>0</v>
      </c>
      <c r="N83" s="7"/>
    </row>
    <row r="84" customFormat="false" ht="30" hidden="false" customHeight="false" outlineLevel="0" collapsed="false">
      <c r="B84" s="191" t="s">
        <v>187</v>
      </c>
      <c r="C84" s="93" t="n">
        <v>924</v>
      </c>
      <c r="D84" s="175" t="s">
        <v>157</v>
      </c>
      <c r="E84" s="175" t="s">
        <v>141</v>
      </c>
      <c r="F84" s="176" t="s">
        <v>196</v>
      </c>
      <c r="G84" s="177" t="s">
        <v>173</v>
      </c>
      <c r="H84" s="177" t="s">
        <v>174</v>
      </c>
      <c r="I84" s="178" t="n">
        <v>44103</v>
      </c>
      <c r="J84" s="175" t="n">
        <v>240</v>
      </c>
      <c r="K84" s="214" t="n">
        <v>1</v>
      </c>
      <c r="L84" s="215"/>
      <c r="M84" s="184" t="n">
        <f aca="false">L84/K84*100</f>
        <v>0</v>
      </c>
      <c r="N84" s="7"/>
    </row>
    <row r="85" customFormat="false" ht="30" hidden="false" customHeight="false" outlineLevel="0" collapsed="false">
      <c r="B85" s="92" t="s">
        <v>221</v>
      </c>
      <c r="C85" s="93" t="n">
        <v>924</v>
      </c>
      <c r="D85" s="175" t="s">
        <v>157</v>
      </c>
      <c r="E85" s="175" t="s">
        <v>141</v>
      </c>
      <c r="F85" s="176" t="s">
        <v>196</v>
      </c>
      <c r="G85" s="177" t="s">
        <v>173</v>
      </c>
      <c r="H85" s="177" t="s">
        <v>174</v>
      </c>
      <c r="I85" s="178" t="s">
        <v>222</v>
      </c>
      <c r="J85" s="175"/>
      <c r="K85" s="216" t="n">
        <f aca="false">K86</f>
        <v>90.19094</v>
      </c>
      <c r="L85" s="217" t="n">
        <f aca="false">L86</f>
        <v>90.19094</v>
      </c>
      <c r="M85" s="185" t="n">
        <f aca="false">L85/K85*100</f>
        <v>100</v>
      </c>
    </row>
    <row r="86" customFormat="false" ht="30" hidden="false" customHeight="false" outlineLevel="0" collapsed="false">
      <c r="B86" s="191" t="s">
        <v>186</v>
      </c>
      <c r="C86" s="93" t="n">
        <v>924</v>
      </c>
      <c r="D86" s="175" t="s">
        <v>157</v>
      </c>
      <c r="E86" s="175" t="s">
        <v>141</v>
      </c>
      <c r="F86" s="176" t="s">
        <v>196</v>
      </c>
      <c r="G86" s="177" t="s">
        <v>173</v>
      </c>
      <c r="H86" s="177" t="s">
        <v>174</v>
      </c>
      <c r="I86" s="178" t="s">
        <v>222</v>
      </c>
      <c r="J86" s="175" t="n">
        <v>200</v>
      </c>
      <c r="K86" s="217" t="n">
        <f aca="false">K87</f>
        <v>90.19094</v>
      </c>
      <c r="L86" s="218" t="n">
        <f aca="false">L87</f>
        <v>90.19094</v>
      </c>
      <c r="M86" s="185" t="n">
        <f aca="false">L86/K86*100</f>
        <v>100</v>
      </c>
    </row>
    <row r="87" customFormat="false" ht="30" hidden="false" customHeight="false" outlineLevel="0" collapsed="false">
      <c r="B87" s="191" t="s">
        <v>187</v>
      </c>
      <c r="C87" s="93" t="n">
        <v>924</v>
      </c>
      <c r="D87" s="175" t="s">
        <v>157</v>
      </c>
      <c r="E87" s="175" t="s">
        <v>141</v>
      </c>
      <c r="F87" s="176" t="s">
        <v>196</v>
      </c>
      <c r="G87" s="177" t="s">
        <v>173</v>
      </c>
      <c r="H87" s="177" t="s">
        <v>174</v>
      </c>
      <c r="I87" s="178" t="s">
        <v>222</v>
      </c>
      <c r="J87" s="175" t="n">
        <v>240</v>
      </c>
      <c r="K87" s="219" t="n">
        <v>90.19094</v>
      </c>
      <c r="L87" s="220" t="n">
        <v>90.19094</v>
      </c>
      <c r="M87" s="181" t="n">
        <f aca="false">L87/K87*100</f>
        <v>100</v>
      </c>
    </row>
    <row r="88" customFormat="false" ht="15" hidden="false" customHeight="false" outlineLevel="0" collapsed="false">
      <c r="B88" s="92" t="s">
        <v>159</v>
      </c>
      <c r="C88" s="93" t="n">
        <v>924</v>
      </c>
      <c r="D88" s="175" t="s">
        <v>157</v>
      </c>
      <c r="E88" s="175" t="s">
        <v>148</v>
      </c>
      <c r="F88" s="176"/>
      <c r="G88" s="177"/>
      <c r="H88" s="177"/>
      <c r="I88" s="178"/>
      <c r="J88" s="175"/>
      <c r="K88" s="216" t="n">
        <f aca="false">K89</f>
        <v>2</v>
      </c>
      <c r="L88" s="217" t="n">
        <f aca="false">L89</f>
        <v>0</v>
      </c>
      <c r="M88" s="184" t="n">
        <f aca="false">L88/K88*100</f>
        <v>0</v>
      </c>
    </row>
    <row r="89" customFormat="false" ht="45" hidden="false" customHeight="false" outlineLevel="0" collapsed="false">
      <c r="B89" s="92" t="s">
        <v>195</v>
      </c>
      <c r="C89" s="93" t="n">
        <v>924</v>
      </c>
      <c r="D89" s="175" t="s">
        <v>157</v>
      </c>
      <c r="E89" s="175" t="s">
        <v>148</v>
      </c>
      <c r="F89" s="176" t="s">
        <v>196</v>
      </c>
      <c r="G89" s="177" t="s">
        <v>173</v>
      </c>
      <c r="H89" s="177"/>
      <c r="I89" s="221"/>
      <c r="J89" s="175"/>
      <c r="K89" s="216" t="n">
        <f aca="false">K90</f>
        <v>2</v>
      </c>
      <c r="L89" s="217" t="n">
        <f aca="false">L90</f>
        <v>0</v>
      </c>
      <c r="M89" s="181" t="n">
        <f aca="false">L89/K89*100</f>
        <v>0</v>
      </c>
    </row>
    <row r="90" customFormat="false" ht="60" hidden="false" customHeight="false" outlineLevel="0" collapsed="false">
      <c r="B90" s="92" t="s">
        <v>198</v>
      </c>
      <c r="C90" s="93" t="n">
        <v>924</v>
      </c>
      <c r="D90" s="175" t="s">
        <v>157</v>
      </c>
      <c r="E90" s="175" t="s">
        <v>148</v>
      </c>
      <c r="F90" s="176" t="s">
        <v>196</v>
      </c>
      <c r="G90" s="177" t="s">
        <v>173</v>
      </c>
      <c r="H90" s="177" t="s">
        <v>174</v>
      </c>
      <c r="I90" s="221"/>
      <c r="J90" s="175"/>
      <c r="K90" s="222" t="n">
        <f aca="false">K91</f>
        <v>2</v>
      </c>
      <c r="L90" s="223" t="n">
        <f aca="false">L91</f>
        <v>0</v>
      </c>
      <c r="M90" s="181" t="n">
        <f aca="false">L90/K90*100</f>
        <v>0</v>
      </c>
    </row>
    <row r="91" customFormat="false" ht="60" hidden="false" customHeight="true" outlineLevel="0" collapsed="false">
      <c r="B91" s="191" t="s">
        <v>223</v>
      </c>
      <c r="C91" s="224" t="n">
        <v>924</v>
      </c>
      <c r="D91" s="175" t="s">
        <v>157</v>
      </c>
      <c r="E91" s="175" t="s">
        <v>148</v>
      </c>
      <c r="F91" s="176" t="s">
        <v>196</v>
      </c>
      <c r="G91" s="177" t="s">
        <v>173</v>
      </c>
      <c r="H91" s="177" t="s">
        <v>174</v>
      </c>
      <c r="I91" s="178" t="s">
        <v>224</v>
      </c>
      <c r="J91" s="175"/>
      <c r="K91" s="214" t="n">
        <f aca="false">K92</f>
        <v>2</v>
      </c>
      <c r="L91" s="223" t="n">
        <f aca="false">L92</f>
        <v>0</v>
      </c>
      <c r="M91" s="181" t="n">
        <f aca="false">L91/K91*100</f>
        <v>0</v>
      </c>
    </row>
    <row r="92" customFormat="false" ht="30" hidden="false" customHeight="false" outlineLevel="0" collapsed="false">
      <c r="B92" s="191" t="s">
        <v>186</v>
      </c>
      <c r="C92" s="93" t="n">
        <v>924</v>
      </c>
      <c r="D92" s="175" t="s">
        <v>157</v>
      </c>
      <c r="E92" s="175" t="s">
        <v>148</v>
      </c>
      <c r="F92" s="176" t="s">
        <v>196</v>
      </c>
      <c r="G92" s="177" t="s">
        <v>173</v>
      </c>
      <c r="H92" s="177" t="s">
        <v>174</v>
      </c>
      <c r="I92" s="178" t="s">
        <v>224</v>
      </c>
      <c r="J92" s="175" t="n">
        <v>200</v>
      </c>
      <c r="K92" s="216" t="n">
        <f aca="false">K93</f>
        <v>2</v>
      </c>
      <c r="L92" s="215" t="n">
        <f aca="false">L93</f>
        <v>0</v>
      </c>
      <c r="M92" s="184" t="n">
        <f aca="false">L92/K92*100</f>
        <v>0</v>
      </c>
    </row>
    <row r="93" customFormat="false" ht="30" hidden="false" customHeight="false" outlineLevel="0" collapsed="false">
      <c r="B93" s="191" t="s">
        <v>187</v>
      </c>
      <c r="C93" s="93" t="n">
        <v>924</v>
      </c>
      <c r="D93" s="175" t="s">
        <v>157</v>
      </c>
      <c r="E93" s="175" t="s">
        <v>148</v>
      </c>
      <c r="F93" s="176" t="s">
        <v>196</v>
      </c>
      <c r="G93" s="177" t="s">
        <v>173</v>
      </c>
      <c r="H93" s="177" t="s">
        <v>174</v>
      </c>
      <c r="I93" s="178" t="s">
        <v>224</v>
      </c>
      <c r="J93" s="175" t="n">
        <v>240</v>
      </c>
      <c r="K93" s="216" t="n">
        <v>2</v>
      </c>
      <c r="L93" s="223"/>
      <c r="M93" s="181" t="n">
        <f aca="false">L93/K93*100</f>
        <v>0</v>
      </c>
    </row>
    <row r="94" customFormat="false" ht="15" hidden="false" customHeight="false" outlineLevel="0" collapsed="false">
      <c r="B94" s="92" t="s">
        <v>160</v>
      </c>
      <c r="C94" s="93" t="n">
        <v>924</v>
      </c>
      <c r="D94" s="175" t="s">
        <v>157</v>
      </c>
      <c r="E94" s="175" t="s">
        <v>150</v>
      </c>
      <c r="F94" s="176"/>
      <c r="G94" s="177"/>
      <c r="H94" s="177"/>
      <c r="I94" s="178"/>
      <c r="J94" s="175"/>
      <c r="K94" s="219" t="n">
        <f aca="false">K95+K101</f>
        <v>676.88446</v>
      </c>
      <c r="L94" s="223" t="n">
        <f aca="false">L95+L101</f>
        <v>650.89014</v>
      </c>
      <c r="M94" s="181" t="n">
        <f aca="false">L94/K94*100</f>
        <v>96.1597109202359</v>
      </c>
    </row>
    <row r="95" customFormat="false" ht="30" hidden="true" customHeight="false" outlineLevel="0" collapsed="false">
      <c r="B95" s="92" t="s">
        <v>225</v>
      </c>
      <c r="C95" s="93" t="n">
        <v>924</v>
      </c>
      <c r="D95" s="175" t="s">
        <v>157</v>
      </c>
      <c r="E95" s="175" t="s">
        <v>150</v>
      </c>
      <c r="F95" s="176" t="n">
        <v>22</v>
      </c>
      <c r="G95" s="177"/>
      <c r="H95" s="177"/>
      <c r="I95" s="178"/>
      <c r="J95" s="175"/>
      <c r="K95" s="216" t="n">
        <f aca="false">K96</f>
        <v>0</v>
      </c>
      <c r="L95" s="223" t="n">
        <f aca="false">L96</f>
        <v>0</v>
      </c>
      <c r="M95" s="181" t="e">
        <f aca="false">L95/K95*100</f>
        <v>#DIV/0!</v>
      </c>
    </row>
    <row r="96" customFormat="false" ht="30" hidden="true" customHeight="false" outlineLevel="0" collapsed="false">
      <c r="B96" s="92" t="s">
        <v>226</v>
      </c>
      <c r="C96" s="93" t="n">
        <v>924</v>
      </c>
      <c r="D96" s="175" t="s">
        <v>157</v>
      </c>
      <c r="E96" s="175" t="s">
        <v>150</v>
      </c>
      <c r="F96" s="176" t="n">
        <v>22</v>
      </c>
      <c r="G96" s="177" t="n">
        <v>1</v>
      </c>
      <c r="H96" s="177"/>
      <c r="I96" s="178"/>
      <c r="J96" s="175"/>
      <c r="K96" s="216" t="n">
        <f aca="false">K97</f>
        <v>0</v>
      </c>
      <c r="L96" s="223" t="n">
        <f aca="false">L97</f>
        <v>0</v>
      </c>
      <c r="M96" s="181" t="e">
        <f aca="false">L96/K96*100</f>
        <v>#DIV/0!</v>
      </c>
    </row>
    <row r="97" customFormat="false" ht="15" hidden="true" customHeight="false" outlineLevel="0" collapsed="false">
      <c r="B97" s="92" t="s">
        <v>227</v>
      </c>
      <c r="C97" s="93" t="n">
        <v>924</v>
      </c>
      <c r="D97" s="175" t="s">
        <v>157</v>
      </c>
      <c r="E97" s="175" t="s">
        <v>150</v>
      </c>
      <c r="F97" s="176" t="n">
        <v>22</v>
      </c>
      <c r="G97" s="177" t="n">
        <v>1</v>
      </c>
      <c r="H97" s="225" t="s">
        <v>141</v>
      </c>
      <c r="I97" s="178"/>
      <c r="J97" s="175"/>
      <c r="K97" s="219" t="n">
        <f aca="false">K98</f>
        <v>0</v>
      </c>
      <c r="L97" s="223" t="n">
        <f aca="false">L98</f>
        <v>0</v>
      </c>
      <c r="M97" s="181" t="e">
        <f aca="false">L97/K97*100</f>
        <v>#DIV/0!</v>
      </c>
    </row>
    <row r="98" customFormat="false" ht="15" hidden="true" customHeight="false" outlineLevel="0" collapsed="false">
      <c r="B98" s="92" t="s">
        <v>228</v>
      </c>
      <c r="C98" s="93" t="n">
        <v>924</v>
      </c>
      <c r="D98" s="175" t="s">
        <v>157</v>
      </c>
      <c r="E98" s="175" t="s">
        <v>150</v>
      </c>
      <c r="F98" s="176" t="n">
        <v>22</v>
      </c>
      <c r="G98" s="177" t="n">
        <v>1</v>
      </c>
      <c r="H98" s="225" t="s">
        <v>141</v>
      </c>
      <c r="I98" s="178" t="s">
        <v>229</v>
      </c>
      <c r="J98" s="175"/>
      <c r="K98" s="216" t="n">
        <f aca="false">K99</f>
        <v>0</v>
      </c>
      <c r="L98" s="223" t="n">
        <f aca="false">L99</f>
        <v>0</v>
      </c>
      <c r="M98" s="181" t="e">
        <f aca="false">L98/K98*100</f>
        <v>#DIV/0!</v>
      </c>
    </row>
    <row r="99" customFormat="false" ht="30" hidden="true" customHeight="false" outlineLevel="0" collapsed="false">
      <c r="B99" s="191" t="s">
        <v>186</v>
      </c>
      <c r="C99" s="93" t="n">
        <v>924</v>
      </c>
      <c r="D99" s="175" t="s">
        <v>157</v>
      </c>
      <c r="E99" s="175" t="s">
        <v>150</v>
      </c>
      <c r="F99" s="176" t="n">
        <v>22</v>
      </c>
      <c r="G99" s="177" t="n">
        <v>1</v>
      </c>
      <c r="H99" s="225" t="s">
        <v>141</v>
      </c>
      <c r="I99" s="178" t="s">
        <v>229</v>
      </c>
      <c r="J99" s="175" t="n">
        <v>200</v>
      </c>
      <c r="K99" s="214" t="n">
        <f aca="false">K100</f>
        <v>0</v>
      </c>
      <c r="L99" s="223" t="n">
        <f aca="false">L100</f>
        <v>0</v>
      </c>
      <c r="M99" s="184" t="e">
        <f aca="false">L99/K99*100</f>
        <v>#DIV/0!</v>
      </c>
    </row>
    <row r="100" customFormat="false" ht="30" hidden="true" customHeight="false" outlineLevel="0" collapsed="false">
      <c r="B100" s="191" t="s">
        <v>187</v>
      </c>
      <c r="C100" s="93" t="n">
        <v>924</v>
      </c>
      <c r="D100" s="175" t="s">
        <v>157</v>
      </c>
      <c r="E100" s="175" t="s">
        <v>150</v>
      </c>
      <c r="F100" s="176" t="n">
        <v>22</v>
      </c>
      <c r="G100" s="177" t="n">
        <v>1</v>
      </c>
      <c r="H100" s="225" t="s">
        <v>141</v>
      </c>
      <c r="I100" s="178" t="s">
        <v>229</v>
      </c>
      <c r="J100" s="175" t="n">
        <v>240</v>
      </c>
      <c r="K100" s="216"/>
      <c r="L100" s="223"/>
      <c r="M100" s="181" t="e">
        <f aca="false">L100/K100*100</f>
        <v>#DIV/0!</v>
      </c>
    </row>
    <row r="101" customFormat="false" ht="45" hidden="false" customHeight="false" outlineLevel="0" collapsed="false">
      <c r="B101" s="92" t="s">
        <v>195</v>
      </c>
      <c r="C101" s="93" t="n">
        <v>924</v>
      </c>
      <c r="D101" s="175" t="s">
        <v>157</v>
      </c>
      <c r="E101" s="175" t="s">
        <v>150</v>
      </c>
      <c r="F101" s="176" t="s">
        <v>196</v>
      </c>
      <c r="G101" s="177" t="n">
        <v>0</v>
      </c>
      <c r="H101" s="177"/>
      <c r="I101" s="178"/>
      <c r="J101" s="175"/>
      <c r="K101" s="222" t="n">
        <f aca="false">K102</f>
        <v>676.88446</v>
      </c>
      <c r="L101" s="226" t="n">
        <f aca="false">L102</f>
        <v>650.89014</v>
      </c>
      <c r="M101" s="202" t="n">
        <f aca="false">L101/K101*100</f>
        <v>96.1597109202359</v>
      </c>
    </row>
    <row r="102" customFormat="false" ht="60" hidden="false" customHeight="false" outlineLevel="0" collapsed="false">
      <c r="B102" s="92" t="s">
        <v>198</v>
      </c>
      <c r="C102" s="93" t="n">
        <v>924</v>
      </c>
      <c r="D102" s="175" t="s">
        <v>157</v>
      </c>
      <c r="E102" s="175" t="s">
        <v>150</v>
      </c>
      <c r="F102" s="176" t="s">
        <v>196</v>
      </c>
      <c r="G102" s="177" t="s">
        <v>173</v>
      </c>
      <c r="H102" s="177" t="s">
        <v>174</v>
      </c>
      <c r="I102" s="178"/>
      <c r="J102" s="175"/>
      <c r="K102" s="222" t="n">
        <f aca="false">K103+K106+K109+K112</f>
        <v>676.88446</v>
      </c>
      <c r="L102" s="223" t="n">
        <f aca="false">L103+L106+L109+L112</f>
        <v>650.89014</v>
      </c>
      <c r="M102" s="203" t="n">
        <f aca="false">L102/K102*100</f>
        <v>96.1597109202359</v>
      </c>
    </row>
    <row r="103" customFormat="false" ht="15" hidden="false" customHeight="false" outlineLevel="0" collapsed="false">
      <c r="B103" s="92" t="s">
        <v>230</v>
      </c>
      <c r="C103" s="93" t="n">
        <v>924</v>
      </c>
      <c r="D103" s="175" t="s">
        <v>157</v>
      </c>
      <c r="E103" s="175" t="s">
        <v>150</v>
      </c>
      <c r="F103" s="176" t="s">
        <v>196</v>
      </c>
      <c r="G103" s="177" t="s">
        <v>173</v>
      </c>
      <c r="H103" s="177" t="s">
        <v>174</v>
      </c>
      <c r="I103" s="178" t="n">
        <v>43010</v>
      </c>
      <c r="J103" s="175"/>
      <c r="K103" s="216" t="n">
        <f aca="false">K104</f>
        <v>380.58944</v>
      </c>
      <c r="L103" s="223" t="n">
        <f aca="false">L104</f>
        <v>355.59512</v>
      </c>
      <c r="M103" s="181" t="n">
        <f aca="false">L103/K103*100</f>
        <v>93.4327342345599</v>
      </c>
    </row>
    <row r="104" customFormat="false" ht="30" hidden="false" customHeight="false" outlineLevel="0" collapsed="false">
      <c r="B104" s="191" t="s">
        <v>186</v>
      </c>
      <c r="C104" s="93" t="n">
        <v>924</v>
      </c>
      <c r="D104" s="175" t="s">
        <v>157</v>
      </c>
      <c r="E104" s="175" t="s">
        <v>150</v>
      </c>
      <c r="F104" s="176" t="s">
        <v>196</v>
      </c>
      <c r="G104" s="177" t="s">
        <v>173</v>
      </c>
      <c r="H104" s="177" t="s">
        <v>174</v>
      </c>
      <c r="I104" s="178" t="n">
        <v>43010</v>
      </c>
      <c r="J104" s="175" t="n">
        <v>200</v>
      </c>
      <c r="K104" s="216" t="n">
        <f aca="false">K105</f>
        <v>380.58944</v>
      </c>
      <c r="L104" s="223" t="n">
        <f aca="false">L105</f>
        <v>355.59512</v>
      </c>
      <c r="M104" s="181" t="n">
        <f aca="false">L104/K104*100</f>
        <v>93.4327342345599</v>
      </c>
    </row>
    <row r="105" customFormat="false" ht="30" hidden="false" customHeight="false" outlineLevel="0" collapsed="false">
      <c r="B105" s="191" t="s">
        <v>187</v>
      </c>
      <c r="C105" s="93" t="n">
        <v>924</v>
      </c>
      <c r="D105" s="175" t="s">
        <v>157</v>
      </c>
      <c r="E105" s="175" t="s">
        <v>150</v>
      </c>
      <c r="F105" s="176" t="s">
        <v>196</v>
      </c>
      <c r="G105" s="177" t="s">
        <v>173</v>
      </c>
      <c r="H105" s="177" t="s">
        <v>174</v>
      </c>
      <c r="I105" s="178" t="n">
        <v>43010</v>
      </c>
      <c r="J105" s="175" t="n">
        <v>240</v>
      </c>
      <c r="K105" s="216" t="n">
        <v>380.58944</v>
      </c>
      <c r="L105" s="215" t="n">
        <v>355.59512</v>
      </c>
      <c r="M105" s="181" t="n">
        <f aca="false">L105/K105*100</f>
        <v>93.4327342345599</v>
      </c>
    </row>
    <row r="106" customFormat="false" ht="15" hidden="false" customHeight="false" outlineLevel="0" collapsed="false">
      <c r="B106" s="92" t="s">
        <v>231</v>
      </c>
      <c r="C106" s="93" t="n">
        <v>924</v>
      </c>
      <c r="D106" s="175" t="s">
        <v>157</v>
      </c>
      <c r="E106" s="175" t="s">
        <v>150</v>
      </c>
      <c r="F106" s="176" t="s">
        <v>196</v>
      </c>
      <c r="G106" s="177" t="s">
        <v>173</v>
      </c>
      <c r="H106" s="177" t="s">
        <v>174</v>
      </c>
      <c r="I106" s="178" t="s">
        <v>232</v>
      </c>
      <c r="J106" s="175"/>
      <c r="K106" s="216" t="n">
        <f aca="false">K107</f>
        <v>287.29502</v>
      </c>
      <c r="L106" s="223" t="n">
        <f aca="false">L107</f>
        <v>287.29502</v>
      </c>
      <c r="M106" s="181" t="n">
        <f aca="false">L106/K106*100</f>
        <v>100</v>
      </c>
    </row>
    <row r="107" customFormat="false" ht="30" hidden="false" customHeight="false" outlineLevel="0" collapsed="false">
      <c r="B107" s="191" t="s">
        <v>186</v>
      </c>
      <c r="C107" s="93" t="n">
        <v>924</v>
      </c>
      <c r="D107" s="175" t="s">
        <v>157</v>
      </c>
      <c r="E107" s="175" t="s">
        <v>150</v>
      </c>
      <c r="F107" s="176" t="s">
        <v>196</v>
      </c>
      <c r="G107" s="177" t="s">
        <v>173</v>
      </c>
      <c r="H107" s="177" t="s">
        <v>174</v>
      </c>
      <c r="I107" s="178" t="s">
        <v>232</v>
      </c>
      <c r="J107" s="175" t="n">
        <v>200</v>
      </c>
      <c r="K107" s="227" t="n">
        <f aca="false">K108</f>
        <v>287.29502</v>
      </c>
      <c r="L107" s="228" t="n">
        <f aca="false">L108</f>
        <v>287.29502</v>
      </c>
      <c r="M107" s="181" t="n">
        <f aca="false">L107/K107*100</f>
        <v>100</v>
      </c>
    </row>
    <row r="108" customFormat="false" ht="30" hidden="false" customHeight="false" outlineLevel="0" collapsed="false">
      <c r="B108" s="191" t="s">
        <v>187</v>
      </c>
      <c r="C108" s="93" t="n">
        <v>924</v>
      </c>
      <c r="D108" s="175" t="s">
        <v>157</v>
      </c>
      <c r="E108" s="175" t="s">
        <v>150</v>
      </c>
      <c r="F108" s="176" t="s">
        <v>196</v>
      </c>
      <c r="G108" s="177" t="s">
        <v>173</v>
      </c>
      <c r="H108" s="177" t="s">
        <v>174</v>
      </c>
      <c r="I108" s="178" t="s">
        <v>232</v>
      </c>
      <c r="J108" s="175" t="n">
        <v>240</v>
      </c>
      <c r="K108" s="216" t="n">
        <v>287.29502</v>
      </c>
      <c r="L108" s="215" t="n">
        <v>287.29502</v>
      </c>
      <c r="M108" s="181" t="n">
        <f aca="false">L108/K108*100</f>
        <v>100</v>
      </c>
    </row>
    <row r="109" customFormat="false" ht="90" hidden="false" customHeight="false" outlineLevel="0" collapsed="false">
      <c r="B109" s="191" t="s">
        <v>233</v>
      </c>
      <c r="C109" s="208" t="n">
        <v>924</v>
      </c>
      <c r="D109" s="175" t="s">
        <v>157</v>
      </c>
      <c r="E109" s="175" t="s">
        <v>150</v>
      </c>
      <c r="F109" s="176" t="s">
        <v>196</v>
      </c>
      <c r="G109" s="177" t="s">
        <v>173</v>
      </c>
      <c r="H109" s="177" t="s">
        <v>174</v>
      </c>
      <c r="I109" s="178" t="s">
        <v>234</v>
      </c>
      <c r="J109" s="175"/>
      <c r="K109" s="216" t="n">
        <f aca="false">K110</f>
        <v>8</v>
      </c>
      <c r="L109" s="217" t="n">
        <f aca="false">L110</f>
        <v>8</v>
      </c>
      <c r="M109" s="181" t="n">
        <f aca="false">L109/K109*100</f>
        <v>100</v>
      </c>
    </row>
    <row r="110" customFormat="false" ht="30" hidden="false" customHeight="false" outlineLevel="0" collapsed="false">
      <c r="B110" s="191" t="s">
        <v>186</v>
      </c>
      <c r="C110" s="93" t="n">
        <v>924</v>
      </c>
      <c r="D110" s="175" t="s">
        <v>157</v>
      </c>
      <c r="E110" s="175" t="s">
        <v>150</v>
      </c>
      <c r="F110" s="176" t="s">
        <v>196</v>
      </c>
      <c r="G110" s="177" t="s">
        <v>173</v>
      </c>
      <c r="H110" s="177" t="s">
        <v>174</v>
      </c>
      <c r="I110" s="178" t="s">
        <v>234</v>
      </c>
      <c r="J110" s="175" t="n">
        <v>200</v>
      </c>
      <c r="K110" s="222" t="n">
        <f aca="false">K111</f>
        <v>8</v>
      </c>
      <c r="L110" s="223" t="n">
        <f aca="false">L111</f>
        <v>8</v>
      </c>
      <c r="M110" s="184" t="n">
        <f aca="false">L110/K110*100</f>
        <v>100</v>
      </c>
    </row>
    <row r="111" customFormat="false" ht="30" hidden="false" customHeight="false" outlineLevel="0" collapsed="false">
      <c r="B111" s="191" t="s">
        <v>187</v>
      </c>
      <c r="C111" s="93" t="n">
        <v>924</v>
      </c>
      <c r="D111" s="175" t="s">
        <v>157</v>
      </c>
      <c r="E111" s="175" t="s">
        <v>150</v>
      </c>
      <c r="F111" s="176" t="s">
        <v>196</v>
      </c>
      <c r="G111" s="177" t="s">
        <v>173</v>
      </c>
      <c r="H111" s="177" t="s">
        <v>174</v>
      </c>
      <c r="I111" s="178" t="s">
        <v>234</v>
      </c>
      <c r="J111" s="175" t="n">
        <v>240</v>
      </c>
      <c r="K111" s="216" t="n">
        <v>8</v>
      </c>
      <c r="L111" s="220" t="n">
        <v>8</v>
      </c>
      <c r="M111" s="181" t="n">
        <f aca="false">L111/K111*100</f>
        <v>100</v>
      </c>
    </row>
    <row r="112" customFormat="false" ht="45" hidden="false" customHeight="true" outlineLevel="0" collapsed="false">
      <c r="B112" s="191" t="s">
        <v>235</v>
      </c>
      <c r="C112" s="208" t="n">
        <v>924</v>
      </c>
      <c r="D112" s="175" t="s">
        <v>157</v>
      </c>
      <c r="E112" s="175" t="s">
        <v>150</v>
      </c>
      <c r="F112" s="176" t="s">
        <v>196</v>
      </c>
      <c r="G112" s="177" t="s">
        <v>173</v>
      </c>
      <c r="H112" s="177" t="s">
        <v>174</v>
      </c>
      <c r="I112" s="178" t="s">
        <v>236</v>
      </c>
      <c r="J112" s="175"/>
      <c r="K112" s="216" t="n">
        <f aca="false">K113</f>
        <v>1</v>
      </c>
      <c r="L112" s="218"/>
      <c r="M112" s="209" t="n">
        <f aca="false">L112/K112*100</f>
        <v>0</v>
      </c>
    </row>
    <row r="113" customFormat="false" ht="30" hidden="false" customHeight="false" outlineLevel="0" collapsed="false">
      <c r="B113" s="191" t="s">
        <v>186</v>
      </c>
      <c r="C113" s="93" t="n">
        <v>924</v>
      </c>
      <c r="D113" s="175" t="s">
        <v>157</v>
      </c>
      <c r="E113" s="175" t="s">
        <v>150</v>
      </c>
      <c r="F113" s="176" t="s">
        <v>196</v>
      </c>
      <c r="G113" s="177" t="s">
        <v>173</v>
      </c>
      <c r="H113" s="177" t="s">
        <v>174</v>
      </c>
      <c r="I113" s="178" t="s">
        <v>236</v>
      </c>
      <c r="J113" s="175" t="n">
        <v>200</v>
      </c>
      <c r="K113" s="216" t="n">
        <f aca="false">K114</f>
        <v>1</v>
      </c>
      <c r="L113" s="218"/>
      <c r="M113" s="209" t="n">
        <f aca="false">L113/K113*100</f>
        <v>0</v>
      </c>
    </row>
    <row r="114" customFormat="false" ht="30" hidden="false" customHeight="false" outlineLevel="0" collapsed="false">
      <c r="B114" s="191" t="s">
        <v>187</v>
      </c>
      <c r="C114" s="93" t="n">
        <v>924</v>
      </c>
      <c r="D114" s="175" t="s">
        <v>157</v>
      </c>
      <c r="E114" s="175" t="s">
        <v>150</v>
      </c>
      <c r="F114" s="176" t="s">
        <v>196</v>
      </c>
      <c r="G114" s="177" t="s">
        <v>173</v>
      </c>
      <c r="H114" s="177" t="s">
        <v>174</v>
      </c>
      <c r="I114" s="178" t="s">
        <v>236</v>
      </c>
      <c r="J114" s="175" t="n">
        <v>240</v>
      </c>
      <c r="K114" s="216" t="n">
        <v>1</v>
      </c>
      <c r="L114" s="226"/>
      <c r="M114" s="184" t="n">
        <f aca="false">L114/K114*100</f>
        <v>0</v>
      </c>
    </row>
    <row r="115" customFormat="false" ht="15" hidden="false" customHeight="false" outlineLevel="0" collapsed="false">
      <c r="B115" s="92" t="s">
        <v>161</v>
      </c>
      <c r="C115" s="93" t="n">
        <v>924</v>
      </c>
      <c r="D115" s="175" t="s">
        <v>162</v>
      </c>
      <c r="E115" s="175"/>
      <c r="F115" s="176"/>
      <c r="G115" s="177"/>
      <c r="H115" s="177"/>
      <c r="I115" s="178"/>
      <c r="J115" s="175"/>
      <c r="K115" s="216" t="n">
        <f aca="false">K116</f>
        <v>118.2</v>
      </c>
      <c r="L115" s="217" t="n">
        <f aca="false">L116</f>
        <v>117.68187</v>
      </c>
      <c r="M115" s="181" t="n">
        <f aca="false">L115/K115*100</f>
        <v>99.5616497461929</v>
      </c>
    </row>
    <row r="116" customFormat="false" ht="15" hidden="false" customHeight="false" outlineLevel="0" collapsed="false">
      <c r="B116" s="92" t="s">
        <v>163</v>
      </c>
      <c r="C116" s="93" t="n">
        <v>924</v>
      </c>
      <c r="D116" s="175" t="n">
        <v>10</v>
      </c>
      <c r="E116" s="175" t="s">
        <v>141</v>
      </c>
      <c r="F116" s="176"/>
      <c r="G116" s="177"/>
      <c r="H116" s="177"/>
      <c r="I116" s="178"/>
      <c r="J116" s="175"/>
      <c r="K116" s="216" t="n">
        <f aca="false">K117</f>
        <v>118.2</v>
      </c>
      <c r="L116" s="217" t="n">
        <f aca="false">L117</f>
        <v>117.68187</v>
      </c>
      <c r="M116" s="209" t="n">
        <f aca="false">L116/K116*100</f>
        <v>99.5616497461929</v>
      </c>
    </row>
    <row r="117" customFormat="false" ht="45" hidden="false" customHeight="false" outlineLevel="0" collapsed="false">
      <c r="B117" s="92" t="s">
        <v>195</v>
      </c>
      <c r="C117" s="93" t="n">
        <v>924</v>
      </c>
      <c r="D117" s="175" t="s">
        <v>162</v>
      </c>
      <c r="E117" s="175" t="s">
        <v>141</v>
      </c>
      <c r="F117" s="176" t="s">
        <v>196</v>
      </c>
      <c r="G117" s="177" t="s">
        <v>197</v>
      </c>
      <c r="H117" s="177"/>
      <c r="I117" s="178"/>
      <c r="J117" s="175"/>
      <c r="K117" s="216" t="n">
        <f aca="false">K118</f>
        <v>118.2</v>
      </c>
      <c r="L117" s="217" t="n">
        <f aca="false">L118</f>
        <v>117.68187</v>
      </c>
      <c r="M117" s="209" t="n">
        <f aca="false">L117/K117*100</f>
        <v>99.5616497461929</v>
      </c>
    </row>
    <row r="118" customFormat="false" ht="60" hidden="false" customHeight="false" outlineLevel="0" collapsed="false">
      <c r="B118" s="92" t="s">
        <v>198</v>
      </c>
      <c r="C118" s="93" t="n">
        <v>924</v>
      </c>
      <c r="D118" s="175" t="s">
        <v>162</v>
      </c>
      <c r="E118" s="175" t="s">
        <v>141</v>
      </c>
      <c r="F118" s="176" t="s">
        <v>196</v>
      </c>
      <c r="G118" s="177" t="s">
        <v>173</v>
      </c>
      <c r="H118" s="177"/>
      <c r="I118" s="178"/>
      <c r="J118" s="175"/>
      <c r="K118" s="216" t="n">
        <f aca="false">K119</f>
        <v>118.2</v>
      </c>
      <c r="L118" s="229" t="n">
        <f aca="false">L119</f>
        <v>117.68187</v>
      </c>
      <c r="M118" s="209" t="n">
        <f aca="false">L118/K118*100</f>
        <v>99.5616497461929</v>
      </c>
    </row>
    <row r="119" customFormat="false" ht="30" hidden="false" customHeight="false" outlineLevel="0" collapsed="false">
      <c r="B119" s="92" t="s">
        <v>237</v>
      </c>
      <c r="C119" s="93" t="n">
        <v>924</v>
      </c>
      <c r="D119" s="175" t="s">
        <v>162</v>
      </c>
      <c r="E119" s="175" t="s">
        <v>141</v>
      </c>
      <c r="F119" s="176" t="n">
        <v>89</v>
      </c>
      <c r="G119" s="177" t="n">
        <v>1</v>
      </c>
      <c r="H119" s="177" t="s">
        <v>174</v>
      </c>
      <c r="I119" s="178" t="s">
        <v>238</v>
      </c>
      <c r="J119" s="175"/>
      <c r="K119" s="216" t="n">
        <f aca="false">K120</f>
        <v>118.2</v>
      </c>
      <c r="L119" s="217" t="n">
        <f aca="false">L120</f>
        <v>117.68187</v>
      </c>
      <c r="M119" s="181" t="n">
        <f aca="false">L119/K119*100</f>
        <v>99.5616497461929</v>
      </c>
    </row>
    <row r="120" customFormat="false" ht="15" hidden="false" customHeight="false" outlineLevel="0" collapsed="false">
      <c r="B120" s="92" t="s">
        <v>239</v>
      </c>
      <c r="C120" s="93" t="n">
        <v>924</v>
      </c>
      <c r="D120" s="175" t="s">
        <v>162</v>
      </c>
      <c r="E120" s="175" t="s">
        <v>141</v>
      </c>
      <c r="F120" s="176" t="n">
        <v>89</v>
      </c>
      <c r="G120" s="177" t="n">
        <v>1</v>
      </c>
      <c r="H120" s="177" t="s">
        <v>174</v>
      </c>
      <c r="I120" s="178" t="s">
        <v>238</v>
      </c>
      <c r="J120" s="175" t="n">
        <v>300</v>
      </c>
      <c r="K120" s="216" t="n">
        <f aca="false">K121</f>
        <v>118.2</v>
      </c>
      <c r="L120" s="215" t="n">
        <f aca="false">L121</f>
        <v>117.68187</v>
      </c>
      <c r="M120" s="181" t="n">
        <f aca="false">L120/K120*100</f>
        <v>99.5616497461929</v>
      </c>
    </row>
    <row r="121" customFormat="false" ht="15" hidden="false" customHeight="false" outlineLevel="0" collapsed="false">
      <c r="B121" s="92" t="s">
        <v>240</v>
      </c>
      <c r="C121" s="93" t="n">
        <v>924</v>
      </c>
      <c r="D121" s="175" t="s">
        <v>162</v>
      </c>
      <c r="E121" s="175" t="s">
        <v>141</v>
      </c>
      <c r="F121" s="176" t="n">
        <v>89</v>
      </c>
      <c r="G121" s="177" t="n">
        <v>1</v>
      </c>
      <c r="H121" s="177" t="s">
        <v>174</v>
      </c>
      <c r="I121" s="178" t="s">
        <v>238</v>
      </c>
      <c r="J121" s="175" t="n">
        <v>310</v>
      </c>
      <c r="K121" s="216" t="n">
        <v>118.2</v>
      </c>
      <c r="L121" s="217" t="n">
        <v>117.68187</v>
      </c>
      <c r="M121" s="181" t="n">
        <f aca="false">L121/K121*100</f>
        <v>99.5616497461929</v>
      </c>
    </row>
    <row r="122" customFormat="false" ht="15" hidden="false" customHeight="false" outlineLevel="0" collapsed="false">
      <c r="B122" s="92" t="s">
        <v>164</v>
      </c>
      <c r="C122" s="93" t="n">
        <v>924</v>
      </c>
      <c r="D122" s="175" t="s">
        <v>146</v>
      </c>
      <c r="E122" s="175"/>
      <c r="F122" s="176"/>
      <c r="G122" s="177"/>
      <c r="H122" s="177"/>
      <c r="I122" s="178"/>
      <c r="J122" s="175"/>
      <c r="K122" s="219" t="n">
        <f aca="false">K123</f>
        <v>1.73348</v>
      </c>
      <c r="L122" s="215" t="n">
        <f aca="false">L123</f>
        <v>1.73348</v>
      </c>
      <c r="M122" s="181" t="n">
        <f aca="false">L122/K122*100</f>
        <v>100</v>
      </c>
    </row>
    <row r="123" customFormat="false" ht="30" hidden="false" customHeight="false" outlineLevel="0" collapsed="false">
      <c r="B123" s="92" t="s">
        <v>165</v>
      </c>
      <c r="C123" s="93" t="n">
        <v>924</v>
      </c>
      <c r="D123" s="175" t="s">
        <v>146</v>
      </c>
      <c r="E123" s="175" t="s">
        <v>141</v>
      </c>
      <c r="F123" s="176"/>
      <c r="G123" s="177"/>
      <c r="H123" s="177"/>
      <c r="I123" s="178"/>
      <c r="J123" s="175"/>
      <c r="K123" s="214" t="n">
        <f aca="false">K124</f>
        <v>1.73348</v>
      </c>
      <c r="L123" s="217" t="n">
        <f aca="false">L124</f>
        <v>1.73348</v>
      </c>
      <c r="M123" s="181" t="n">
        <f aca="false">L123/K123*100</f>
        <v>100</v>
      </c>
    </row>
    <row r="124" customFormat="false" ht="45" hidden="false" customHeight="false" outlineLevel="0" collapsed="false">
      <c r="B124" s="92" t="s">
        <v>195</v>
      </c>
      <c r="C124" s="93" t="n">
        <v>924</v>
      </c>
      <c r="D124" s="175" t="s">
        <v>146</v>
      </c>
      <c r="E124" s="175" t="s">
        <v>141</v>
      </c>
      <c r="F124" s="176" t="n">
        <v>89</v>
      </c>
      <c r="G124" s="177" t="n">
        <v>0</v>
      </c>
      <c r="H124" s="177"/>
      <c r="I124" s="178"/>
      <c r="J124" s="175"/>
      <c r="K124" s="216" t="n">
        <f aca="false">K125</f>
        <v>1.73348</v>
      </c>
      <c r="L124" s="217" t="n">
        <f aca="false">L125</f>
        <v>1.73348</v>
      </c>
      <c r="M124" s="181" t="n">
        <f aca="false">L124/K124*100</f>
        <v>100</v>
      </c>
    </row>
    <row r="125" customFormat="false" ht="60" hidden="false" customHeight="false" outlineLevel="0" collapsed="false">
      <c r="B125" s="92" t="s">
        <v>198</v>
      </c>
      <c r="C125" s="93" t="n">
        <v>924</v>
      </c>
      <c r="D125" s="175" t="s">
        <v>146</v>
      </c>
      <c r="E125" s="175" t="s">
        <v>141</v>
      </c>
      <c r="F125" s="176" t="n">
        <v>89</v>
      </c>
      <c r="G125" s="177" t="n">
        <v>1</v>
      </c>
      <c r="H125" s="177"/>
      <c r="I125" s="178"/>
      <c r="J125" s="175"/>
      <c r="K125" s="222" t="n">
        <f aca="false">K126</f>
        <v>1.73348</v>
      </c>
      <c r="L125" s="223" t="n">
        <f aca="false">L126</f>
        <v>1.73348</v>
      </c>
      <c r="M125" s="181" t="n">
        <f aca="false">L125/K125*100</f>
        <v>100</v>
      </c>
    </row>
    <row r="126" customFormat="false" ht="15" hidden="false" customHeight="false" outlineLevel="0" collapsed="false">
      <c r="B126" s="92" t="s">
        <v>241</v>
      </c>
      <c r="C126" s="93" t="n">
        <v>924</v>
      </c>
      <c r="D126" s="175" t="s">
        <v>146</v>
      </c>
      <c r="E126" s="175" t="s">
        <v>141</v>
      </c>
      <c r="F126" s="176" t="n">
        <v>89</v>
      </c>
      <c r="G126" s="177" t="n">
        <v>1</v>
      </c>
      <c r="H126" s="225" t="s">
        <v>174</v>
      </c>
      <c r="I126" s="178" t="n">
        <v>41240</v>
      </c>
      <c r="J126" s="175"/>
      <c r="K126" s="216" t="n">
        <f aca="false">K127</f>
        <v>1.73348</v>
      </c>
      <c r="L126" s="217" t="n">
        <f aca="false">L127</f>
        <v>1.73348</v>
      </c>
      <c r="M126" s="181" t="n">
        <f aca="false">L126/K126*100</f>
        <v>100</v>
      </c>
    </row>
    <row r="127" customFormat="false" ht="15" hidden="false" customHeight="false" outlineLevel="0" collapsed="false">
      <c r="B127" s="92" t="s">
        <v>242</v>
      </c>
      <c r="C127" s="93" t="n">
        <v>924</v>
      </c>
      <c r="D127" s="175" t="s">
        <v>146</v>
      </c>
      <c r="E127" s="230" t="s">
        <v>141</v>
      </c>
      <c r="F127" s="176" t="n">
        <v>89</v>
      </c>
      <c r="G127" s="231" t="n">
        <v>1</v>
      </c>
      <c r="H127" s="232" t="s">
        <v>174</v>
      </c>
      <c r="I127" s="233" t="n">
        <v>41240</v>
      </c>
      <c r="J127" s="230" t="n">
        <v>700</v>
      </c>
      <c r="K127" s="216" t="n">
        <f aca="false">K128</f>
        <v>1.73348</v>
      </c>
      <c r="L127" s="217" t="n">
        <f aca="false">L128</f>
        <v>1.73348</v>
      </c>
      <c r="M127" s="184" t="n">
        <f aca="false">L127/K127*100</f>
        <v>100</v>
      </c>
    </row>
    <row r="128" customFormat="false" ht="15.75" hidden="false" customHeight="false" outlineLevel="0" collapsed="false">
      <c r="B128" s="234" t="s">
        <v>243</v>
      </c>
      <c r="C128" s="224" t="n">
        <v>924</v>
      </c>
      <c r="D128" s="230" t="s">
        <v>146</v>
      </c>
      <c r="E128" s="230" t="s">
        <v>141</v>
      </c>
      <c r="F128" s="235" t="n">
        <v>89</v>
      </c>
      <c r="G128" s="231" t="n">
        <v>1</v>
      </c>
      <c r="H128" s="232" t="s">
        <v>174</v>
      </c>
      <c r="I128" s="236" t="n">
        <v>41240</v>
      </c>
      <c r="J128" s="230" t="s">
        <v>244</v>
      </c>
      <c r="K128" s="237" t="n">
        <v>1.73348</v>
      </c>
      <c r="L128" s="238" t="n">
        <v>1.73348</v>
      </c>
      <c r="M128" s="239" t="n">
        <f aca="false">L128/K128*100</f>
        <v>100</v>
      </c>
    </row>
    <row r="129" customFormat="false" ht="15" hidden="false" customHeight="false" outlineLevel="0" collapsed="false">
      <c r="C129" s="41"/>
      <c r="D129" s="41"/>
      <c r="E129" s="41"/>
      <c r="F129" s="41"/>
      <c r="G129" s="41"/>
      <c r="H129" s="41"/>
      <c r="J129" s="41"/>
      <c r="K129" s="41"/>
    </row>
  </sheetData>
  <mergeCells count="21">
    <mergeCell ref="B1:M1"/>
    <mergeCell ref="Q1:U1"/>
    <mergeCell ref="B2:M2"/>
    <mergeCell ref="B3:D3"/>
    <mergeCell ref="E3:G3"/>
    <mergeCell ref="H3:J3"/>
    <mergeCell ref="K3:M3"/>
    <mergeCell ref="B4:E4"/>
    <mergeCell ref="F4:I4"/>
    <mergeCell ref="J4:M4"/>
    <mergeCell ref="F5:M5"/>
    <mergeCell ref="B6:M6"/>
    <mergeCell ref="B8:M8"/>
    <mergeCell ref="B10:B11"/>
    <mergeCell ref="C10:C11"/>
    <mergeCell ref="D10:D11"/>
    <mergeCell ref="E10:E11"/>
    <mergeCell ref="F10:I11"/>
    <mergeCell ref="J10:J11"/>
    <mergeCell ref="K10:M10"/>
    <mergeCell ref="F12:I12"/>
  </mergeCells>
  <conditionalFormatting sqref="D33:E33 I33:J34 J32 D31:E31 I31:J31">
    <cfRule type="expression" priority="2" aboveAverage="0" equalAverage="0" bottom="0" percent="0" rank="0" text="" dxfId="16">
      <formula>$K31=""</formula>
    </cfRule>
    <cfRule type="expression" priority="3" aboveAverage="0" equalAverage="0" bottom="0" percent="0" rank="0" text="" dxfId="17">
      <formula>AND($M31="",$K31&lt;&gt;"")</formula>
    </cfRule>
  </conditionalFormatting>
  <conditionalFormatting sqref="D32:E32">
    <cfRule type="expression" priority="4" aboveAverage="0" equalAverage="0" bottom="0" percent="0" rank="0" text="" dxfId="18">
      <formula>$K32=""</formula>
    </cfRule>
    <cfRule type="expression" priority="5" aboveAverage="0" equalAverage="0" bottom="0" percent="0" rank="0" text="" dxfId="19">
      <formula>AND($M32="",$K32&lt;&gt;"")</formula>
    </cfRule>
  </conditionalFormatting>
  <conditionalFormatting sqref="I32">
    <cfRule type="expression" priority="6" aboveAverage="0" equalAverage="0" bottom="0" percent="0" rank="0" text="" dxfId="20">
      <formula>$K32=""</formula>
    </cfRule>
    <cfRule type="expression" priority="7" aboveAverage="0" equalAverage="0" bottom="0" percent="0" rank="0" text="" dxfId="21">
      <formula>AND($M32="",$K32&lt;&gt;"")</formula>
    </cfRule>
  </conditionalFormatting>
  <conditionalFormatting sqref="C50">
    <cfRule type="expression" priority="8" aboveAverage="0" equalAverage="0" bottom="0" percent="0" rank="0" text="" dxfId="22">
      <formula>$J50=""</formula>
    </cfRule>
    <cfRule type="expression" priority="9" aboveAverage="0" equalAverage="0" bottom="0" percent="0" rank="0" text="" dxfId="23">
      <formula>AND($L50="",$J50&lt;&gt;"")</formula>
    </cfRule>
  </conditionalFormatting>
  <conditionalFormatting sqref="C99:C100">
    <cfRule type="expression" priority="10" aboveAverage="0" equalAverage="0" bottom="0" percent="0" rank="0" text="" dxfId="24">
      <formula>$J99=""</formula>
    </cfRule>
    <cfRule type="expression" priority="11" aboveAverage="0" equalAverage="0" bottom="0" percent="0" rank="0" text="" dxfId="25">
      <formula>AND($L99="",$J99&lt;&gt;"")</formula>
    </cfRule>
  </conditionalFormatting>
  <conditionalFormatting sqref="C70">
    <cfRule type="expression" priority="12" aboveAverage="0" equalAverage="0" bottom="0" percent="0" rank="0" text="" dxfId="26">
      <formula>$J70=""</formula>
    </cfRule>
    <cfRule type="expression" priority="13" aboveAverage="0" equalAverage="0" bottom="0" percent="0" rank="0" text="" dxfId="27">
      <formula>AND($L70="",$J70&lt;&gt;"")</formula>
    </cfRule>
  </conditionalFormatting>
  <conditionalFormatting sqref="C49">
    <cfRule type="expression" priority="14" aboveAverage="0" equalAverage="0" bottom="0" percent="0" rank="0" text="" dxfId="28">
      <formula>$J49=""</formula>
    </cfRule>
    <cfRule type="expression" priority="15" aboveAverage="0" equalAverage="0" bottom="0" percent="0" rank="0" text="" dxfId="29">
      <formula>AND($L49="",$J49&lt;&gt;"")</formula>
    </cfRule>
  </conditionalFormatting>
  <conditionalFormatting sqref="C49">
    <cfRule type="expression" priority="16" aboveAverage="0" equalAverage="0" bottom="0" percent="0" rank="0" text="" dxfId="30">
      <formula>$J49=""</formula>
    </cfRule>
    <cfRule type="expression" priority="17" aboveAverage="0" equalAverage="0" bottom="0" percent="0" rank="0" text="" dxfId="31">
      <formula>AND($L49="",$J49&lt;&gt;"")</formula>
    </cfRule>
  </conditionalFormatting>
  <conditionalFormatting sqref="B99:B100">
    <cfRule type="expression" priority="18" aboveAverage="0" equalAverage="0" bottom="0" percent="0" rank="0" text="" dxfId="32">
      <formula>$J99=""</formula>
    </cfRule>
    <cfRule type="expression" priority="19" aboveAverage="0" equalAverage="0" bottom="0" percent="0" rank="0" text="" dxfId="33">
      <formula>AND($L99="",$J99&lt;&gt;"")</formula>
    </cfRule>
  </conditionalFormatting>
  <conditionalFormatting sqref="B70">
    <cfRule type="expression" priority="20" aboveAverage="0" equalAverage="0" bottom="0" percent="0" rank="0" text="" dxfId="34">
      <formula>$J70=""</formula>
    </cfRule>
    <cfRule type="expression" priority="21" aboveAverage="0" equalAverage="0" bottom="0" percent="0" rank="0" text="" dxfId="35">
      <formula>AND($L70="",$J70&lt;&gt;"")</formula>
    </cfRule>
  </conditionalFormatting>
  <conditionalFormatting sqref="K62:L67">
    <cfRule type="expression" priority="22" aboveAverage="0" equalAverage="0" bottom="0" percent="0" rank="0" text="" dxfId="36">
      <formula>#ref!=""</formula>
    </cfRule>
    <cfRule type="expression" priority="23" aboveAverage="0" equalAverage="0" bottom="0" percent="0" rank="0" text="" dxfId="37">
      <formula>AND($E62="",#ref!&lt;&gt;"")</formula>
    </cfRule>
  </conditionalFormatting>
  <conditionalFormatting sqref="B13">
    <cfRule type="expression" priority="24" aboveAverage="0" equalAverage="0" bottom="0" percent="0" rank="0" text="" dxfId="38">
      <formula>$D13=""</formula>
    </cfRule>
    <cfRule type="expression" priority="25" aboveAverage="0" equalAverage="0" bottom="0" percent="0" rank="0" text="" dxfId="39">
      <formula>$G13&lt;&gt;""</formula>
    </cfRule>
  </conditionalFormatting>
  <conditionalFormatting sqref="B27">
    <cfRule type="expression" priority="26" aboveAverage="0" equalAverage="0" bottom="0" percent="0" rank="0" text="" dxfId="40">
      <formula>$J27=""</formula>
    </cfRule>
    <cfRule type="expression" priority="27" aboveAverage="0" equalAverage="0" bottom="0" percent="0" rank="0" text="" dxfId="41">
      <formula>AND($K27="",$J27&lt;&gt;"")</formula>
    </cfRule>
  </conditionalFormatting>
  <conditionalFormatting sqref="B28">
    <cfRule type="expression" priority="28" aboveAverage="0" equalAverage="0" bottom="0" percent="0" rank="0" text="" dxfId="42">
      <formula>$J28=""</formula>
    </cfRule>
    <cfRule type="expression" priority="29" aboveAverage="0" equalAverage="0" bottom="0" percent="0" rank="0" text="" dxfId="43">
      <formula>AND($L28="",$J28&lt;&gt;"")</formula>
    </cfRule>
  </conditionalFormatting>
  <conditionalFormatting sqref="C67">
    <cfRule type="expression" priority="30" aboveAverage="0" equalAverage="0" bottom="0" percent="0" rank="0" text="" dxfId="44">
      <formula>$J67=""</formula>
    </cfRule>
    <cfRule type="expression" priority="31" aboveAverage="0" equalAverage="0" bottom="0" percent="0" rank="0" text="" dxfId="45">
      <formula>AND($L67="",$J67&lt;&gt;"")</formula>
    </cfRule>
  </conditionalFormatting>
  <conditionalFormatting sqref="B67">
    <cfRule type="expression" priority="32" aboveAverage="0" equalAverage="0" bottom="0" percent="0" rank="0" text="" dxfId="46">
      <formula>$J67=""</formula>
    </cfRule>
    <cfRule type="expression" priority="33" aboveAverage="0" equalAverage="0" bottom="0" percent="0" rank="0" text="" dxfId="47">
      <formula>AND($L67="",$J67&lt;&gt;"")</formula>
    </cfRule>
  </conditionalFormatting>
  <printOptions headings="false" gridLines="false" gridLinesSet="true" horizontalCentered="false" verticalCentered="false"/>
  <pageMargins left="0.511805555555556" right="0" top="0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25.14"/>
    <col collapsed="false" customWidth="true" hidden="false" outlineLevel="0" max="3" min="3" style="1" width="54.71"/>
    <col collapsed="false" customWidth="true" hidden="false" outlineLevel="0" max="4" min="4" style="1" width="12.86"/>
    <col collapsed="false" customWidth="true" hidden="false" outlineLevel="0" max="5" min="5" style="1" width="12.29"/>
    <col collapsed="false" customWidth="true" hidden="false" outlineLevel="0" max="6" min="6" style="1" width="13.29"/>
    <col collapsed="false" customWidth="false" hidden="false" outlineLevel="0" max="1024" min="7" style="1" width="9.14"/>
  </cols>
  <sheetData>
    <row r="1" customFormat="false" ht="15" hidden="false" customHeight="true" outlineLevel="0" collapsed="false">
      <c r="B1" s="240"/>
      <c r="C1" s="50" t="s">
        <v>245</v>
      </c>
      <c r="D1" s="50"/>
      <c r="E1" s="50"/>
      <c r="F1" s="50"/>
    </row>
    <row r="2" customFormat="false" ht="15" hidden="false" customHeight="true" outlineLevel="0" collapsed="false">
      <c r="B2" s="240"/>
      <c r="C2" s="50" t="s">
        <v>1</v>
      </c>
      <c r="D2" s="50"/>
      <c r="E2" s="50"/>
      <c r="F2" s="50"/>
    </row>
    <row r="3" customFormat="false" ht="15" hidden="false" customHeight="true" outlineLevel="0" collapsed="false">
      <c r="B3" s="240"/>
      <c r="C3" s="241" t="s">
        <v>246</v>
      </c>
      <c r="D3" s="241"/>
      <c r="E3" s="241"/>
      <c r="F3" s="241"/>
    </row>
    <row r="4" customFormat="false" ht="15" hidden="false" customHeight="true" outlineLevel="0" collapsed="false">
      <c r="B4" s="242"/>
      <c r="C4" s="241" t="s">
        <v>247</v>
      </c>
      <c r="D4" s="241"/>
      <c r="E4" s="241"/>
      <c r="F4" s="241"/>
    </row>
    <row r="5" customFormat="false" ht="15" hidden="false" customHeight="true" outlineLevel="0" collapsed="false">
      <c r="B5" s="242"/>
      <c r="C5" s="241" t="s">
        <v>4</v>
      </c>
      <c r="D5" s="241"/>
      <c r="E5" s="241"/>
      <c r="F5" s="241"/>
    </row>
    <row r="6" customFormat="false" ht="15" hidden="false" customHeight="true" outlineLevel="0" collapsed="false">
      <c r="B6" s="242"/>
      <c r="C6" s="243" t="s">
        <v>248</v>
      </c>
      <c r="D6" s="243"/>
      <c r="E6" s="243"/>
      <c r="F6" s="243"/>
    </row>
    <row r="7" customFormat="false" ht="15" hidden="false" customHeight="false" outlineLevel="0" collapsed="false">
      <c r="B7" s="242"/>
      <c r="C7" s="244"/>
      <c r="D7" s="244"/>
      <c r="E7" s="245"/>
      <c r="F7" s="245"/>
    </row>
    <row r="8" customFormat="false" ht="15" hidden="false" customHeight="true" outlineLevel="0" collapsed="false">
      <c r="B8" s="246" t="s">
        <v>249</v>
      </c>
      <c r="C8" s="246"/>
      <c r="D8" s="246"/>
      <c r="E8" s="246"/>
      <c r="F8" s="246"/>
    </row>
    <row r="9" customFormat="false" ht="15" hidden="false" customHeight="false" outlineLevel="0" collapsed="false">
      <c r="B9" s="246"/>
      <c r="C9" s="246"/>
      <c r="D9" s="246"/>
      <c r="E9" s="246"/>
      <c r="F9" s="246"/>
    </row>
    <row r="10" customFormat="false" ht="15" hidden="false" customHeight="false" outlineLevel="0" collapsed="false">
      <c r="B10" s="246"/>
      <c r="C10" s="246"/>
      <c r="D10" s="246"/>
      <c r="E10" s="246"/>
      <c r="F10" s="246"/>
    </row>
    <row r="11" customFormat="false" ht="18.75" hidden="false" customHeight="true" outlineLevel="0" collapsed="false">
      <c r="B11" s="247"/>
      <c r="C11" s="247"/>
      <c r="D11" s="248"/>
      <c r="E11" s="249"/>
      <c r="F11" s="250" t="s">
        <v>131</v>
      </c>
      <c r="G11" s="7"/>
    </row>
    <row r="12" customFormat="false" ht="12" hidden="false" customHeight="true" outlineLevel="0" collapsed="false">
      <c r="B12" s="251" t="s">
        <v>250</v>
      </c>
      <c r="C12" s="252" t="s">
        <v>251</v>
      </c>
      <c r="D12" s="253" t="s">
        <v>9</v>
      </c>
      <c r="E12" s="253" t="s">
        <v>10</v>
      </c>
      <c r="F12" s="254" t="s">
        <v>11</v>
      </c>
      <c r="G12" s="7"/>
    </row>
    <row r="13" customFormat="false" ht="73.5" hidden="false" customHeight="true" outlineLevel="0" collapsed="false">
      <c r="B13" s="251"/>
      <c r="C13" s="252"/>
      <c r="D13" s="253"/>
      <c r="E13" s="253"/>
      <c r="F13" s="254"/>
      <c r="G13" s="7"/>
    </row>
    <row r="14" customFormat="false" ht="20.25" hidden="false" customHeight="true" outlineLevel="0" collapsed="false">
      <c r="B14" s="255" t="s">
        <v>173</v>
      </c>
      <c r="C14" s="256" t="s">
        <v>180</v>
      </c>
      <c r="D14" s="257" t="n">
        <v>3</v>
      </c>
      <c r="E14" s="258" t="n">
        <v>4</v>
      </c>
      <c r="F14" s="259" t="n">
        <v>5</v>
      </c>
      <c r="G14" s="7"/>
    </row>
    <row r="15" customFormat="false" ht="29.25" hidden="false" customHeight="true" outlineLevel="0" collapsed="false">
      <c r="A15" s="16"/>
      <c r="B15" s="260" t="s">
        <v>252</v>
      </c>
      <c r="C15" s="261" t="s">
        <v>253</v>
      </c>
      <c r="D15" s="262" t="n">
        <f aca="false">D16+D19</f>
        <v>231.36853</v>
      </c>
      <c r="E15" s="262" t="n">
        <f aca="false">E16+E19</f>
        <v>56.4794199999998</v>
      </c>
      <c r="F15" s="263" t="n">
        <f aca="false">E15/D15*100</f>
        <v>24.4110208073673</v>
      </c>
      <c r="G15" s="7"/>
    </row>
    <row r="16" customFormat="false" ht="45.75" hidden="false" customHeight="true" outlineLevel="0" collapsed="false">
      <c r="A16" s="16"/>
      <c r="B16" s="264" t="s">
        <v>254</v>
      </c>
      <c r="C16" s="265" t="s">
        <v>255</v>
      </c>
      <c r="D16" s="266" t="n">
        <v>-37.14006</v>
      </c>
      <c r="E16" s="267" t="n">
        <v>-37.14006</v>
      </c>
      <c r="F16" s="263" t="n">
        <f aca="false">E16/D16*100</f>
        <v>100</v>
      </c>
      <c r="G16" s="7"/>
    </row>
    <row r="17" customFormat="false" ht="45" hidden="false" customHeight="true" outlineLevel="0" collapsed="false">
      <c r="A17" s="16"/>
      <c r="B17" s="264" t="s">
        <v>256</v>
      </c>
      <c r="C17" s="265" t="s">
        <v>257</v>
      </c>
      <c r="D17" s="266" t="n">
        <v>-37.14006</v>
      </c>
      <c r="E17" s="267" t="n">
        <v>-37.14006</v>
      </c>
      <c r="F17" s="263" t="n">
        <f aca="false">E17/D17*100</f>
        <v>100</v>
      </c>
      <c r="G17" s="7"/>
    </row>
    <row r="18" customFormat="false" ht="45.75" hidden="false" customHeight="true" outlineLevel="0" collapsed="false">
      <c r="A18" s="16"/>
      <c r="B18" s="264" t="s">
        <v>258</v>
      </c>
      <c r="C18" s="265" t="s">
        <v>259</v>
      </c>
      <c r="D18" s="266" t="n">
        <v>-37.14006</v>
      </c>
      <c r="E18" s="267" t="n">
        <v>-37.14006</v>
      </c>
      <c r="F18" s="263" t="n">
        <f aca="false">E18/D18*100</f>
        <v>100</v>
      </c>
      <c r="G18" s="7"/>
    </row>
    <row r="19" customFormat="false" ht="30" hidden="false" customHeight="true" outlineLevel="0" collapsed="false">
      <c r="A19" s="16"/>
      <c r="B19" s="264" t="s">
        <v>260</v>
      </c>
      <c r="C19" s="265" t="s">
        <v>261</v>
      </c>
      <c r="D19" s="268" t="n">
        <f aca="false">D24+D20</f>
        <v>268.50859</v>
      </c>
      <c r="E19" s="268" t="n">
        <f aca="false">E24+E20</f>
        <v>93.6194799999998</v>
      </c>
      <c r="F19" s="263" t="n">
        <f aca="false">E19/D19*100</f>
        <v>34.8664748490914</v>
      </c>
      <c r="G19" s="7"/>
    </row>
    <row r="20" customFormat="false" ht="16.5" hidden="false" customHeight="true" outlineLevel="0" collapsed="false">
      <c r="A20" s="16"/>
      <c r="B20" s="264" t="s">
        <v>262</v>
      </c>
      <c r="C20" s="265" t="s">
        <v>263</v>
      </c>
      <c r="D20" s="268" t="n">
        <f aca="false">D21</f>
        <v>-2484.87</v>
      </c>
      <c r="E20" s="268" t="n">
        <f aca="false">E21</f>
        <v>-2555.09539</v>
      </c>
      <c r="F20" s="263" t="n">
        <f aca="false">E20/D20*100</f>
        <v>102.826119273845</v>
      </c>
      <c r="G20" s="7"/>
    </row>
    <row r="21" customFormat="false" ht="14.25" hidden="false" customHeight="true" outlineLevel="0" collapsed="false">
      <c r="A21" s="16"/>
      <c r="B21" s="264" t="s">
        <v>264</v>
      </c>
      <c r="C21" s="265" t="s">
        <v>265</v>
      </c>
      <c r="D21" s="268" t="n">
        <f aca="false">D22</f>
        <v>-2484.87</v>
      </c>
      <c r="E21" s="268" t="n">
        <f aca="false">E22</f>
        <v>-2555.09539</v>
      </c>
      <c r="F21" s="263" t="n">
        <f aca="false">E21/D21*100</f>
        <v>102.826119273845</v>
      </c>
      <c r="G21" s="7"/>
    </row>
    <row r="22" customFormat="false" ht="16.5" hidden="false" customHeight="true" outlineLevel="0" collapsed="false">
      <c r="A22" s="16"/>
      <c r="B22" s="264" t="s">
        <v>266</v>
      </c>
      <c r="C22" s="265" t="s">
        <v>267</v>
      </c>
      <c r="D22" s="268" t="n">
        <f aca="false">D23</f>
        <v>-2484.87</v>
      </c>
      <c r="E22" s="268" t="n">
        <f aca="false">E23</f>
        <v>-2555.09539</v>
      </c>
      <c r="F22" s="263" t="n">
        <f aca="false">E22/D22*100</f>
        <v>102.826119273845</v>
      </c>
      <c r="G22" s="7"/>
    </row>
    <row r="23" customFormat="false" ht="29.25" hidden="false" customHeight="true" outlineLevel="0" collapsed="false">
      <c r="A23" s="16"/>
      <c r="B23" s="264" t="s">
        <v>268</v>
      </c>
      <c r="C23" s="265" t="s">
        <v>269</v>
      </c>
      <c r="D23" s="269" t="n">
        <v>-2484.87</v>
      </c>
      <c r="E23" s="268" t="n">
        <v>-2555.09539</v>
      </c>
      <c r="F23" s="263" t="n">
        <f aca="false">E23/D23*100</f>
        <v>102.826119273845</v>
      </c>
      <c r="G23" s="7"/>
    </row>
    <row r="24" customFormat="false" ht="14.25" hidden="false" customHeight="true" outlineLevel="0" collapsed="false">
      <c r="A24" s="16"/>
      <c r="B24" s="264" t="s">
        <v>270</v>
      </c>
      <c r="C24" s="265" t="s">
        <v>271</v>
      </c>
      <c r="D24" s="268" t="n">
        <f aca="false">D25</f>
        <v>2753.37859</v>
      </c>
      <c r="E24" s="268" t="n">
        <f aca="false">E25</f>
        <v>2648.71487</v>
      </c>
      <c r="F24" s="263" t="n">
        <f aca="false">E24/D24*100</f>
        <v>96.1987167191563</v>
      </c>
      <c r="G24" s="7"/>
    </row>
    <row r="25" customFormat="false" ht="15" hidden="false" customHeight="true" outlineLevel="0" collapsed="false">
      <c r="A25" s="16"/>
      <c r="B25" s="264" t="s">
        <v>272</v>
      </c>
      <c r="C25" s="265" t="s">
        <v>273</v>
      </c>
      <c r="D25" s="268" t="n">
        <f aca="false">D26</f>
        <v>2753.37859</v>
      </c>
      <c r="E25" s="268" t="n">
        <f aca="false">E26</f>
        <v>2648.71487</v>
      </c>
      <c r="F25" s="263" t="n">
        <f aca="false">E25/D25*100</f>
        <v>96.1987167191563</v>
      </c>
      <c r="G25" s="7"/>
    </row>
    <row r="26" customFormat="false" ht="17.25" hidden="false" customHeight="true" outlineLevel="0" collapsed="false">
      <c r="A26" s="16"/>
      <c r="B26" s="264" t="s">
        <v>274</v>
      </c>
      <c r="C26" s="265" t="s">
        <v>275</v>
      </c>
      <c r="D26" s="268" t="n">
        <f aca="false">D27</f>
        <v>2753.37859</v>
      </c>
      <c r="E26" s="268" t="n">
        <f aca="false">E27</f>
        <v>2648.71487</v>
      </c>
      <c r="F26" s="263" t="n">
        <f aca="false">E26/D26*100</f>
        <v>96.1987167191563</v>
      </c>
      <c r="G26" s="7"/>
    </row>
    <row r="27" customFormat="false" ht="30" hidden="false" customHeight="true" outlineLevel="0" collapsed="false">
      <c r="A27" s="16"/>
      <c r="B27" s="264" t="s">
        <v>276</v>
      </c>
      <c r="C27" s="265" t="s">
        <v>277</v>
      </c>
      <c r="D27" s="269" t="n">
        <v>2753.37859</v>
      </c>
      <c r="E27" s="268" t="n">
        <v>2648.71487</v>
      </c>
      <c r="F27" s="263" t="n">
        <f aca="false">E27/D27*100</f>
        <v>96.1987167191563</v>
      </c>
      <c r="G27" s="7"/>
    </row>
    <row r="28" customFormat="false" ht="45.75" hidden="false" customHeight="true" outlineLevel="0" collapsed="false">
      <c r="B28" s="264" t="s">
        <v>252</v>
      </c>
      <c r="C28" s="265" t="s">
        <v>278</v>
      </c>
      <c r="D28" s="270" t="n">
        <f aca="false">D15</f>
        <v>231.36853</v>
      </c>
      <c r="E28" s="270" t="n">
        <f aca="false">E15</f>
        <v>56.4794199999998</v>
      </c>
      <c r="F28" s="271" t="n">
        <f aca="false">E28/D28*100</f>
        <v>24.4110208073673</v>
      </c>
      <c r="G28" s="272"/>
    </row>
    <row r="29" customFormat="false" ht="15" hidden="false" customHeight="true" outlineLevel="0" collapsed="false">
      <c r="B29" s="273"/>
      <c r="C29" s="274" t="s">
        <v>279</v>
      </c>
      <c r="D29" s="275" t="n">
        <v>0</v>
      </c>
      <c r="E29" s="276" t="n">
        <v>0</v>
      </c>
      <c r="F29" s="277" t="n">
        <v>0</v>
      </c>
      <c r="G29" s="272"/>
    </row>
    <row r="30" customFormat="false" ht="13.5" hidden="false" customHeight="true" outlineLevel="0" collapsed="false">
      <c r="B30" s="278"/>
      <c r="C30" s="278"/>
      <c r="D30" s="279"/>
      <c r="E30" s="278"/>
      <c r="F30" s="278"/>
      <c r="G30" s="272"/>
    </row>
  </sheetData>
  <mergeCells count="12">
    <mergeCell ref="C1:F1"/>
    <mergeCell ref="C2:F2"/>
    <mergeCell ref="C3:F3"/>
    <mergeCell ref="C4:F4"/>
    <mergeCell ref="C5:F5"/>
    <mergeCell ref="C6:F6"/>
    <mergeCell ref="B8:F10"/>
    <mergeCell ref="B12:B13"/>
    <mergeCell ref="C12:C13"/>
    <mergeCell ref="D12:D13"/>
    <mergeCell ref="E12:E13"/>
    <mergeCell ref="F12:F13"/>
  </mergeCells>
  <conditionalFormatting sqref="B4:B7">
    <cfRule type="expression" priority="2" aboveAverage="0" equalAverage="0" bottom="0" percent="0" rank="0" text="" dxfId="48">
      <formula>#ref!&lt;&gt;""</formula>
    </cfRule>
  </conditionalFormatting>
  <conditionalFormatting sqref="C1:C2">
    <cfRule type="expression" priority="3" aboveAverage="0" equalAverage="0" bottom="0" percent="0" rank="0" text="" dxfId="49">
      <formula>$C1&lt;&gt;""</formula>
    </cfRule>
  </conditionalFormatting>
  <printOptions headings="false" gridLines="false" gridLinesSet="true" horizontalCentered="false" verticalCentered="false"/>
  <pageMargins left="0.590277777777778" right="0" top="0.39375" bottom="0.315277777777778" header="0.511811023622047" footer="0.511811023622047"/>
  <pageSetup paperSize="9" scale="8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D42213E-E39A-4A67-AD7A-5F93A752D2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2023-02-07T12:35:12Z</dcterms:created>
  <dc:creator>ALUKAEVAKB\alukaevakb</dc:creator>
  <dc:description/>
  <dc:language>ru-RU</dc:language>
  <cp:lastModifiedBy/>
  <cp:lastPrinted>2023-03-09T06:24:01Z</cp:lastPrinted>
  <dcterms:modified xsi:type="dcterms:W3CDTF">2023-05-24T12:12:25Z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20.2.0.41754049</vt:lpwstr>
  </property>
  <property fmtid="{D5CDD505-2E9C-101B-9397-08002B2CF9AE}" pid="4" name="Версия клиента">
    <vt:lpwstr>19.2.5.33948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SV_0503127M_20220301.xlsx</vt:lpwstr>
  </property>
  <property fmtid="{D5CDD505-2E9C-101B-9397-08002B2CF9AE}" pid="7" name="Название отчета">
    <vt:lpwstr>SV_0503127M_20220301.xlsx</vt:lpwstr>
  </property>
  <property fmtid="{D5CDD505-2E9C-101B-9397-08002B2CF9AE}" pid="8" name="Пользователь">
    <vt:lpwstr>f09014_01</vt:lpwstr>
  </property>
  <property fmtid="{D5CDD505-2E9C-101B-9397-08002B2CF9AE}" pid="9" name="Сервер">
    <vt:lpwstr>dbase1\svod</vt:lpwstr>
  </property>
  <property fmtid="{D5CDD505-2E9C-101B-9397-08002B2CF9AE}" pid="10" name="Тип сервера">
    <vt:lpwstr>MSSQL</vt:lpwstr>
  </property>
  <property fmtid="{D5CDD505-2E9C-101B-9397-08002B2CF9AE}" pid="11" name="Шаблон">
    <vt:lpwstr>SV_0503127M_20220301.xlt</vt:lpwstr>
  </property>
</Properties>
</file>