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630" yWindow="690" windowWidth="24240" windowHeight="11580" activeTab="1"/>
  </bookViews>
  <sheets>
    <sheet name="Пр1" sheetId="2" r:id="rId1"/>
    <sheet name="Пр2" sheetId="12" r:id="rId2"/>
    <sheet name="Пр3" sheetId="7" r:id="rId3"/>
    <sheet name="Пр4" sheetId="4" r:id="rId4"/>
    <sheet name="Расходы " sheetId="14" state="hidden" r:id="rId5"/>
  </sheets>
  <definedNames>
    <definedName name="_xlnm.Print_Area" localSheetId="0">Пр1!$A$1:$E$79</definedName>
    <definedName name="_xlnm.Print_Area" localSheetId="1">Пр2!$A$1:$H$243</definedName>
    <definedName name="_xlnm.Print_Area" localSheetId="2">Пр3!$A$1:$N$242</definedName>
    <definedName name="_xlnm.Print_Area" localSheetId="3">Пр4!$B$1:$G$29</definedName>
    <definedName name="_xlnm.Print_Area" localSheetId="4">'Расходы '!$A$1:$E$112</definedName>
  </definedNames>
  <calcPr calcId="125725"/>
</workbook>
</file>

<file path=xl/calcChain.xml><?xml version="1.0" encoding="utf-8"?>
<calcChain xmlns="http://schemas.openxmlformats.org/spreadsheetml/2006/main">
  <c r="D16" i="2"/>
  <c r="C16"/>
  <c r="D18"/>
  <c r="C18"/>
  <c r="D19"/>
  <c r="C19"/>
  <c r="D20"/>
  <c r="C20"/>
  <c r="D21"/>
  <c r="C21"/>
  <c r="D24"/>
  <c r="C24"/>
  <c r="D26"/>
  <c r="C26"/>
  <c r="D31"/>
  <c r="D32"/>
  <c r="D33"/>
  <c r="D35"/>
  <c r="C35"/>
  <c r="D36"/>
  <c r="C36"/>
  <c r="D37"/>
  <c r="C37"/>
  <c r="D39"/>
  <c r="C39"/>
  <c r="D40"/>
  <c r="C40"/>
  <c r="D41"/>
  <c r="C41"/>
  <c r="D43"/>
  <c r="C43"/>
  <c r="D44"/>
  <c r="C44"/>
  <c r="D47"/>
  <c r="C47"/>
  <c r="D48"/>
  <c r="C48"/>
  <c r="D49"/>
  <c r="C49"/>
  <c r="D51"/>
  <c r="C51"/>
  <c r="D52"/>
  <c r="C52"/>
  <c r="D54"/>
  <c r="C54"/>
  <c r="D55"/>
  <c r="C55"/>
  <c r="D57"/>
  <c r="C57"/>
  <c r="D58"/>
  <c r="C58"/>
  <c r="D60"/>
  <c r="C60"/>
  <c r="D62"/>
  <c r="C62"/>
  <c r="D63"/>
  <c r="C63"/>
  <c r="D64"/>
  <c r="C64"/>
  <c r="D65"/>
  <c r="C65"/>
  <c r="C67"/>
  <c r="C68"/>
  <c r="D70"/>
  <c r="C70"/>
  <c r="D71"/>
  <c r="C71"/>
  <c r="D73"/>
  <c r="C73"/>
  <c r="D75"/>
  <c r="C75"/>
  <c r="D76"/>
  <c r="C76"/>
  <c r="D78"/>
  <c r="C78"/>
  <c r="G24" i="4" l="1"/>
  <c r="G28"/>
  <c r="F20"/>
  <c r="G20" s="1"/>
  <c r="F23"/>
  <c r="F22" s="1"/>
  <c r="F21" s="1"/>
  <c r="G21" s="1"/>
  <c r="F27"/>
  <c r="G27" s="1"/>
  <c r="F26" l="1"/>
  <c r="G23"/>
  <c r="G22"/>
  <c r="E109" i="14"/>
  <c r="E108"/>
  <c r="E107"/>
  <c r="E106"/>
  <c r="E105"/>
  <c r="E104"/>
  <c r="E103"/>
  <c r="E102"/>
  <c r="E101"/>
  <c r="E100"/>
  <c r="E99"/>
  <c r="E98"/>
  <c r="E89"/>
  <c r="E88"/>
  <c r="E87"/>
  <c r="E86"/>
  <c r="E85"/>
  <c r="E84"/>
  <c r="E83"/>
  <c r="E82"/>
  <c r="E81"/>
  <c r="E72"/>
  <c r="E71"/>
  <c r="E70"/>
  <c r="E69"/>
  <c r="E64"/>
  <c r="E63"/>
  <c r="E62"/>
  <c r="E61"/>
  <c r="E60"/>
  <c r="E59"/>
  <c r="E58"/>
  <c r="E57"/>
  <c r="E56"/>
  <c r="E55"/>
  <c r="E54"/>
  <c r="E53"/>
  <c r="E52"/>
  <c r="E51"/>
  <c r="E50"/>
  <c r="E49"/>
  <c r="E48"/>
  <c r="E44"/>
  <c r="E43"/>
  <c r="E42"/>
  <c r="E41"/>
  <c r="E40"/>
  <c r="E39"/>
  <c r="E38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1"/>
  <c r="F25" i="4" l="1"/>
  <c r="G25" s="1"/>
  <c r="G26"/>
  <c r="F241" i="12"/>
  <c r="F240" s="1"/>
  <c r="F239" s="1"/>
  <c r="F238" s="1"/>
  <c r="F237" s="1"/>
  <c r="F236" s="1"/>
  <c r="E241"/>
  <c r="E240" s="1"/>
  <c r="E239" s="1"/>
  <c r="E238" s="1"/>
  <c r="E237" s="1"/>
  <c r="E236" s="1"/>
  <c r="G235"/>
  <c r="F234"/>
  <c r="E234"/>
  <c r="F233"/>
  <c r="E233"/>
  <c r="E232" s="1"/>
  <c r="E231" s="1"/>
  <c r="E230" s="1"/>
  <c r="E229" s="1"/>
  <c r="E228" s="1"/>
  <c r="G227"/>
  <c r="F226"/>
  <c r="E226"/>
  <c r="F225"/>
  <c r="E225"/>
  <c r="E224" s="1"/>
  <c r="E223" s="1"/>
  <c r="E222" s="1"/>
  <c r="E221" s="1"/>
  <c r="G220"/>
  <c r="F219"/>
  <c r="E219"/>
  <c r="E218" s="1"/>
  <c r="E217" s="1"/>
  <c r="E216" s="1"/>
  <c r="E215" s="1"/>
  <c r="E214" s="1"/>
  <c r="G213"/>
  <c r="F212"/>
  <c r="F211" s="1"/>
  <c r="E212"/>
  <c r="G210"/>
  <c r="E209"/>
  <c r="G209" s="1"/>
  <c r="G206"/>
  <c r="E205"/>
  <c r="G205" s="1"/>
  <c r="E204"/>
  <c r="G204" s="1"/>
  <c r="G200"/>
  <c r="F199"/>
  <c r="E199"/>
  <c r="E198" s="1"/>
  <c r="F198"/>
  <c r="G197"/>
  <c r="F196"/>
  <c r="E196"/>
  <c r="F195"/>
  <c r="G194"/>
  <c r="F193"/>
  <c r="E193"/>
  <c r="E192" s="1"/>
  <c r="F192"/>
  <c r="G191"/>
  <c r="F190"/>
  <c r="E190"/>
  <c r="F189"/>
  <c r="E189"/>
  <c r="G188"/>
  <c r="F187"/>
  <c r="E187"/>
  <c r="F186"/>
  <c r="E186"/>
  <c r="G185"/>
  <c r="F184"/>
  <c r="E184"/>
  <c r="F183"/>
  <c r="G180"/>
  <c r="F179"/>
  <c r="E179"/>
  <c r="E178" s="1"/>
  <c r="G177"/>
  <c r="F176"/>
  <c r="F175" s="1"/>
  <c r="E176"/>
  <c r="G172"/>
  <c r="F171"/>
  <c r="E171"/>
  <c r="E170" s="1"/>
  <c r="E169" s="1"/>
  <c r="G168"/>
  <c r="E167"/>
  <c r="G167" s="1"/>
  <c r="G161"/>
  <c r="F160"/>
  <c r="E160"/>
  <c r="F159"/>
  <c r="E159"/>
  <c r="G158"/>
  <c r="E157"/>
  <c r="G157" s="1"/>
  <c r="G156"/>
  <c r="F155"/>
  <c r="E155"/>
  <c r="E154"/>
  <c r="G153"/>
  <c r="F152"/>
  <c r="F151" s="1"/>
  <c r="E152"/>
  <c r="G150"/>
  <c r="F149"/>
  <c r="E149"/>
  <c r="F148"/>
  <c r="E148"/>
  <c r="G146"/>
  <c r="E145"/>
  <c r="G145" s="1"/>
  <c r="E144"/>
  <c r="G144" s="1"/>
  <c r="E143"/>
  <c r="G143" s="1"/>
  <c r="G140"/>
  <c r="F139"/>
  <c r="F138" s="1"/>
  <c r="E139"/>
  <c r="E138" s="1"/>
  <c r="E137" s="1"/>
  <c r="E136" s="1"/>
  <c r="E135" s="1"/>
  <c r="G134"/>
  <c r="G133"/>
  <c r="G132"/>
  <c r="E131"/>
  <c r="G131" s="1"/>
  <c r="G125"/>
  <c r="F124"/>
  <c r="E124"/>
  <c r="F123"/>
  <c r="E123"/>
  <c r="G122"/>
  <c r="F121"/>
  <c r="E121"/>
  <c r="E120" s="1"/>
  <c r="E119" s="1"/>
  <c r="E118" s="1"/>
  <c r="E117" s="1"/>
  <c r="G115"/>
  <c r="F114"/>
  <c r="F113" s="1"/>
  <c r="E114"/>
  <c r="G110"/>
  <c r="F109"/>
  <c r="E109"/>
  <c r="E108" s="1"/>
  <c r="E107" s="1"/>
  <c r="E106" s="1"/>
  <c r="E105" s="1"/>
  <c r="G103"/>
  <c r="F102"/>
  <c r="E102"/>
  <c r="G101"/>
  <c r="F100"/>
  <c r="E100"/>
  <c r="F99"/>
  <c r="G94"/>
  <c r="F93"/>
  <c r="E93"/>
  <c r="E92" s="1"/>
  <c r="G91"/>
  <c r="F90"/>
  <c r="F89" s="1"/>
  <c r="E90"/>
  <c r="E89" s="1"/>
  <c r="G84"/>
  <c r="F83"/>
  <c r="E83"/>
  <c r="G82"/>
  <c r="F81"/>
  <c r="E81"/>
  <c r="G75"/>
  <c r="F74"/>
  <c r="E74"/>
  <c r="F73"/>
  <c r="E73"/>
  <c r="G72"/>
  <c r="F71"/>
  <c r="G70"/>
  <c r="E69"/>
  <c r="E68" s="1"/>
  <c r="G67"/>
  <c r="F66"/>
  <c r="E66"/>
  <c r="E65"/>
  <c r="G61"/>
  <c r="F60"/>
  <c r="E60"/>
  <c r="F59"/>
  <c r="F58" s="1"/>
  <c r="E59"/>
  <c r="E58" s="1"/>
  <c r="E57" s="1"/>
  <c r="E56" s="1"/>
  <c r="G55"/>
  <c r="F54"/>
  <c r="E54"/>
  <c r="F53"/>
  <c r="F52" s="1"/>
  <c r="E53"/>
  <c r="E52" s="1"/>
  <c r="E51" s="1"/>
  <c r="G50"/>
  <c r="F49"/>
  <c r="E49"/>
  <c r="F48"/>
  <c r="E48"/>
  <c r="G47"/>
  <c r="E46"/>
  <c r="G46" s="1"/>
  <c r="G45"/>
  <c r="G44"/>
  <c r="G43"/>
  <c r="G42"/>
  <c r="G41"/>
  <c r="F40"/>
  <c r="F39" s="1"/>
  <c r="E40"/>
  <c r="E39" s="1"/>
  <c r="G38"/>
  <c r="G37"/>
  <c r="G36"/>
  <c r="F35"/>
  <c r="E35"/>
  <c r="G34"/>
  <c r="F33"/>
  <c r="E33"/>
  <c r="E31" s="1"/>
  <c r="G32"/>
  <c r="G30"/>
  <c r="G29"/>
  <c r="F28"/>
  <c r="F27" s="1"/>
  <c r="E28"/>
  <c r="E27" s="1"/>
  <c r="G25"/>
  <c r="E24"/>
  <c r="G24" s="1"/>
  <c r="G21"/>
  <c r="F20"/>
  <c r="E20"/>
  <c r="E19" s="1"/>
  <c r="E130" l="1"/>
  <c r="E129" s="1"/>
  <c r="E80"/>
  <c r="E79" s="1"/>
  <c r="E88"/>
  <c r="E87" s="1"/>
  <c r="E86" s="1"/>
  <c r="E85" s="1"/>
  <c r="G198"/>
  <c r="G171"/>
  <c r="G74"/>
  <c r="G186"/>
  <c r="G234"/>
  <c r="G196"/>
  <c r="G149"/>
  <c r="G159"/>
  <c r="G35"/>
  <c r="G226"/>
  <c r="G190"/>
  <c r="G49"/>
  <c r="G40"/>
  <c r="G53"/>
  <c r="G60"/>
  <c r="G121"/>
  <c r="G148"/>
  <c r="G219"/>
  <c r="G225"/>
  <c r="E23"/>
  <c r="E22" s="1"/>
  <c r="G22" s="1"/>
  <c r="G48"/>
  <c r="G100"/>
  <c r="G109"/>
  <c r="G124"/>
  <c r="G138"/>
  <c r="G155"/>
  <c r="G179"/>
  <c r="G189"/>
  <c r="E203"/>
  <c r="E202" s="1"/>
  <c r="G202" s="1"/>
  <c r="G192"/>
  <c r="E26"/>
  <c r="G83"/>
  <c r="G93"/>
  <c r="G130"/>
  <c r="G160"/>
  <c r="G187"/>
  <c r="G193"/>
  <c r="G139"/>
  <c r="G199"/>
  <c r="G33"/>
  <c r="G20"/>
  <c r="G28"/>
  <c r="F31"/>
  <c r="G31" s="1"/>
  <c r="G54"/>
  <c r="G73"/>
  <c r="G102"/>
  <c r="G114"/>
  <c r="G123"/>
  <c r="G152"/>
  <c r="E166"/>
  <c r="E165" s="1"/>
  <c r="G165" s="1"/>
  <c r="G176"/>
  <c r="G184"/>
  <c r="E208"/>
  <c r="E207" s="1"/>
  <c r="G207" s="1"/>
  <c r="G212"/>
  <c r="G233"/>
  <c r="G27"/>
  <c r="G39"/>
  <c r="G81"/>
  <c r="F80"/>
  <c r="F19"/>
  <c r="G52"/>
  <c r="F51"/>
  <c r="G51" s="1"/>
  <c r="G66"/>
  <c r="F65"/>
  <c r="G59"/>
  <c r="E64"/>
  <c r="E63" s="1"/>
  <c r="E62" s="1"/>
  <c r="E78"/>
  <c r="E77" s="1"/>
  <c r="E76" s="1"/>
  <c r="G90"/>
  <c r="E128"/>
  <c r="G129"/>
  <c r="G58"/>
  <c r="F57"/>
  <c r="G71"/>
  <c r="F69"/>
  <c r="G89"/>
  <c r="F88"/>
  <c r="E99"/>
  <c r="E98" s="1"/>
  <c r="E97" s="1"/>
  <c r="E96" s="1"/>
  <c r="F108"/>
  <c r="E113"/>
  <c r="E112" s="1"/>
  <c r="E111" s="1"/>
  <c r="E104" s="1"/>
  <c r="F120"/>
  <c r="F137"/>
  <c r="E151"/>
  <c r="G151" s="1"/>
  <c r="F154"/>
  <c r="F170"/>
  <c r="E175"/>
  <c r="E174" s="1"/>
  <c r="E173" s="1"/>
  <c r="F178"/>
  <c r="G178" s="1"/>
  <c r="E183"/>
  <c r="E195"/>
  <c r="G195" s="1"/>
  <c r="E211"/>
  <c r="G211" s="1"/>
  <c r="F218"/>
  <c r="F224"/>
  <c r="F92"/>
  <c r="G92" s="1"/>
  <c r="F98"/>
  <c r="F112"/>
  <c r="F182"/>
  <c r="F232"/>
  <c r="M197" i="7"/>
  <c r="G166" i="12" l="1"/>
  <c r="G208"/>
  <c r="E18"/>
  <c r="E17" s="1"/>
  <c r="E16" s="1"/>
  <c r="E15" s="1"/>
  <c r="F26"/>
  <c r="G26" s="1"/>
  <c r="G23"/>
  <c r="E201"/>
  <c r="G201" s="1"/>
  <c r="G203"/>
  <c r="E164"/>
  <c r="E163" s="1"/>
  <c r="E182"/>
  <c r="E181" s="1"/>
  <c r="E162" s="1"/>
  <c r="G120"/>
  <c r="F119"/>
  <c r="G88"/>
  <c r="F87"/>
  <c r="G57"/>
  <c r="F56"/>
  <c r="G56" s="1"/>
  <c r="E127"/>
  <c r="G127" s="1"/>
  <c r="G128"/>
  <c r="F96"/>
  <c r="G98"/>
  <c r="F97"/>
  <c r="G97" s="1"/>
  <c r="G154"/>
  <c r="F147"/>
  <c r="G183"/>
  <c r="G113"/>
  <c r="G218"/>
  <c r="F217"/>
  <c r="F181"/>
  <c r="G108"/>
  <c r="F107"/>
  <c r="F68"/>
  <c r="G68" s="1"/>
  <c r="G69"/>
  <c r="E147"/>
  <c r="E142" s="1"/>
  <c r="E141" s="1"/>
  <c r="E126" s="1"/>
  <c r="G99"/>
  <c r="G175"/>
  <c r="G112"/>
  <c r="F111"/>
  <c r="G111" s="1"/>
  <c r="G232"/>
  <c r="F231"/>
  <c r="F174"/>
  <c r="G224"/>
  <c r="F223"/>
  <c r="G170"/>
  <c r="F169"/>
  <c r="G137"/>
  <c r="F136"/>
  <c r="E95"/>
  <c r="G65"/>
  <c r="G19"/>
  <c r="F18"/>
  <c r="F78"/>
  <c r="G80"/>
  <c r="F79"/>
  <c r="G79" s="1"/>
  <c r="M235" i="7"/>
  <c r="M227"/>
  <c r="M220"/>
  <c r="M213"/>
  <c r="M210"/>
  <c r="M206"/>
  <c r="M200"/>
  <c r="M194"/>
  <c r="M191"/>
  <c r="M188"/>
  <c r="M185"/>
  <c r="M180"/>
  <c r="M177"/>
  <c r="M172"/>
  <c r="M168"/>
  <c r="M161"/>
  <c r="M158"/>
  <c r="M156"/>
  <c r="M153"/>
  <c r="M150"/>
  <c r="M146"/>
  <c r="M140"/>
  <c r="M134"/>
  <c r="M133"/>
  <c r="M132"/>
  <c r="M125"/>
  <c r="M122"/>
  <c r="M115"/>
  <c r="M110"/>
  <c r="M103"/>
  <c r="M101"/>
  <c r="M94"/>
  <c r="M91"/>
  <c r="M84"/>
  <c r="M82"/>
  <c r="M75"/>
  <c r="M72"/>
  <c r="M70"/>
  <c r="M67"/>
  <c r="M61"/>
  <c r="M55"/>
  <c r="M50"/>
  <c r="M47"/>
  <c r="M45"/>
  <c r="M44"/>
  <c r="M43"/>
  <c r="M42"/>
  <c r="M41"/>
  <c r="M38"/>
  <c r="M37"/>
  <c r="M36"/>
  <c r="M34"/>
  <c r="M32"/>
  <c r="M30"/>
  <c r="M29"/>
  <c r="M25"/>
  <c r="M21"/>
  <c r="E116" i="12" l="1"/>
  <c r="E14" s="1"/>
  <c r="E13" s="1"/>
  <c r="G182"/>
  <c r="F64"/>
  <c r="F63" s="1"/>
  <c r="G87"/>
  <c r="F86"/>
  <c r="G78"/>
  <c r="F77"/>
  <c r="G169"/>
  <c r="F164"/>
  <c r="G174"/>
  <c r="F173"/>
  <c r="G173" s="1"/>
  <c r="G181"/>
  <c r="G18"/>
  <c r="F17"/>
  <c r="G231"/>
  <c r="F230"/>
  <c r="G119"/>
  <c r="F118"/>
  <c r="G136"/>
  <c r="F135"/>
  <c r="G135" s="1"/>
  <c r="G223"/>
  <c r="F222"/>
  <c r="G107"/>
  <c r="F106"/>
  <c r="G217"/>
  <c r="F216"/>
  <c r="F142"/>
  <c r="G147"/>
  <c r="G96"/>
  <c r="K241" i="7"/>
  <c r="K240" s="1"/>
  <c r="K239" s="1"/>
  <c r="K238" s="1"/>
  <c r="K237" s="1"/>
  <c r="K236" s="1"/>
  <c r="L212"/>
  <c r="L211" s="1"/>
  <c r="L114"/>
  <c r="L109"/>
  <c r="G18" i="4"/>
  <c r="G64" i="12" l="1"/>
  <c r="L113" i="7"/>
  <c r="L108"/>
  <c r="G164" i="12"/>
  <c r="F163"/>
  <c r="G86"/>
  <c r="F85"/>
  <c r="G85" s="1"/>
  <c r="G142"/>
  <c r="F141"/>
  <c r="G216"/>
  <c r="F215"/>
  <c r="G222"/>
  <c r="F221"/>
  <c r="G221" s="1"/>
  <c r="G118"/>
  <c r="F117"/>
  <c r="G17"/>
  <c r="F16"/>
  <c r="G77"/>
  <c r="F76"/>
  <c r="G76" s="1"/>
  <c r="F62"/>
  <c r="G62" s="1"/>
  <c r="G63"/>
  <c r="G106"/>
  <c r="F105"/>
  <c r="G230"/>
  <c r="F229"/>
  <c r="L241" i="7"/>
  <c r="L240" s="1"/>
  <c r="L239" s="1"/>
  <c r="L238" s="1"/>
  <c r="L237" s="1"/>
  <c r="L236" s="1"/>
  <c r="L234"/>
  <c r="K234"/>
  <c r="L233"/>
  <c r="K233"/>
  <c r="K232" s="1"/>
  <c r="K231" s="1"/>
  <c r="K230" s="1"/>
  <c r="K229" s="1"/>
  <c r="K228" s="1"/>
  <c r="L226"/>
  <c r="K226"/>
  <c r="L225"/>
  <c r="K225"/>
  <c r="K224" s="1"/>
  <c r="K223" s="1"/>
  <c r="K222" s="1"/>
  <c r="K221" s="1"/>
  <c r="L219"/>
  <c r="K219"/>
  <c r="K218" s="1"/>
  <c r="K217" s="1"/>
  <c r="K216" s="1"/>
  <c r="K215" s="1"/>
  <c r="K214" s="1"/>
  <c r="K212"/>
  <c r="K211" s="1"/>
  <c r="M211" s="1"/>
  <c r="K209"/>
  <c r="K205"/>
  <c r="M205" s="1"/>
  <c r="K204"/>
  <c r="L199"/>
  <c r="K199"/>
  <c r="K198" s="1"/>
  <c r="L198"/>
  <c r="L196"/>
  <c r="K196"/>
  <c r="K195" s="1"/>
  <c r="L195"/>
  <c r="L193"/>
  <c r="K193"/>
  <c r="K192" s="1"/>
  <c r="L192"/>
  <c r="L190"/>
  <c r="K190"/>
  <c r="L189"/>
  <c r="K189"/>
  <c r="L187"/>
  <c r="K187"/>
  <c r="L186"/>
  <c r="K186"/>
  <c r="L184"/>
  <c r="K184"/>
  <c r="K183" s="1"/>
  <c r="L183"/>
  <c r="L179"/>
  <c r="K179"/>
  <c r="K178" s="1"/>
  <c r="L176"/>
  <c r="K176"/>
  <c r="K175" s="1"/>
  <c r="L171"/>
  <c r="K171"/>
  <c r="K170" s="1"/>
  <c r="K169" s="1"/>
  <c r="K167"/>
  <c r="L160"/>
  <c r="K160"/>
  <c r="L159"/>
  <c r="K159"/>
  <c r="K157"/>
  <c r="M157" s="1"/>
  <c r="L155"/>
  <c r="K155"/>
  <c r="L152"/>
  <c r="K152"/>
  <c r="K151" s="1"/>
  <c r="L149"/>
  <c r="K149"/>
  <c r="L148"/>
  <c r="K148"/>
  <c r="K145"/>
  <c r="M145" s="1"/>
  <c r="K144"/>
  <c r="L139"/>
  <c r="K139"/>
  <c r="K138" s="1"/>
  <c r="K137" s="1"/>
  <c r="K136" s="1"/>
  <c r="K135" s="1"/>
  <c r="K131"/>
  <c r="L124"/>
  <c r="K124"/>
  <c r="L123"/>
  <c r="K123"/>
  <c r="L121"/>
  <c r="K121"/>
  <c r="K120" s="1"/>
  <c r="K114"/>
  <c r="K113" s="1"/>
  <c r="K112" s="1"/>
  <c r="K111" s="1"/>
  <c r="K109"/>
  <c r="K108" s="1"/>
  <c r="K107" s="1"/>
  <c r="K106" s="1"/>
  <c r="K105" s="1"/>
  <c r="L102"/>
  <c r="K102"/>
  <c r="L100"/>
  <c r="K100"/>
  <c r="K99" s="1"/>
  <c r="L99"/>
  <c r="L93"/>
  <c r="K93"/>
  <c r="K92" s="1"/>
  <c r="L90"/>
  <c r="K90"/>
  <c r="K89" s="1"/>
  <c r="L83"/>
  <c r="K83"/>
  <c r="L81"/>
  <c r="K81"/>
  <c r="L74"/>
  <c r="K74"/>
  <c r="L73"/>
  <c r="K73"/>
  <c r="L71"/>
  <c r="K69"/>
  <c r="K68" s="1"/>
  <c r="L66"/>
  <c r="K66"/>
  <c r="K65" s="1"/>
  <c r="L60"/>
  <c r="K60"/>
  <c r="L59"/>
  <c r="K59"/>
  <c r="K58" s="1"/>
  <c r="K57" s="1"/>
  <c r="K56" s="1"/>
  <c r="L54"/>
  <c r="K54"/>
  <c r="L53"/>
  <c r="K53"/>
  <c r="K52" s="1"/>
  <c r="K51" s="1"/>
  <c r="L49"/>
  <c r="K49"/>
  <c r="L48"/>
  <c r="K48"/>
  <c r="K46"/>
  <c r="M46" s="1"/>
  <c r="L40"/>
  <c r="K40"/>
  <c r="K39" s="1"/>
  <c r="L35"/>
  <c r="K35"/>
  <c r="L33"/>
  <c r="K33"/>
  <c r="L28"/>
  <c r="K28"/>
  <c r="K27" s="1"/>
  <c r="K24"/>
  <c r="L20"/>
  <c r="K20"/>
  <c r="K19" s="1"/>
  <c r="K31" l="1"/>
  <c r="M73"/>
  <c r="M81"/>
  <c r="M90"/>
  <c r="K98"/>
  <c r="K97" s="1"/>
  <c r="K96" s="1"/>
  <c r="M192"/>
  <c r="M199"/>
  <c r="M48"/>
  <c r="M198"/>
  <c r="M100"/>
  <c r="M123"/>
  <c r="M160"/>
  <c r="M183"/>
  <c r="M35"/>
  <c r="M102"/>
  <c r="M124"/>
  <c r="M159"/>
  <c r="M184"/>
  <c r="M187"/>
  <c r="M190"/>
  <c r="L58"/>
  <c r="M59"/>
  <c r="L65"/>
  <c r="M65" s="1"/>
  <c r="M66"/>
  <c r="K130"/>
  <c r="M131"/>
  <c r="M149"/>
  <c r="L154"/>
  <c r="M155"/>
  <c r="L170"/>
  <c r="M171"/>
  <c r="L178"/>
  <c r="M178" s="1"/>
  <c r="M179"/>
  <c r="L224"/>
  <c r="M225"/>
  <c r="L232"/>
  <c r="M233"/>
  <c r="L107"/>
  <c r="M108"/>
  <c r="L19"/>
  <c r="M20"/>
  <c r="L52"/>
  <c r="M53"/>
  <c r="L31"/>
  <c r="M31" s="1"/>
  <c r="M33"/>
  <c r="M186"/>
  <c r="M189"/>
  <c r="M196"/>
  <c r="K203"/>
  <c r="M204"/>
  <c r="K23"/>
  <c r="M24"/>
  <c r="L39"/>
  <c r="M39" s="1"/>
  <c r="M40"/>
  <c r="M49"/>
  <c r="M54"/>
  <c r="M60"/>
  <c r="L69"/>
  <c r="M71"/>
  <c r="M74"/>
  <c r="M83"/>
  <c r="L92"/>
  <c r="M92" s="1"/>
  <c r="M93"/>
  <c r="L138"/>
  <c r="M139"/>
  <c r="M148"/>
  <c r="L151"/>
  <c r="M151" s="1"/>
  <c r="M152"/>
  <c r="K166"/>
  <c r="M167"/>
  <c r="L175"/>
  <c r="M175" s="1"/>
  <c r="M176"/>
  <c r="L218"/>
  <c r="M219"/>
  <c r="M226"/>
  <c r="M234"/>
  <c r="M212"/>
  <c r="M114"/>
  <c r="L27"/>
  <c r="M27" s="1"/>
  <c r="M28"/>
  <c r="L98"/>
  <c r="L96" s="1"/>
  <c r="M99"/>
  <c r="L120"/>
  <c r="M120" s="1"/>
  <c r="M121"/>
  <c r="K143"/>
  <c r="M143" s="1"/>
  <c r="M144"/>
  <c r="M195"/>
  <c r="K208"/>
  <c r="M209"/>
  <c r="M109"/>
  <c r="L112"/>
  <c r="M113"/>
  <c r="G105" i="12"/>
  <c r="F104"/>
  <c r="G117"/>
  <c r="G215"/>
  <c r="F214"/>
  <c r="G214" s="1"/>
  <c r="G229"/>
  <c r="F228"/>
  <c r="G228" s="1"/>
  <c r="F15"/>
  <c r="G16"/>
  <c r="F126"/>
  <c r="G126" s="1"/>
  <c r="G141"/>
  <c r="G163"/>
  <c r="F162"/>
  <c r="G162" s="1"/>
  <c r="M193" i="7"/>
  <c r="K182"/>
  <c r="K181" s="1"/>
  <c r="K162" s="1"/>
  <c r="L182"/>
  <c r="L80"/>
  <c r="L79" s="1"/>
  <c r="K64"/>
  <c r="K63" s="1"/>
  <c r="K62" s="1"/>
  <c r="K154"/>
  <c r="K147" s="1"/>
  <c r="K142" s="1"/>
  <c r="K141" s="1"/>
  <c r="K80"/>
  <c r="K119"/>
  <c r="K118" s="1"/>
  <c r="K117" s="1"/>
  <c r="L147"/>
  <c r="L174"/>
  <c r="K88"/>
  <c r="K87" s="1"/>
  <c r="K86" s="1"/>
  <c r="K85" s="1"/>
  <c r="K26"/>
  <c r="K104"/>
  <c r="K95" s="1"/>
  <c r="L89"/>
  <c r="M89" s="1"/>
  <c r="L88"/>
  <c r="K174"/>
  <c r="K173" s="1"/>
  <c r="E79" i="2"/>
  <c r="E78"/>
  <c r="E77"/>
  <c r="E76"/>
  <c r="E75"/>
  <c r="E74"/>
  <c r="E73"/>
  <c r="E72"/>
  <c r="E71"/>
  <c r="E70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27"/>
  <c r="E26"/>
  <c r="E22"/>
  <c r="E21"/>
  <c r="E20"/>
  <c r="E19"/>
  <c r="E18"/>
  <c r="E16"/>
  <c r="K207" i="7" l="1"/>
  <c r="M207" s="1"/>
  <c r="M208"/>
  <c r="L137"/>
  <c r="M138"/>
  <c r="L18"/>
  <c r="M19"/>
  <c r="L231"/>
  <c r="M232"/>
  <c r="M154"/>
  <c r="M96"/>
  <c r="L78"/>
  <c r="M80"/>
  <c r="L111"/>
  <c r="M111" s="1"/>
  <c r="M112"/>
  <c r="K22"/>
  <c r="M23"/>
  <c r="L142"/>
  <c r="M147"/>
  <c r="L26"/>
  <c r="M26" s="1"/>
  <c r="L68"/>
  <c r="M69"/>
  <c r="L51"/>
  <c r="M51" s="1"/>
  <c r="M52"/>
  <c r="L106"/>
  <c r="M107"/>
  <c r="L223"/>
  <c r="M224"/>
  <c r="L169"/>
  <c r="M170"/>
  <c r="L173"/>
  <c r="M173" s="1"/>
  <c r="M174"/>
  <c r="L87"/>
  <c r="M88"/>
  <c r="L119"/>
  <c r="L97"/>
  <c r="M97" s="1"/>
  <c r="M98"/>
  <c r="L217"/>
  <c r="M218"/>
  <c r="K165"/>
  <c r="M166"/>
  <c r="K202"/>
  <c r="M203"/>
  <c r="K129"/>
  <c r="M130"/>
  <c r="L57"/>
  <c r="M58"/>
  <c r="F116" i="12"/>
  <c r="G116" s="1"/>
  <c r="G104"/>
  <c r="F95"/>
  <c r="G95" s="1"/>
  <c r="G15"/>
  <c r="L181" i="7"/>
  <c r="M181" s="1"/>
  <c r="M182"/>
  <c r="K78"/>
  <c r="K77" s="1"/>
  <c r="K76" s="1"/>
  <c r="K79"/>
  <c r="M79" s="1"/>
  <c r="L216" l="1"/>
  <c r="M217"/>
  <c r="L230"/>
  <c r="M231"/>
  <c r="L136"/>
  <c r="M137"/>
  <c r="L86"/>
  <c r="M87"/>
  <c r="L164"/>
  <c r="M169"/>
  <c r="L105"/>
  <c r="M106"/>
  <c r="M68"/>
  <c r="L64"/>
  <c r="L141"/>
  <c r="M142"/>
  <c r="L56"/>
  <c r="M56" s="1"/>
  <c r="M57"/>
  <c r="M165"/>
  <c r="K164"/>
  <c r="K163" s="1"/>
  <c r="L17"/>
  <c r="M202"/>
  <c r="K201"/>
  <c r="M201" s="1"/>
  <c r="K128"/>
  <c r="M129"/>
  <c r="M119"/>
  <c r="L118"/>
  <c r="L222"/>
  <c r="M223"/>
  <c r="M22"/>
  <c r="K18"/>
  <c r="K17" s="1"/>
  <c r="K16" s="1"/>
  <c r="K15" s="1"/>
  <c r="L77"/>
  <c r="M78"/>
  <c r="F14" i="12"/>
  <c r="M141" i="7" l="1"/>
  <c r="L104"/>
  <c r="M105"/>
  <c r="L85"/>
  <c r="M85" s="1"/>
  <c r="M86"/>
  <c r="L229"/>
  <c r="M230"/>
  <c r="L221"/>
  <c r="M221" s="1"/>
  <c r="M222"/>
  <c r="M17"/>
  <c r="L16"/>
  <c r="L63"/>
  <c r="M64"/>
  <c r="L76"/>
  <c r="M76" s="1"/>
  <c r="M77"/>
  <c r="L117"/>
  <c r="M118"/>
  <c r="K127"/>
  <c r="M128"/>
  <c r="M18"/>
  <c r="L163"/>
  <c r="M164"/>
  <c r="L135"/>
  <c r="M135" s="1"/>
  <c r="M136"/>
  <c r="L215"/>
  <c r="M216"/>
  <c r="G14" i="12"/>
  <c r="F13"/>
  <c r="G13" s="1"/>
  <c r="M16" i="7" l="1"/>
  <c r="L228"/>
  <c r="M228" s="1"/>
  <c r="M229"/>
  <c r="M104"/>
  <c r="L95"/>
  <c r="M95" s="1"/>
  <c r="M127"/>
  <c r="K126"/>
  <c r="K116" s="1"/>
  <c r="K14" s="1"/>
  <c r="K13" s="1"/>
  <c r="L214"/>
  <c r="M214" s="1"/>
  <c r="M215"/>
  <c r="M163"/>
  <c r="L162"/>
  <c r="M162" s="1"/>
  <c r="M117"/>
  <c r="L62"/>
  <c r="M62" s="1"/>
  <c r="M63"/>
  <c r="L126"/>
  <c r="L15" l="1"/>
  <c r="L116"/>
  <c r="M116" s="1"/>
  <c r="M126"/>
  <c r="M15" l="1"/>
  <c r="L14"/>
  <c r="M14" l="1"/>
  <c r="L13"/>
  <c r="M13" s="1"/>
</calcChain>
</file>

<file path=xl/sharedStrings.xml><?xml version="1.0" encoding="utf-8"?>
<sst xmlns="http://schemas.openxmlformats.org/spreadsheetml/2006/main" count="2217" uniqueCount="481">
  <si>
    <t xml:space="preserve"> Наименование показателя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</si>
  <si>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</si>
  <si>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</si>
  <si>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</si>
  <si>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</si>
  <si>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</si>
  <si>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</si>
  <si>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</si>
  <si>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</si>
  <si>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</si>
  <si>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</si>
  <si>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</si>
  <si>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</si>
  <si>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</si>
  <si>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</si>
  <si>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</si>
  <si>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</si>
  <si>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</si>
  <si>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</si>
  <si>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</si>
  <si>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</si>
  <si>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</si>
  <si>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</si>
  <si>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</si>
  <si>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</si>
  <si>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</si>
  <si>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</si>
  <si>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</si>
  <si>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</si>
  <si>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</si>
  <si>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</si>
  <si>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18210102130010000110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</si>
  <si>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</si>
  <si>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18210102130011000110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</si>
  <si>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</si>
  <si>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</si>
  <si>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</si>
  <si>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</si>
  <si>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</si>
  <si>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</si>
  <si>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</si>
  <si>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</si>
  <si>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</si>
  <si>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</si>
  <si>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</si>
  <si>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</si>
  <si>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</si>
  <si>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</si>
  <si>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</si>
  <si>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</si>
  <si>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</si>
  <si>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</si>
  <si>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</si>
  <si>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</si>
  <si>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</si>
  <si>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</si>
  <si>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</si>
  <si>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</si>
  <si>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</si>
  <si>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</si>
  <si>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</si>
  <si>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</si>
  <si>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</si>
  <si>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92310000000000000000</t>
  </si>
  <si>
    <t>ДОХОДЫ ОТ ИСПОЛЬЗОВАНИЯ ИМУЩЕСТВА, НАХОДЯЩЕГОСЯ В ГОСУДАРСТВЕННОЙ И МУНИЦИПАЛЬНОЙ СОБСТВЕННОСТИ</t>
  </si>
  <si>
    <t>92311100000000000000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</si>
  <si>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</si>
  <si>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92311105000000000120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</si>
  <si>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</si>
  <si>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92311105030000000120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</si>
  <si>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</si>
  <si>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92311105035100000120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</si>
  <si>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</si>
  <si>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92311109000000000120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</si>
  <si>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</si>
  <si>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92311109040000000120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</si>
  <si>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</si>
  <si>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92311109045100000120</t>
  </si>
  <si>
    <t>ШТРАФЫ, САНКЦИИ, ВОЗМЕЩЕНИЕ УЩЕРБА</t>
  </si>
  <si>
    <t>92311600000000000000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</si>
  <si>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</si>
  <si>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92311602000020000140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</si>
  <si>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</si>
  <si>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</si>
  <si>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ПРОЧИЕ НЕНАЛОГОВЫЕ ДОХОДЫ</t>
  </si>
  <si>
    <t>92311700000000000000</t>
  </si>
  <si>
    <t>Прочие неналоговые доходы</t>
  </si>
  <si>
    <t>92311705000000000180</t>
  </si>
  <si>
    <t>Прочие неналоговые доходы бюджетов сельских поселений</t>
  </si>
  <si>
    <t>92311705050100000180</t>
  </si>
  <si>
    <t>Средства самообложения граждан</t>
  </si>
  <si>
    <t>92311714000000000150</t>
  </si>
  <si>
    <t>Средства самообложения граждан, зачисляемые в бюджеты сельских поселений</t>
  </si>
  <si>
    <t>92311714030100000150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</si>
  <si>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</si>
  <si>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</si>
  <si>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</si>
  <si>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</si>
  <si>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</si>
  <si>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92320210000000000150</t>
  </si>
  <si>
    <t>Дотации бюджетам на поддержку мер по обеспечению сбалансированности бюджетов</t>
  </si>
  <si>
    <t>92320215002000000150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</si>
  <si>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</si>
  <si>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</si>
  <si>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Субсидии бюджетам бюджетной системы Российской Федерации (межбюджетные субсидии)</t>
  </si>
  <si>
    <t>92320220000000000150</t>
  </si>
  <si>
    <t>Прочие субсидии</t>
  </si>
  <si>
    <t>92320229999000000150</t>
  </si>
  <si>
    <t>Прочие субсидии бюджетам сельских поселений</t>
  </si>
  <si>
    <t>92320229999100000150</t>
  </si>
  <si>
    <t>Субвенции бюджетам бюджетной системы Российской Федерации</t>
  </si>
  <si>
    <t>92320230000000000150</t>
  </si>
  <si>
    <t>Субвенции местным бюджетам на выполнение передаваемых полномочий субъектов Российской Федерации</t>
  </si>
  <si>
    <t>92320230024000000150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</si>
  <si>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</si>
  <si>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</si>
  <si>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</si>
  <si>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</si>
  <si>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</si>
  <si>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92320235118100000150</t>
  </si>
  <si>
    <t>Иные межбюджетные трансферты</t>
  </si>
  <si>
    <t>92320240000000000150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</si>
  <si>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</si>
  <si>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</si>
  <si>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</si>
  <si>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</si>
  <si>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>Прочие межбюджетные трансферты, передаваемые бюджетам</t>
  </si>
  <si>
    <t>92320249999000000150</t>
  </si>
  <si>
    <t>Прочие межбюджетные трансферты, передаваемые бюджетам сельских поселений</t>
  </si>
  <si>
    <t>92320249999100000150</t>
  </si>
  <si>
    <t xml:space="preserve">                          2. Расходы бюджета</t>
  </si>
  <si>
    <t>Код расхода по бюджетной классификации</t>
  </si>
  <si>
    <t xml:space="preserve">         Исполнено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</si>
  <si>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</si>
  <si>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</si>
  <si>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</si>
  <si>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92301046510041140000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</si>
  <si>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</si>
  <si>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92301046510041140100</t>
  </si>
  <si>
    <t>Расходы на выплаты персоналу государственных (муниципальных) органов</t>
  </si>
  <si>
    <t>92301046510041140120</t>
  </si>
  <si>
    <t>Фонд оплаты труда государственных (муниципальных) органов</t>
  </si>
  <si>
    <t>92301046510041140121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</si>
  <si>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</si>
  <si>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92301046510041140129</t>
  </si>
  <si>
    <t>Расходы на выплаты по оплате труда работников органов местного самоуправления</t>
  </si>
  <si>
    <t>92301046520041110000</t>
  </si>
  <si>
    <t>92301046520041110100</t>
  </si>
  <si>
    <t>92301046520041110120</t>
  </si>
  <si>
    <t>92301046520041110121</t>
  </si>
  <si>
    <t>92301046520041110129</t>
  </si>
  <si>
    <t>Расходы на обеспечение функций органов местного самоуправления</t>
  </si>
  <si>
    <t>92301046520041120000</t>
  </si>
  <si>
    <t>Закупка товаров, работ и услуг для обеспечения государственных (муниципальных) нужд</t>
  </si>
  <si>
    <t>92301046520041120200</t>
  </si>
  <si>
    <t>Иные закупки товаров, работ и услуг для обеспечения государственных (муниципальных) нужд</t>
  </si>
  <si>
    <t>92301046520041120240</t>
  </si>
  <si>
    <t>Прочая закупка товаров, работ и услуг</t>
  </si>
  <si>
    <t>92301046520041120244</t>
  </si>
  <si>
    <t>Закупка энергетических ресурсов</t>
  </si>
  <si>
    <t>92301046520041120247</t>
  </si>
  <si>
    <t>Иные бюджетные ассигнования</t>
  </si>
  <si>
    <t>92301046520041120800</t>
  </si>
  <si>
    <t>Уплата налогов, сборов и иных платежей</t>
  </si>
  <si>
    <t>92301046520041120850</t>
  </si>
  <si>
    <t>Уплата налога на имущество организаций и земельного налога</t>
  </si>
  <si>
    <t>92301046520041120851</t>
  </si>
  <si>
    <t>Уплата прочих налогов, сборов</t>
  </si>
  <si>
    <t>92301046520041120852</t>
  </si>
  <si>
    <t>Уплата иных платежей</t>
  </si>
  <si>
    <t>92301046520041120853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</si>
  <si>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</si>
  <si>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92301046520044205000</t>
  </si>
  <si>
    <t>92301046520044205100</t>
  </si>
  <si>
    <t>92301046520044205120</t>
  </si>
  <si>
    <t>92301046520044205121</t>
  </si>
  <si>
    <t>92301046520044205129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</si>
  <si>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</si>
  <si>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92301046520044501000</t>
  </si>
  <si>
    <t>Межбюджетные трансферты</t>
  </si>
  <si>
    <t>92301046520044501500</t>
  </si>
  <si>
    <t>92301046520044501540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</si>
  <si>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</si>
  <si>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92301048910077150000</t>
  </si>
  <si>
    <t>92301048910077150200</t>
  </si>
  <si>
    <t>92301048910077150240</t>
  </si>
  <si>
    <t>92301048910077150244</t>
  </si>
  <si>
    <t>Резервный фонд администрации</t>
  </si>
  <si>
    <t>92301118910041180000</t>
  </si>
  <si>
    <t>92301118910041180800</t>
  </si>
  <si>
    <t>Резервные средства</t>
  </si>
  <si>
    <t>92301118910041180870</t>
  </si>
  <si>
    <t>Осуществление первичного воинского учета на территориях, где отсутствуют военные комиссариаты.</t>
  </si>
  <si>
    <t>92302038910051180000</t>
  </si>
  <si>
    <t>92302038910051180100</t>
  </si>
  <si>
    <t>92302038910051180120</t>
  </si>
  <si>
    <t>92302038910051180121</t>
  </si>
  <si>
    <t>92302038910051180129</t>
  </si>
  <si>
    <t>Мероприятия по обеспечению пожарной безопасности</t>
  </si>
  <si>
    <t>92303108910042120000</t>
  </si>
  <si>
    <t>92303108910042120200</t>
  </si>
  <si>
    <t>92303108910042120240</t>
  </si>
  <si>
    <t>92303108910042120244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</si>
  <si>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</si>
  <si>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92304091300144102000</t>
  </si>
  <si>
    <t>92304091300144102200</t>
  </si>
  <si>
    <t>92304091300144102240</t>
  </si>
  <si>
    <t>92304091300144102244</t>
  </si>
  <si>
    <t>923041235201L5110000</t>
  </si>
  <si>
    <t>923041235201L5110200</t>
  </si>
  <si>
    <t>923041235201L5110240</t>
  </si>
  <si>
    <t>923041235201L5110244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</si>
  <si>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</si>
  <si>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92304128910044107000</t>
  </si>
  <si>
    <t>92304128910044107200</t>
  </si>
  <si>
    <t>92304128910044107240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</si>
  <si>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</si>
  <si>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92304128910044107245</t>
  </si>
  <si>
    <t>Взнос на капитальный ремонт общего имущества в многоквартирном доме</t>
  </si>
  <si>
    <t>92305018910042360000</t>
  </si>
  <si>
    <t>92305018910042360200</t>
  </si>
  <si>
    <t>92305018910042360240</t>
  </si>
  <si>
    <t>92305018910042360244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</si>
  <si>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</si>
  <si>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92305018910044103000</t>
  </si>
  <si>
    <t>92305018910044103200</t>
  </si>
  <si>
    <t>92305018910044103240</t>
  </si>
  <si>
    <t>92305018910044103244</t>
  </si>
  <si>
    <t>92305028910044101000</t>
  </si>
  <si>
    <t>92305028910044101200</t>
  </si>
  <si>
    <t>92305028910044101240</t>
  </si>
  <si>
    <t>92305028910044101244</t>
  </si>
  <si>
    <t>Уличное освещение</t>
  </si>
  <si>
    <t>92305038910043010000</t>
  </si>
  <si>
    <t>92305038910043010200</t>
  </si>
  <si>
    <t>92305038910043010240</t>
  </si>
  <si>
    <t>92305038910043010244</t>
  </si>
  <si>
    <t>92305038910043010247</t>
  </si>
  <si>
    <t>Работы, услуги по содержанию имущества.</t>
  </si>
  <si>
    <t>92305038910043040000</t>
  </si>
  <si>
    <t>92305038910043040200</t>
  </si>
  <si>
    <t>92305038910043040240</t>
  </si>
  <si>
    <t>92305038910043040244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</si>
  <si>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</si>
  <si>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92305038910044104000</t>
  </si>
  <si>
    <t>92305038910044104200</t>
  </si>
  <si>
    <t>92305038910044104240</t>
  </si>
  <si>
    <t>92305038910044104244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</si>
  <si>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</si>
  <si>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92305038910044106000</t>
  </si>
  <si>
    <t>92305038910044106200</t>
  </si>
  <si>
    <t>92305038910044106240</t>
  </si>
  <si>
    <t>92305038910044106244</t>
  </si>
  <si>
    <t>Решение вопросов местного значения, осуществляемое с привлечением средств самообложения граждан</t>
  </si>
  <si>
    <t>92305038910078090000</t>
  </si>
  <si>
    <t>92305038910078090200</t>
  </si>
  <si>
    <t>92305038910078090240</t>
  </si>
  <si>
    <t>92305038910078090244</t>
  </si>
  <si>
    <t>Мероприятия по разработке схем теплоснабжения муниципального образования</t>
  </si>
  <si>
    <t>92305058910042140000</t>
  </si>
  <si>
    <t>92305058910042140200</t>
  </si>
  <si>
    <t>92305058910042140240</t>
  </si>
  <si>
    <t>92305058910042140244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</si>
  <si>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</si>
  <si>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</si>
  <si>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</si>
  <si>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</si>
  <si>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</si>
  <si>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</si>
  <si>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</si>
  <si>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</si>
  <si>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>Результат исполнения бюджета                 (дефицит / профицит)</t>
  </si>
  <si>
    <t>Наименование показателя</t>
  </si>
  <si>
    <t>Источники финансирования дефицита бюджета - всего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</si>
  <si>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</si>
  <si>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</si>
  <si>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</si>
  <si>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92301050200000000500</t>
  </si>
  <si>
    <t xml:space="preserve">  Увеличение прочих остатков денежных средств бюджетов</t>
  </si>
  <si>
    <t>92301050201000000510</t>
  </si>
  <si>
    <t xml:space="preserve">  Увеличение прочих остатков денежных средств бюджетов сельских поселений</t>
  </si>
  <si>
    <t>92301050201100000510</t>
  </si>
  <si>
    <t>уменьшение остатков средств, всего</t>
  </si>
  <si>
    <t xml:space="preserve">  Уменьшение прочих остатков средств бюджетов</t>
  </si>
  <si>
    <t>92301050200000000600</t>
  </si>
  <si>
    <t xml:space="preserve">  Уменьшение прочих остатков денежных средств бюджетов</t>
  </si>
  <si>
    <t>92301050201000000610</t>
  </si>
  <si>
    <t xml:space="preserve">  Уменьшение прочих остатков денежных средств бюджетов сельских поселений</t>
  </si>
  <si>
    <t>92301050201100000610</t>
  </si>
  <si>
    <t/>
  </si>
  <si>
    <t>Утверждено</t>
  </si>
  <si>
    <t>3</t>
  </si>
  <si>
    <t>Процент исполнения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</si>
  <si>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</si>
  <si>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Процент исполнения
</t>
  </si>
  <si>
    <t>Лямбирского муниципального района</t>
  </si>
  <si>
    <t>Республики Мордовия</t>
  </si>
  <si>
    <t>Александровского сельского поселения</t>
  </si>
  <si>
    <t>Наименование</t>
  </si>
  <si>
    <t>Адм</t>
  </si>
  <si>
    <t>Рз</t>
  </si>
  <si>
    <t>ПРз</t>
  </si>
  <si>
    <t>ЦСР</t>
  </si>
  <si>
    <t>ВР</t>
  </si>
  <si>
    <t>Сумма (тыс. руб.)</t>
  </si>
  <si>
    <t>ВСЕГО</t>
  </si>
  <si>
    <t>Администрация Александровского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</si>
  <si>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</si>
  <si>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</si>
  <si>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</si>
  <si>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04</t>
  </si>
  <si>
    <t>Обеспечение деятельности Администрации  Александровского сельского поселения Лямбирского муниципального района Республики Мордовия</t>
  </si>
  <si>
    <t>65</t>
  </si>
  <si>
    <t>Высшее должностное лицо муниципального образования</t>
  </si>
  <si>
    <t>1</t>
  </si>
  <si>
    <t>00</t>
  </si>
  <si>
    <t xml:space="preserve">Расходы на выплаты по оплате труда Главы Администрации Александровского сельского поселения Лямбирского муниципального района Республики Мордовия </t>
  </si>
  <si>
    <t>41140</t>
  </si>
  <si>
    <t>Расходы на выплаты персоналу в целях обеспечния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</si>
  <si>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Субсидии на софинансирование расходных обязательств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</si>
  <si>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 муниципальных учреждений</t>
  </si>
  <si>
    <t>Расходы на выплаты персоналу в целях обеспечния выполнения функций государственными муниципальными органами, казенными учреждениями, органами управления государственными внебюджетными фондами</t>
  </si>
  <si>
    <t>100</t>
  </si>
  <si>
    <t>120</t>
  </si>
  <si>
    <t>Аппарат Администрации  Александровского сельского поселения Лямбирского муниципального района Республики Мордовия</t>
  </si>
  <si>
    <t>2</t>
  </si>
  <si>
    <t xml:space="preserve">Расходы на выплаты по оплате труда работников органов местного самоуправления </t>
  </si>
  <si>
    <t>41110</t>
  </si>
  <si>
    <t>Пособия, компенсации и иные социальные выплаты гражданам, кроме публичных нормативных обязательств</t>
  </si>
  <si>
    <t xml:space="preserve">Расходы на обеспечение функций органов местного самоуправления </t>
  </si>
  <si>
    <t>41120</t>
  </si>
  <si>
    <t>Иные выплаты персоналу государственных (муниципальных) органов, за исключением фонда оплаты труда</t>
  </si>
  <si>
    <t>851</t>
  </si>
  <si>
    <t>Уплата  иных платежей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</si>
  <si>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</si>
  <si>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76010</t>
  </si>
  <si>
    <t>Прочая закупка товаров, работ и услуг для обеспечения государственных (муниципальных) нужд</t>
  </si>
  <si>
    <t>Иные межбюджетные трансферты на осуществление полномочий по 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</si>
  <si>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</si>
  <si>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500</t>
  </si>
  <si>
    <t>540</t>
  </si>
  <si>
    <t>Непрограммные расходы главных распорядителей бюджетных средств Александровского сельского поселения Лямбирского муниципального района Республики Мордовия</t>
  </si>
  <si>
    <t>89</t>
  </si>
  <si>
    <t>0</t>
  </si>
  <si>
    <t>Непрограммные расходы в рамках обеспечения деятельности главных распорядителей бюджетных средств Александровского сельского поселения Лямбирского муниципального района Республики Мордовия</t>
  </si>
  <si>
    <t>77150</t>
  </si>
  <si>
    <t>Резервные фонды</t>
  </si>
  <si>
    <t>Резервный фонд администрации  Александровского сельского поселения Лямбирского муниципального района Республики Мордовия</t>
  </si>
  <si>
    <t>41180</t>
  </si>
  <si>
    <t>870</t>
  </si>
  <si>
    <t>Другие общегосударственные вопросы</t>
  </si>
  <si>
    <t>13</t>
  </si>
  <si>
    <t>Мероприятия, связанные с  муниципальным управлением</t>
  </si>
  <si>
    <t>41210</t>
  </si>
  <si>
    <t>Исполнение судебных актов, предусматривающих обращение взыскания на средства  бюджета Александровского сельского поселения</t>
  </si>
  <si>
    <t>41220</t>
  </si>
  <si>
    <t xml:space="preserve">Исполнение судебных актов </t>
  </si>
  <si>
    <t xml:space="preserve">Оценка недвижимости, признание прав и регулирование отношений по муниципальной собственности </t>
  </si>
  <si>
    <t>42200</t>
  </si>
  <si>
    <t xml:space="preserve">Национальная оборона </t>
  </si>
  <si>
    <t>02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</si>
  <si>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</si>
  <si>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</si>
  <si>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</si>
  <si>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</si>
  <si>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</si>
  <si>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</si>
  <si>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Выполнение работ на гидротехнических сооружениях по пропуску весеннего паводка</t>
  </si>
  <si>
    <t>09</t>
  </si>
  <si>
    <t>Национальная экономика</t>
  </si>
  <si>
    <t>Дорожное хозяйство (дорожные  фонды)</t>
  </si>
  <si>
    <t>Муниципальная программа "Развитие автомобильных дорог  Александровского сельского поселения Лямбирского муниципального района Республики Мордовия"</t>
  </si>
  <si>
    <t>Основное мероприятие "Обеспечение сохранности автомобильных дорог, искусственных сооружений на них на уровне, соответствующем категории дороги"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</si>
  <si>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осуществление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</si>
  <si>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</si>
  <si>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>Капитальный ремонт, ремонт и содержание автомобильных дорог общего пользования местного значения и искусственных сооружений на них за счет средств местного бюджета</t>
  </si>
  <si>
    <t>42340</t>
  </si>
  <si>
    <t xml:space="preserve">Прочая закупка товаров, работ и услуг </t>
  </si>
  <si>
    <t>Другие вопросы в области национальной экономики</t>
  </si>
  <si>
    <t>Муниципальная программа "Управление муниципальным имуществом и земельными ресурсами на территории Александровского сельского поселения Лямбирского муниципального района Республики Мордовия на 2023-2025 годы"</t>
  </si>
  <si>
    <t>Подпрограмма "Управление земельными ресурсами"</t>
  </si>
  <si>
    <t xml:space="preserve">Основное мероприятие "Выполнение комплексных кадастровых работ" </t>
  </si>
  <si>
    <t>Организация проведения комплексных кадастровых работ</t>
  </si>
  <si>
    <t>L5110</t>
  </si>
  <si>
    <t>Непрограммные расходы главных распорядителей  средств бюджета Александровского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</si>
  <si>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Александровского сельского поселения Лямбирского муниципального района Республики Мордовия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</si>
  <si>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</si>
  <si>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>Жилищно-коммунальное хозяйство</t>
  </si>
  <si>
    <t>05</t>
  </si>
  <si>
    <t xml:space="preserve">Жилищное хозяйство 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</si>
  <si>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контролю, а также иных полномочий органов местного самоуправления в соответствии с жилищным законодательством</t>
  </si>
  <si>
    <t>Коммунальное хозяйство</t>
  </si>
  <si>
    <t>Муниципальная программа "Энергосбережение и повышение энергетической эффективности на территории Александровского сельского поселения Лямбирского муниципального района Республики Мордовия"</t>
  </si>
  <si>
    <t>Подпрограмма " Энергесбережение и повышение энергетической эффективности в энергетике"</t>
  </si>
  <si>
    <t>Основное мероприятие "Субсидирование оформления прав собственности на бесхозяйные объекты недвижимого имущества, используемые для передачи энергетических ресурсов""</t>
  </si>
  <si>
    <t>Оформление прав собственности на бесхозяйные объекты недвижимого имущества, используемые для передачи энергетических ресурсов</t>
  </si>
  <si>
    <t>S6140</t>
  </si>
  <si>
    <t>Муниципальная программа  Лямбирского муниципального района "Комплексное развитие сельских территорий"</t>
  </si>
  <si>
    <t>Подпрограмма "Создание и развитие инфраструктуры на сельских территориях"</t>
  </si>
  <si>
    <t>Основное мероприятие "Современный облик сельских территорий"</t>
  </si>
  <si>
    <t>Реализация проектов комплексного развития сельских территорий</t>
  </si>
  <si>
    <t>22</t>
  </si>
  <si>
    <t>L5768</t>
  </si>
  <si>
    <t>Капитальные вложения в объекты государственной (муниципальной) собственности</t>
  </si>
  <si>
    <t xml:space="preserve">Бюджетные инвестиции </t>
  </si>
  <si>
    <t>Бюджетные инвестиции в объекты капитального строительства муниципальной собственности за счет средств местного бюджета</t>
  </si>
  <si>
    <t>Строительство "Водоснабжение ул.Молодежная, ул. Маскинскова, ул. Олимпийская, ул. Мира в с. Александровка Лямбирского муниципального района РМ, 4-я очередь строительства (ул. Маскинскова)"</t>
  </si>
  <si>
    <t>25Я30</t>
  </si>
  <si>
    <t>Мероприятия по реализации отдельных полномочий органов местного самоуправления</t>
  </si>
  <si>
    <t>Мероприятия в области жилищно-коммунального хозяйства</t>
  </si>
  <si>
    <t>42020</t>
  </si>
  <si>
    <t>Капитальный ремонт коммуникационных сетей</t>
  </si>
  <si>
    <t>Проектно-изыскательские работы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</si>
  <si>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</si>
  <si>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</si>
  <si>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Благоустройство</t>
  </si>
  <si>
    <t>Муниципальная программа  Александровского сельского поселения "Комплексное развитие сельских территорий"</t>
  </si>
  <si>
    <t>Подпрограмма "Создание условий для обеспечения доступным и комфортным жильем сельского населения"</t>
  </si>
  <si>
    <t>Региональный проект "Комплексная система обращения с твердыми коммунальными отходами"</t>
  </si>
  <si>
    <t>G2</t>
  </si>
  <si>
    <t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</si>
  <si>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>Основное мероприятие "Улучшение жилищных условий граждан, проживающих на сельских территориях"</t>
  </si>
  <si>
    <t>Благоустройство сельских территорий</t>
  </si>
  <si>
    <t>L5764</t>
  </si>
  <si>
    <t>Муниципальная программа "Формирование современной городской среды на 2018-2022 годы"</t>
  </si>
  <si>
    <t>Региональный проект "Формирование комфортной городской среды"</t>
  </si>
  <si>
    <t>F2</t>
  </si>
  <si>
    <t>Благоустройство общественных территорий</t>
  </si>
  <si>
    <t xml:space="preserve">Благоустройство дворовых территорий </t>
  </si>
  <si>
    <t>Непрограммые расходы главных распорядителей бюджетных средств Александровского сельского поселения Лямбирского муниципального района Республики Мордовия</t>
  </si>
  <si>
    <t>Непрограммые расходы в рамках обеспечения деятельности главных распорядителей бюджетных средств Александровского сельского поселения Лямбирского муниципального района Республики Мордовия</t>
  </si>
  <si>
    <t>Озеленение</t>
  </si>
  <si>
    <t>Организация и содержание мест захоронения</t>
  </si>
  <si>
    <t xml:space="preserve">Прочие мероприятия по благоустройству </t>
  </si>
  <si>
    <t>43040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</si>
  <si>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</si>
  <si>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</si>
  <si>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</si>
  <si>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</si>
  <si>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Другие вопросы в области жилищно-коммунального хозяйства</t>
  </si>
  <si>
    <t xml:space="preserve">Муниципальная программа Александровского сельского поселения Лямбирского муниципального района "Энергосбережение и повышение энергетической эффективности на территории Александровского сельского поселения  " </t>
  </si>
  <si>
    <t>Основное мероприятие "Модернизация технологических процессов в области энергосбережения и повышения энергетической эффективности"</t>
  </si>
  <si>
    <t>Мероприятия по разработке схем теплоснабжения, водоснабжения и водоотведения муниципальных образований</t>
  </si>
  <si>
    <t>Мероприятия по энергосбережению и повышению энергоэффективности</t>
  </si>
  <si>
    <t>Социальная политика</t>
  </si>
  <si>
    <t>10</t>
  </si>
  <si>
    <t>Пенсионное обеспечение</t>
  </si>
  <si>
    <t>Доплаты к пенсиям муниципальных служащих  Республики Мордовия</t>
  </si>
  <si>
    <t>03010</t>
  </si>
  <si>
    <t>Обслуживание государственного (муниципального) долга</t>
  </si>
  <si>
    <t>Обслуживание  государственного (муниципального) внутреннего долга</t>
  </si>
  <si>
    <t>Расходы, связанные с муниципальным управлением</t>
  </si>
  <si>
    <t xml:space="preserve">Процентные платежи по муниципальному долгу </t>
  </si>
  <si>
    <t>Обслуживание муниципального долга</t>
  </si>
  <si>
    <t>730</t>
  </si>
  <si>
    <t>Условно утвержденные расходы</t>
  </si>
  <si>
    <t>99</t>
  </si>
  <si>
    <t>Обеспечение деятельности Администрации Александровского сельского поселения Лямбирского муниципального района Республики Мордовия</t>
  </si>
  <si>
    <t>Аппарат Администрации Александровского сельского поселения Лямбирского муниципального района Республики Мордовия</t>
  </si>
  <si>
    <t xml:space="preserve">к решению Совета депутатов </t>
  </si>
  <si>
    <t>(тыс.руб)</t>
  </si>
  <si>
    <t>Приложение 3</t>
  </si>
  <si>
    <t>РАСХОДЫ БЮДЖЕТА АЛЕКСАНДРОВСКОГО СЕЛЬСКОГО ПОСЕЛЕНИЯ ЛЯМБИРСКОГО МУНИЦИПАЛЬНОГО РАЙОНА РЕСПУБЛИКИ МОРДОВИЯ ЗА 2023 ГОД ПО ВЕДОМСТВЕННОЙ СТРУКТУРЕ РАСХОДОВ БЮДЖЕТА АЛЕКСАНДРОВСКОГО СЕЛЬСКОГО ПОСЕЛЕНИЯ ЛЯМБИРСКОГО МУНИЦИПАЛЬНОГО РАЙОНА РЕСПУБЛИКИ МОРДОВИЯ</t>
  </si>
  <si>
    <t>Приложение  №4</t>
  </si>
  <si>
    <t>Александровского  сельского поселения</t>
  </si>
  <si>
    <t xml:space="preserve">Лямбирского муниципального района </t>
  </si>
  <si>
    <t>(тыс. руб.)</t>
  </si>
  <si>
    <t xml:space="preserve">Код </t>
  </si>
  <si>
    <t>Приложение  № 1</t>
  </si>
  <si>
    <t xml:space="preserve">КОД </t>
  </si>
  <si>
    <t>НАИМЕНОВАНИЕ</t>
  </si>
  <si>
    <t>Приложение 2</t>
  </si>
  <si>
    <t xml:space="preserve">                                                                                                                                                                                                                                 (тыс. руб.)</t>
  </si>
  <si>
    <t xml:space="preserve">ДОХОДЫ БЮДЖЕТА АЛЕКСАНДРОВСКОГО СЕЛЬСКОГО ПОСЕЛЕНИЯ ЛЯМБИРСКОГО МУНИЦИПАЛЬНОГО РАЙОНА РЕСПУБЛИКИ МОРДОВИЯ ЗА 2023 ГОД  ПО КОДАМ КЛАССИФИКАЦИИ ДОХОДОВ БЮДЖЕТОВ                                        </t>
  </si>
  <si>
    <t xml:space="preserve">РАСХОДЫ БЮДЖЕТА АЛЕКСАНДРОВСКОГО СЕЛЬСКОГО ПОСЕЛЕНИЯ ЛЯМБИРСКОГО МУНИЦИПАЛЬНОГО РАЙОНА  РЕСПУБЛИКИ МОРДОВИЯ ЗА 2023 ГОД ПО РАЗДЕЛАМ И ПОДРАЗДЕЛАМ  КЛАССИФИКАЦИИ РАСХОДОВ БЮДЖЕТОВ   </t>
  </si>
  <si>
    <t>ИСТОЧНИКИ ФИНАНСИРОВАНИЯ ДЕФИЦИТА  БЮДЖЕТА  АЛЕКСАНДРОВСКОГО СЕЛЬСКОГО ПОСЕЛЕНИЯ  ЛЯМБИРСКОГО МУНИЦИПАЛЬНОГО РАЙОНА  РЕСПУБЛИКИ МОРДОВИЯ ЗА 2023 ГОД ПО КОДАМ КЛАССИФИКАЦИИ ИСТОЧНИКОВ ФИНАНСИРОВАНИЯ ДЕФИЦИТОВ БЮДЖЕТОВ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</si>
  <si>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</si>
  <si>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</si>
  <si>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от "28"_марта 2024 г. № 66__</t>
  </si>
  <si>
    <t>от  "28"марта 2024 г. № 66</t>
  </si>
  <si>
    <t>от "28" марта 2024 г. № 66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</si>
</sst>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4" formatCode="dd\.mm\.yyyy"/>
    <numFmt numFmtId="165" formatCode="#,##0.00_ ;\-#,##0.00"/>
    <numFmt numFmtId="166" formatCode="#,##0.0"/>
    <numFmt numFmtId="167" formatCode="_(* #,##0.00_);_(* \(#,##0.00\);_(* &quot;-&quot;??_);_(@_)"/>
  </numFmts>
  <fonts count="35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0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5" fillId="0" borderId="2">
      <alignment horizontal="left"/>
    </xf>
    <xf numFmtId="0" fontId="14" fillId="0" borderId="11">
      <alignment horizontal="left"/>
    </xf>
    <xf numFmtId="0" fontId="22" fillId="0" borderId="1"/>
    <xf numFmtId="167" fontId="22" fillId="0" borderId="1" applyFont="0" applyFill="0" applyBorder="0" applyAlignment="0" applyProtection="0"/>
    <xf numFmtId="43" fontId="21" fillId="0" borderId="0" applyFont="0" applyFill="0" applyBorder="0" applyAlignment="0" applyProtection="0"/>
    <xf numFmtId="0" fontId="22" fillId="0" borderId="1"/>
    <xf numFmtId="0" fontId="28" fillId="0" borderId="1"/>
    <xf numFmtId="0" fontId="28" fillId="0" borderId="1"/>
  </cellStyleXfs>
  <cellXfs count="380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49" fontId="6" fillId="0" borderId="1" xfId="18" applyNumberFormat="1" applyProtection="1"/>
    <xf numFmtId="0" fontId="16" fillId="0" borderId="1" xfId="142" applyNumberFormat="1" applyProtection="1"/>
    <xf numFmtId="0" fontId="14" fillId="0" borderId="1" xfId="156" applyNumberFormat="1" applyProtection="1"/>
    <xf numFmtId="0" fontId="13" fillId="0" borderId="1" xfId="49" applyNumberFormat="1" applyBorder="1" applyProtection="1"/>
    <xf numFmtId="0" fontId="3" fillId="0" borderId="1" xfId="79" applyNumberFormat="1" applyBorder="1" applyProtection="1"/>
    <xf numFmtId="0" fontId="3" fillId="0" borderId="1" xfId="80" applyNumberFormat="1" applyBorder="1" applyProtection="1"/>
    <xf numFmtId="49" fontId="14" fillId="0" borderId="41" xfId="63" applyNumberFormat="1" applyFont="1" applyBorder="1" applyProtection="1">
      <alignment horizontal="center" vertical="center"/>
    </xf>
    <xf numFmtId="165" fontId="14" fillId="0" borderId="41" xfId="64" applyNumberFormat="1" applyFont="1" applyBorder="1" applyProtection="1">
      <alignment horizontal="right" vertical="center" shrinkToFit="1"/>
    </xf>
    <xf numFmtId="49" fontId="14" fillId="0" borderId="41" xfId="68" applyNumberFormat="1" applyFont="1" applyBorder="1" applyProtection="1">
      <alignment horizontal="center"/>
    </xf>
    <xf numFmtId="4" fontId="14" fillId="0" borderId="41" xfId="69" applyNumberFormat="1" applyFont="1" applyBorder="1" applyProtection="1">
      <alignment horizontal="right" shrinkToFit="1"/>
    </xf>
    <xf numFmtId="0" fontId="14" fillId="0" borderId="41" xfId="72" applyNumberFormat="1" applyFont="1" applyBorder="1" applyProtection="1"/>
    <xf numFmtId="165" fontId="14" fillId="0" borderId="46" xfId="64" applyNumberFormat="1" applyFont="1" applyBorder="1" applyProtection="1">
      <alignment horizontal="right" vertical="center" shrinkToFit="1"/>
    </xf>
    <xf numFmtId="0" fontId="14" fillId="0" borderId="46" xfId="72" applyNumberFormat="1" applyFont="1" applyBorder="1" applyProtection="1"/>
    <xf numFmtId="49" fontId="14" fillId="0" borderId="48" xfId="75" applyNumberFormat="1" applyFont="1" applyBorder="1" applyProtection="1">
      <alignment horizontal="center"/>
    </xf>
    <xf numFmtId="2" fontId="14" fillId="0" borderId="48" xfId="76" applyNumberFormat="1" applyFont="1" applyBorder="1" applyProtection="1">
      <alignment horizontal="center" shrinkToFit="1"/>
    </xf>
    <xf numFmtId="4" fontId="14" fillId="0" borderId="48" xfId="77" applyNumberFormat="1" applyFont="1" applyBorder="1" applyProtection="1">
      <alignment horizontal="right" shrinkToFit="1"/>
    </xf>
    <xf numFmtId="4" fontId="14" fillId="0" borderId="49" xfId="77" applyNumberFormat="1" applyFont="1" applyBorder="1" applyProtection="1">
      <alignment horizontal="right" shrinkToFit="1"/>
    </xf>
    <xf numFmtId="49" fontId="14" fillId="0" borderId="54" xfId="58" applyNumberFormat="1" applyFont="1" applyBorder="1" applyProtection="1">
      <alignment horizontal="center" vertical="center"/>
    </xf>
    <xf numFmtId="4" fontId="14" fillId="0" borderId="54" xfId="59" applyNumberFormat="1" applyFont="1" applyBorder="1" applyProtection="1">
      <alignment horizontal="right" shrinkToFit="1"/>
    </xf>
    <xf numFmtId="0" fontId="14" fillId="0" borderId="56" xfId="53" applyNumberFormat="1" applyFont="1" applyBorder="1" applyProtection="1">
      <alignment horizontal="center" vertical="center"/>
    </xf>
    <xf numFmtId="0" fontId="14" fillId="0" borderId="57" xfId="54" applyNumberFormat="1" applyFont="1" applyBorder="1" applyProtection="1">
      <alignment horizontal="center" vertical="center"/>
    </xf>
    <xf numFmtId="49" fontId="14" fillId="0" borderId="57" xfId="55" applyNumberFormat="1" applyFont="1" applyBorder="1" applyProtection="1">
      <alignment horizontal="center" vertical="center"/>
    </xf>
    <xf numFmtId="49" fontId="14" fillId="0" borderId="58" xfId="55" applyNumberFormat="1" applyFont="1" applyBorder="1" applyProtection="1">
      <alignment horizontal="center" vertical="center"/>
    </xf>
    <xf numFmtId="0" fontId="14" fillId="0" borderId="53" xfId="56" applyNumberFormat="1" applyFont="1" applyBorder="1" applyAlignment="1" applyProtection="1">
      <alignment horizontal="left" vertical="top" wrapText="1"/>
    </xf>
    <xf numFmtId="0" fontId="14" fillId="0" borderId="45" xfId="61" applyNumberFormat="1" applyFont="1" applyBorder="1" applyAlignment="1" applyProtection="1">
      <alignment horizontal="left" vertical="top" wrapText="1"/>
    </xf>
    <xf numFmtId="0" fontId="14" fillId="0" borderId="45" xfId="66" applyNumberFormat="1" applyFont="1" applyBorder="1" applyAlignment="1" applyProtection="1">
      <alignment horizontal="left" vertical="top" wrapText="1"/>
    </xf>
    <xf numFmtId="0" fontId="14" fillId="0" borderId="45" xfId="71" applyNumberFormat="1" applyFont="1" applyBorder="1" applyAlignment="1" applyProtection="1">
      <alignment vertical="top"/>
    </xf>
    <xf numFmtId="0" fontId="14" fillId="0" borderId="47" xfId="73" applyNumberFormat="1" applyFont="1" applyBorder="1" applyAlignment="1" applyProtection="1">
      <alignment horizontal="left" vertical="top" wrapText="1"/>
    </xf>
    <xf numFmtId="166" fontId="18" fillId="0" borderId="55" xfId="34" applyNumberFormat="1" applyFont="1" applyBorder="1" applyAlignment="1" applyProtection="1">
      <alignment horizontal="right" shrinkToFit="1"/>
    </xf>
    <xf numFmtId="0" fontId="22" fillId="0" borderId="0" xfId="0" applyFont="1"/>
    <xf numFmtId="0" fontId="22" fillId="0" borderId="1" xfId="0" applyFont="1" applyBorder="1"/>
    <xf numFmtId="0" fontId="25" fillId="0" borderId="70" xfId="0" applyFont="1" applyFill="1" applyBorder="1" applyAlignment="1"/>
    <xf numFmtId="0" fontId="24" fillId="0" borderId="73" xfId="0" applyFont="1" applyFill="1" applyBorder="1" applyAlignment="1">
      <alignment horizontal="center" vertical="center" wrapText="1"/>
    </xf>
    <xf numFmtId="0" fontId="24" fillId="0" borderId="69" xfId="0" applyFont="1" applyFill="1" applyBorder="1" applyAlignment="1">
      <alignment horizontal="center" vertical="center" wrapText="1"/>
    </xf>
    <xf numFmtId="0" fontId="24" fillId="0" borderId="68" xfId="0" applyFont="1" applyBorder="1" applyAlignment="1">
      <alignment horizontal="center"/>
    </xf>
    <xf numFmtId="0" fontId="24" fillId="0" borderId="73" xfId="0" applyFont="1" applyBorder="1" applyAlignment="1">
      <alignment horizontal="center" wrapText="1"/>
    </xf>
    <xf numFmtId="0" fontId="24" fillId="0" borderId="69" xfId="0" applyFont="1" applyBorder="1" applyAlignment="1">
      <alignment horizontal="center" wrapText="1"/>
    </xf>
    <xf numFmtId="0" fontId="26" fillId="0" borderId="1" xfId="0" applyFont="1" applyFill="1" applyBorder="1"/>
    <xf numFmtId="0" fontId="24" fillId="0" borderId="75" xfId="0" applyFont="1" applyBorder="1" applyAlignment="1">
      <alignment horizontal="center" wrapText="1"/>
    </xf>
    <xf numFmtId="0" fontId="26" fillId="0" borderId="0" xfId="0" applyFont="1"/>
    <xf numFmtId="0" fontId="26" fillId="0" borderId="1" xfId="0" applyFont="1" applyBorder="1"/>
    <xf numFmtId="0" fontId="27" fillId="0" borderId="74" xfId="0" applyFont="1" applyBorder="1" applyAlignment="1">
      <alignment vertical="top" wrapText="1"/>
    </xf>
    <xf numFmtId="0" fontId="27" fillId="0" borderId="78" xfId="0" applyFont="1" applyBorder="1" applyAlignment="1">
      <alignment horizontal="center" wrapText="1"/>
    </xf>
    <xf numFmtId="0" fontId="27" fillId="0" borderId="77" xfId="0" applyFont="1" applyBorder="1" applyAlignment="1">
      <alignment horizontal="center"/>
    </xf>
    <xf numFmtId="0" fontId="27" fillId="0" borderId="53" xfId="0" applyFont="1" applyBorder="1" applyAlignment="1">
      <alignment horizontal="center"/>
    </xf>
    <xf numFmtId="0" fontId="27" fillId="0" borderId="54" xfId="0" applyFont="1" applyBorder="1" applyAlignment="1">
      <alignment horizontal="center"/>
    </xf>
    <xf numFmtId="0" fontId="27" fillId="0" borderId="55" xfId="0" applyFont="1" applyBorder="1" applyAlignment="1">
      <alignment horizontal="center"/>
    </xf>
    <xf numFmtId="166" fontId="27" fillId="3" borderId="77" xfId="0" applyNumberFormat="1" applyFont="1" applyFill="1" applyBorder="1"/>
    <xf numFmtId="166" fontId="27" fillId="3" borderId="78" xfId="0" applyNumberFormat="1" applyFont="1" applyFill="1" applyBorder="1"/>
    <xf numFmtId="0" fontId="26" fillId="0" borderId="0" xfId="0" applyFont="1" applyFill="1"/>
    <xf numFmtId="0" fontId="27" fillId="0" borderId="79" xfId="0" applyFont="1" applyBorder="1" applyAlignment="1">
      <alignment vertical="top" wrapText="1"/>
    </xf>
    <xf numFmtId="0" fontId="27" fillId="0" borderId="78" xfId="0" applyFont="1" applyBorder="1" applyAlignment="1">
      <alignment horizontal="center"/>
    </xf>
    <xf numFmtId="0" fontId="27" fillId="0" borderId="45" xfId="0" applyFont="1" applyBorder="1" applyAlignment="1">
      <alignment horizontal="center"/>
    </xf>
    <xf numFmtId="0" fontId="27" fillId="0" borderId="41" xfId="0" applyFont="1" applyBorder="1" applyAlignment="1">
      <alignment horizontal="center"/>
    </xf>
    <xf numFmtId="0" fontId="27" fillId="0" borderId="46" xfId="0" applyFont="1" applyBorder="1" applyAlignment="1">
      <alignment horizontal="center"/>
    </xf>
    <xf numFmtId="166" fontId="26" fillId="0" borderId="0" xfId="0" applyNumberFormat="1" applyFont="1"/>
    <xf numFmtId="0" fontId="22" fillId="0" borderId="1" xfId="0" applyFont="1" applyFill="1" applyBorder="1"/>
    <xf numFmtId="166" fontId="22" fillId="0" borderId="0" xfId="0" applyNumberFormat="1" applyFont="1"/>
    <xf numFmtId="0" fontId="27" fillId="0" borderId="79" xfId="0" applyFont="1" applyFill="1" applyBorder="1" applyAlignment="1">
      <alignment vertical="top"/>
    </xf>
    <xf numFmtId="0" fontId="27" fillId="0" borderId="80" xfId="0" applyFont="1" applyFill="1" applyBorder="1" applyAlignment="1">
      <alignment horizontal="center"/>
    </xf>
    <xf numFmtId="0" fontId="27" fillId="0" borderId="81" xfId="0" applyFont="1" applyFill="1" applyBorder="1" applyAlignment="1">
      <alignment horizontal="center"/>
    </xf>
    <xf numFmtId="0" fontId="27" fillId="0" borderId="41" xfId="0" applyFont="1" applyFill="1" applyBorder="1" applyAlignment="1">
      <alignment horizontal="center"/>
    </xf>
    <xf numFmtId="49" fontId="27" fillId="0" borderId="41" xfId="0" applyNumberFormat="1" applyFont="1" applyFill="1" applyBorder="1" applyAlignment="1">
      <alignment horizontal="center"/>
    </xf>
    <xf numFmtId="49" fontId="27" fillId="0" borderId="78" xfId="0" applyNumberFormat="1" applyFont="1" applyFill="1" applyBorder="1" applyAlignment="1">
      <alignment horizontal="center" wrapText="1"/>
    </xf>
    <xf numFmtId="0" fontId="22" fillId="0" borderId="70" xfId="0" applyFont="1" applyFill="1" applyBorder="1"/>
    <xf numFmtId="0" fontId="27" fillId="0" borderId="80" xfId="0" applyFont="1" applyFill="1" applyBorder="1" applyAlignment="1">
      <alignment horizontal="center" wrapText="1"/>
    </xf>
    <xf numFmtId="0" fontId="27" fillId="0" borderId="79" xfId="0" applyFont="1" applyFill="1" applyBorder="1" applyAlignment="1">
      <alignment vertical="top" wrapText="1"/>
    </xf>
    <xf numFmtId="49" fontId="27" fillId="0" borderId="41" xfId="0" applyNumberFormat="1" applyFont="1" applyFill="1" applyBorder="1" applyAlignment="1">
      <alignment horizontal="center" wrapText="1"/>
    </xf>
    <xf numFmtId="49" fontId="27" fillId="0" borderId="82" xfId="0" applyNumberFormat="1" applyFont="1" applyFill="1" applyBorder="1" applyAlignment="1">
      <alignment horizontal="center"/>
    </xf>
    <xf numFmtId="49" fontId="27" fillId="0" borderId="46" xfId="0" applyNumberFormat="1" applyFont="1" applyFill="1" applyBorder="1" applyAlignment="1">
      <alignment horizontal="center" wrapText="1"/>
    </xf>
    <xf numFmtId="0" fontId="27" fillId="0" borderId="78" xfId="0" applyFont="1" applyFill="1" applyBorder="1" applyAlignment="1">
      <alignment horizontal="center" wrapText="1"/>
    </xf>
    <xf numFmtId="49" fontId="27" fillId="0" borderId="79" xfId="0" applyNumberFormat="1" applyFont="1" applyFill="1" applyBorder="1" applyAlignment="1">
      <alignment vertical="top" wrapText="1"/>
    </xf>
    <xf numFmtId="0" fontId="22" fillId="0" borderId="0" xfId="0" applyFont="1" applyFill="1"/>
    <xf numFmtId="0" fontId="22" fillId="4" borderId="0" xfId="0" applyFont="1" applyFill="1"/>
    <xf numFmtId="0" fontId="27" fillId="0" borderId="52" xfId="0" applyFont="1" applyBorder="1" applyAlignment="1">
      <alignment horizontal="center"/>
    </xf>
    <xf numFmtId="0" fontId="23" fillId="0" borderId="77" xfId="0" applyFont="1" applyBorder="1" applyAlignment="1">
      <alignment vertical="top" wrapText="1"/>
    </xf>
    <xf numFmtId="0" fontId="23" fillId="0" borderId="80" xfId="0" applyFont="1" applyFill="1" applyBorder="1" applyAlignment="1">
      <alignment horizontal="center"/>
    </xf>
    <xf numFmtId="0" fontId="23" fillId="0" borderId="80" xfId="0" applyFont="1" applyFill="1" applyBorder="1" applyAlignment="1">
      <alignment horizontal="center" wrapText="1"/>
    </xf>
    <xf numFmtId="0" fontId="23" fillId="0" borderId="41" xfId="0" applyFont="1" applyFill="1" applyBorder="1" applyAlignment="1">
      <alignment horizontal="center"/>
    </xf>
    <xf numFmtId="49" fontId="23" fillId="0" borderId="41" xfId="0" applyNumberFormat="1" applyFont="1" applyFill="1" applyBorder="1" applyAlignment="1">
      <alignment horizontal="center"/>
    </xf>
    <xf numFmtId="0" fontId="23" fillId="0" borderId="46" xfId="0" applyFont="1" applyBorder="1" applyAlignment="1">
      <alignment horizontal="center"/>
    </xf>
    <xf numFmtId="49" fontId="23" fillId="0" borderId="80" xfId="0" applyNumberFormat="1" applyFont="1" applyFill="1" applyBorder="1" applyAlignment="1">
      <alignment horizontal="center" wrapText="1"/>
    </xf>
    <xf numFmtId="0" fontId="23" fillId="0" borderId="78" xfId="0" applyFont="1" applyBorder="1" applyAlignment="1">
      <alignment vertical="top" wrapText="1"/>
    </xf>
    <xf numFmtId="166" fontId="27" fillId="3" borderId="78" xfId="0" applyNumberFormat="1" applyFont="1" applyFill="1" applyBorder="1" applyAlignment="1">
      <alignment horizontal="right" wrapText="1"/>
    </xf>
    <xf numFmtId="166" fontId="27" fillId="3" borderId="83" xfId="0" applyNumberFormat="1" applyFont="1" applyFill="1" applyBorder="1"/>
    <xf numFmtId="0" fontId="27" fillId="0" borderId="84" xfId="0" applyFont="1" applyBorder="1" applyAlignment="1">
      <alignment horizontal="center"/>
    </xf>
    <xf numFmtId="166" fontId="27" fillId="3" borderId="71" xfId="0" applyNumberFormat="1" applyFont="1" applyFill="1" applyBorder="1"/>
    <xf numFmtId="0" fontId="27" fillId="0" borderId="79" xfId="168" applyFont="1" applyBorder="1" applyAlignment="1">
      <alignment vertical="top" wrapText="1"/>
    </xf>
    <xf numFmtId="0" fontId="27" fillId="0" borderId="84" xfId="168" applyFont="1" applyBorder="1" applyAlignment="1">
      <alignment horizontal="center" wrapText="1"/>
    </xf>
    <xf numFmtId="0" fontId="27" fillId="0" borderId="78" xfId="168" applyFont="1" applyBorder="1" applyAlignment="1">
      <alignment horizontal="center"/>
    </xf>
    <xf numFmtId="0" fontId="22" fillId="5" borderId="0" xfId="0" applyFont="1" applyFill="1"/>
    <xf numFmtId="0" fontId="0" fillId="5" borderId="0" xfId="0" applyFont="1" applyFill="1"/>
    <xf numFmtId="0" fontId="27" fillId="0" borderId="78" xfId="0" applyFont="1" applyFill="1" applyBorder="1" applyAlignment="1">
      <alignment horizontal="center"/>
    </xf>
    <xf numFmtId="0" fontId="27" fillId="0" borderId="45" xfId="0" applyFont="1" applyFill="1" applyBorder="1" applyAlignment="1">
      <alignment horizontal="center"/>
    </xf>
    <xf numFmtId="0" fontId="27" fillId="0" borderId="46" xfId="0" applyFont="1" applyFill="1" applyBorder="1" applyAlignment="1">
      <alignment horizontal="center"/>
    </xf>
    <xf numFmtId="0" fontId="22" fillId="0" borderId="72" xfId="0" applyFont="1" applyFill="1" applyBorder="1"/>
    <xf numFmtId="0" fontId="27" fillId="5" borderId="79" xfId="0" applyFont="1" applyFill="1" applyBorder="1" applyAlignment="1">
      <alignment horizontal="left" vertical="top" wrapText="1"/>
    </xf>
    <xf numFmtId="0" fontId="23" fillId="3" borderId="72" xfId="0" applyFont="1" applyFill="1" applyBorder="1" applyAlignment="1">
      <alignment vertical="top"/>
    </xf>
    <xf numFmtId="0" fontId="27" fillId="3" borderId="78" xfId="0" applyFont="1" applyFill="1" applyBorder="1" applyAlignment="1">
      <alignment horizontal="center" wrapText="1"/>
    </xf>
    <xf numFmtId="0" fontId="23" fillId="3" borderId="78" xfId="0" applyFont="1" applyFill="1" applyBorder="1" applyAlignment="1">
      <alignment horizontal="center"/>
    </xf>
    <xf numFmtId="0" fontId="23" fillId="3" borderId="85" xfId="0" applyFont="1" applyFill="1" applyBorder="1" applyAlignment="1">
      <alignment horizontal="center"/>
    </xf>
    <xf numFmtId="0" fontId="23" fillId="3" borderId="45" xfId="0" applyFont="1" applyFill="1" applyBorder="1" applyAlignment="1">
      <alignment horizontal="center"/>
    </xf>
    <xf numFmtId="0" fontId="23" fillId="3" borderId="41" xfId="0" applyFont="1" applyFill="1" applyBorder="1" applyAlignment="1">
      <alignment horizontal="center"/>
    </xf>
    <xf numFmtId="0" fontId="23" fillId="3" borderId="46" xfId="0" applyFont="1" applyFill="1" applyBorder="1" applyAlignment="1">
      <alignment horizontal="center"/>
    </xf>
    <xf numFmtId="0" fontId="22" fillId="3" borderId="0" xfId="0" applyFont="1" applyFill="1"/>
    <xf numFmtId="0" fontId="23" fillId="3" borderId="79" xfId="0" applyFont="1" applyFill="1" applyBorder="1" applyAlignment="1">
      <alignment vertical="top" wrapText="1"/>
    </xf>
    <xf numFmtId="0" fontId="23" fillId="3" borderId="81" xfId="0" applyFont="1" applyFill="1" applyBorder="1" applyAlignment="1">
      <alignment horizontal="center"/>
    </xf>
    <xf numFmtId="0" fontId="23" fillId="3" borderId="41" xfId="168" applyNumberFormat="1" applyFont="1" applyFill="1" applyBorder="1" applyAlignment="1">
      <alignment horizontal="center"/>
    </xf>
    <xf numFmtId="0" fontId="23" fillId="3" borderId="79" xfId="0" applyFont="1" applyFill="1" applyBorder="1" applyAlignment="1">
      <alignment vertical="top"/>
    </xf>
    <xf numFmtId="49" fontId="23" fillId="3" borderId="46" xfId="0" applyNumberFormat="1" applyFont="1" applyFill="1" applyBorder="1" applyAlignment="1">
      <alignment horizontal="center" wrapText="1"/>
    </xf>
    <xf numFmtId="49" fontId="23" fillId="3" borderId="79" xfId="0" applyNumberFormat="1" applyFont="1" applyFill="1" applyBorder="1" applyAlignment="1">
      <alignment vertical="top" wrapText="1"/>
    </xf>
    <xf numFmtId="0" fontId="23" fillId="3" borderId="78" xfId="0" applyFont="1" applyFill="1" applyBorder="1" applyAlignment="1">
      <alignment vertical="top" wrapText="1"/>
    </xf>
    <xf numFmtId="49" fontId="23" fillId="3" borderId="78" xfId="0" applyNumberFormat="1" applyFont="1" applyFill="1" applyBorder="1" applyAlignment="1">
      <alignment vertical="top" wrapText="1"/>
    </xf>
    <xf numFmtId="0" fontId="27" fillId="0" borderId="79" xfId="0" applyFont="1" applyFill="1" applyBorder="1" applyAlignment="1">
      <alignment horizontal="left" vertical="top" wrapText="1"/>
    </xf>
    <xf numFmtId="0" fontId="27" fillId="3" borderId="46" xfId="0" applyFont="1" applyFill="1" applyBorder="1" applyAlignment="1">
      <alignment horizontal="center"/>
    </xf>
    <xf numFmtId="49" fontId="27" fillId="0" borderId="78" xfId="0" applyNumberFormat="1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0" fontId="27" fillId="0" borderId="53" xfId="0" applyFont="1" applyFill="1" applyBorder="1" applyAlignment="1">
      <alignment horizontal="center"/>
    </xf>
    <xf numFmtId="0" fontId="27" fillId="0" borderId="54" xfId="0" applyFont="1" applyFill="1" applyBorder="1" applyAlignment="1">
      <alignment horizontal="center"/>
    </xf>
    <xf numFmtId="0" fontId="27" fillId="0" borderId="46" xfId="0" applyFont="1" applyFill="1" applyBorder="1"/>
    <xf numFmtId="0" fontId="27" fillId="0" borderId="74" xfId="0" applyFont="1" applyFill="1" applyBorder="1" applyAlignment="1">
      <alignment vertical="top" wrapText="1"/>
    </xf>
    <xf numFmtId="49" fontId="27" fillId="0" borderId="45" xfId="0" applyNumberFormat="1" applyFont="1" applyFill="1" applyBorder="1" applyAlignment="1">
      <alignment horizontal="center" wrapText="1"/>
    </xf>
    <xf numFmtId="49" fontId="27" fillId="0" borderId="80" xfId="0" applyNumberFormat="1" applyFont="1" applyFill="1" applyBorder="1" applyAlignment="1">
      <alignment horizontal="center" wrapText="1"/>
    </xf>
    <xf numFmtId="0" fontId="27" fillId="0" borderId="79" xfId="168" applyFont="1" applyFill="1" applyBorder="1" applyAlignment="1">
      <alignment vertical="top" wrapText="1"/>
    </xf>
    <xf numFmtId="0" fontId="27" fillId="0" borderId="46" xfId="168" applyFont="1" applyFill="1" applyBorder="1" applyAlignment="1">
      <alignment horizontal="center"/>
    </xf>
    <xf numFmtId="0" fontId="27" fillId="0" borderId="46" xfId="168" applyFont="1" applyBorder="1" applyAlignment="1">
      <alignment horizontal="center"/>
    </xf>
    <xf numFmtId="0" fontId="27" fillId="0" borderId="84" xfId="168" applyFont="1" applyFill="1" applyBorder="1" applyAlignment="1">
      <alignment horizontal="center"/>
    </xf>
    <xf numFmtId="0" fontId="27" fillId="0" borderId="86" xfId="0" applyFont="1" applyFill="1" applyBorder="1" applyAlignment="1">
      <alignment vertical="top" wrapText="1"/>
    </xf>
    <xf numFmtId="0" fontId="27" fillId="0" borderId="86" xfId="0" applyFont="1" applyBorder="1" applyAlignment="1">
      <alignment vertical="top" wrapText="1"/>
    </xf>
    <xf numFmtId="49" fontId="27" fillId="0" borderId="78" xfId="0" applyNumberFormat="1" applyFont="1" applyBorder="1" applyAlignment="1">
      <alignment horizontal="center"/>
    </xf>
    <xf numFmtId="0" fontId="27" fillId="0" borderId="72" xfId="168" applyFont="1" applyBorder="1" applyAlignment="1">
      <alignment vertical="top" wrapText="1"/>
    </xf>
    <xf numFmtId="0" fontId="23" fillId="0" borderId="83" xfId="0" applyFont="1" applyFill="1" applyBorder="1" applyAlignment="1">
      <alignment vertical="top" wrapText="1"/>
    </xf>
    <xf numFmtId="0" fontId="23" fillId="0" borderId="78" xfId="0" applyFont="1" applyFill="1" applyBorder="1" applyAlignment="1">
      <alignment horizontal="center"/>
    </xf>
    <xf numFmtId="49" fontId="23" fillId="0" borderId="78" xfId="0" applyNumberFormat="1" applyFont="1" applyFill="1" applyBorder="1" applyAlignment="1">
      <alignment horizontal="center"/>
    </xf>
    <xf numFmtId="0" fontId="23" fillId="0" borderId="45" xfId="0" applyFont="1" applyFill="1" applyBorder="1" applyAlignment="1">
      <alignment horizontal="center"/>
    </xf>
    <xf numFmtId="0" fontId="23" fillId="0" borderId="46" xfId="0" applyFont="1" applyFill="1" applyBorder="1" applyAlignment="1">
      <alignment horizontal="center"/>
    </xf>
    <xf numFmtId="0" fontId="23" fillId="0" borderId="78" xfId="0" applyFont="1" applyFill="1" applyBorder="1" applyAlignment="1">
      <alignment vertical="top" wrapText="1"/>
    </xf>
    <xf numFmtId="0" fontId="23" fillId="0" borderId="78" xfId="168" applyFont="1" applyFill="1" applyBorder="1" applyAlignment="1">
      <alignment vertical="top" wrapText="1"/>
    </xf>
    <xf numFmtId="0" fontId="23" fillId="0" borderId="71" xfId="168" applyFont="1" applyFill="1" applyBorder="1" applyAlignment="1">
      <alignment vertical="top" wrapText="1"/>
    </xf>
    <xf numFmtId="49" fontId="23" fillId="0" borderId="78" xfId="0" applyNumberFormat="1" applyFont="1" applyFill="1" applyBorder="1" applyAlignment="1">
      <alignment vertical="top" wrapText="1"/>
    </xf>
    <xf numFmtId="49" fontId="27" fillId="0" borderId="41" xfId="0" applyNumberFormat="1" applyFont="1" applyBorder="1" applyAlignment="1">
      <alignment horizontal="center"/>
    </xf>
    <xf numFmtId="0" fontId="27" fillId="0" borderId="83" xfId="0" applyFont="1" applyBorder="1" applyAlignment="1">
      <alignment horizontal="center"/>
    </xf>
    <xf numFmtId="0" fontId="27" fillId="0" borderId="50" xfId="0" applyFont="1" applyBorder="1" applyAlignment="1">
      <alignment horizontal="center"/>
    </xf>
    <xf numFmtId="0" fontId="27" fillId="0" borderId="51" xfId="0" applyFont="1" applyBorder="1" applyAlignment="1">
      <alignment horizontal="center"/>
    </xf>
    <xf numFmtId="49" fontId="27" fillId="0" borderId="51" xfId="0" applyNumberFormat="1" applyFont="1" applyBorder="1" applyAlignment="1">
      <alignment horizontal="center"/>
    </xf>
    <xf numFmtId="0" fontId="27" fillId="0" borderId="77" xfId="0" applyFont="1" applyBorder="1" applyAlignment="1">
      <alignment horizontal="center" wrapText="1"/>
    </xf>
    <xf numFmtId="0" fontId="29" fillId="0" borderId="77" xfId="0" applyFont="1" applyFill="1" applyBorder="1" applyAlignment="1">
      <alignment horizontal="center"/>
    </xf>
    <xf numFmtId="49" fontId="29" fillId="0" borderId="45" xfId="0" applyNumberFormat="1" applyFont="1" applyFill="1" applyBorder="1" applyAlignment="1">
      <alignment horizontal="center" wrapText="1"/>
    </xf>
    <xf numFmtId="49" fontId="29" fillId="0" borderId="41" xfId="0" applyNumberFormat="1" applyFont="1" applyFill="1" applyBorder="1" applyAlignment="1">
      <alignment horizontal="center" wrapText="1"/>
    </xf>
    <xf numFmtId="49" fontId="29" fillId="0" borderId="55" xfId="0" applyNumberFormat="1" applyFont="1" applyFill="1" applyBorder="1" applyAlignment="1">
      <alignment horizontal="center" wrapText="1"/>
    </xf>
    <xf numFmtId="0" fontId="29" fillId="0" borderId="78" xfId="0" applyFont="1" applyFill="1" applyBorder="1" applyAlignment="1">
      <alignment horizontal="center" wrapText="1"/>
    </xf>
    <xf numFmtId="49" fontId="27" fillId="0" borderId="81" xfId="0" applyNumberFormat="1" applyFont="1" applyFill="1" applyBorder="1" applyAlignment="1">
      <alignment horizontal="center" wrapText="1"/>
    </xf>
    <xf numFmtId="49" fontId="27" fillId="0" borderId="82" xfId="0" applyNumberFormat="1" applyFont="1" applyFill="1" applyBorder="1" applyAlignment="1">
      <alignment horizontal="center" wrapText="1"/>
    </xf>
    <xf numFmtId="166" fontId="27" fillId="3" borderId="78" xfId="0" applyNumberFormat="1" applyFont="1" applyFill="1" applyBorder="1" applyAlignment="1">
      <alignment wrapText="1"/>
    </xf>
    <xf numFmtId="0" fontId="27" fillId="0" borderId="72" xfId="0" applyFont="1" applyFill="1" applyBorder="1" applyAlignment="1">
      <alignment horizontal="center" wrapText="1"/>
    </xf>
    <xf numFmtId="166" fontId="27" fillId="3" borderId="83" xfId="0" applyNumberFormat="1" applyFont="1" applyFill="1" applyBorder="1" applyAlignment="1">
      <alignment wrapText="1"/>
    </xf>
    <xf numFmtId="0" fontId="27" fillId="0" borderId="84" xfId="0" applyFont="1" applyFill="1" applyBorder="1" applyAlignment="1">
      <alignment horizontal="center"/>
    </xf>
    <xf numFmtId="0" fontId="27" fillId="0" borderId="87" xfId="0" applyFont="1" applyFill="1" applyBorder="1" applyAlignment="1">
      <alignment vertical="top"/>
    </xf>
    <xf numFmtId="0" fontId="27" fillId="0" borderId="88" xfId="0" applyFont="1" applyBorder="1" applyAlignment="1">
      <alignment horizontal="center" wrapText="1"/>
    </xf>
    <xf numFmtId="0" fontId="27" fillId="0" borderId="88" xfId="0" applyFont="1" applyFill="1" applyBorder="1" applyAlignment="1">
      <alignment horizontal="center"/>
    </xf>
    <xf numFmtId="0" fontId="27" fillId="0" borderId="89" xfId="0" applyFont="1" applyFill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7" fillId="0" borderId="90" xfId="0" applyFont="1" applyBorder="1" applyAlignment="1">
      <alignment horizontal="center"/>
    </xf>
    <xf numFmtId="0" fontId="27" fillId="0" borderId="91" xfId="0" applyFont="1" applyBorder="1" applyAlignment="1">
      <alignment horizontal="center"/>
    </xf>
    <xf numFmtId="0" fontId="27" fillId="0" borderId="92" xfId="0" applyFont="1" applyFill="1" applyBorder="1" applyAlignment="1">
      <alignment horizontal="center"/>
    </xf>
    <xf numFmtId="0" fontId="22" fillId="0" borderId="1" xfId="0" applyFont="1" applyBorder="1" applyAlignment="1">
      <alignment vertical="top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vertical="top" wrapText="1"/>
    </xf>
    <xf numFmtId="43" fontId="23" fillId="0" borderId="1" xfId="170" applyFont="1" applyBorder="1" applyAlignment="1">
      <alignment horizontal="right" wrapText="1"/>
    </xf>
    <xf numFmtId="0" fontId="30" fillId="0" borderId="0" xfId="0" applyFont="1" applyAlignment="1">
      <alignment horizontal="right" wrapText="1"/>
    </xf>
    <xf numFmtId="49" fontId="23" fillId="0" borderId="0" xfId="0" applyNumberFormat="1" applyFont="1" applyFill="1"/>
    <xf numFmtId="0" fontId="23" fillId="0" borderId="0" xfId="0" applyFont="1" applyFill="1"/>
    <xf numFmtId="0" fontId="32" fillId="0" borderId="1" xfId="173" applyFont="1"/>
    <xf numFmtId="166" fontId="27" fillId="0" borderId="88" xfId="0" applyNumberFormat="1" applyFont="1" applyFill="1" applyBorder="1" applyAlignment="1">
      <alignment wrapText="1"/>
    </xf>
    <xf numFmtId="166" fontId="27" fillId="3" borderId="74" xfId="0" applyNumberFormat="1" applyFont="1" applyFill="1" applyBorder="1"/>
    <xf numFmtId="166" fontId="27" fillId="3" borderId="79" xfId="0" applyNumberFormat="1" applyFont="1" applyFill="1" applyBorder="1"/>
    <xf numFmtId="166" fontId="27" fillId="3" borderId="79" xfId="0" applyNumberFormat="1" applyFont="1" applyFill="1" applyBorder="1" applyAlignment="1">
      <alignment horizontal="right" wrapText="1"/>
    </xf>
    <xf numFmtId="166" fontId="27" fillId="3" borderId="86" xfId="0" applyNumberFormat="1" applyFont="1" applyFill="1" applyBorder="1"/>
    <xf numFmtId="166" fontId="27" fillId="3" borderId="79" xfId="0" applyNumberFormat="1" applyFont="1" applyFill="1" applyBorder="1" applyAlignment="1">
      <alignment wrapText="1"/>
    </xf>
    <xf numFmtId="166" fontId="27" fillId="3" borderId="86" xfId="0" applyNumberFormat="1" applyFont="1" applyFill="1" applyBorder="1" applyAlignment="1">
      <alignment wrapText="1"/>
    </xf>
    <xf numFmtId="166" fontId="27" fillId="3" borderId="93" xfId="0" applyNumberFormat="1" applyFont="1" applyFill="1" applyBorder="1" applyAlignment="1">
      <alignment horizontal="right" wrapText="1"/>
    </xf>
    <xf numFmtId="166" fontId="27" fillId="3" borderId="89" xfId="0" applyNumberFormat="1" applyFont="1" applyFill="1" applyBorder="1"/>
    <xf numFmtId="166" fontId="23" fillId="3" borderId="75" xfId="0" applyNumberFormat="1" applyFont="1" applyFill="1" applyBorder="1"/>
    <xf numFmtId="166" fontId="23" fillId="3" borderId="63" xfId="0" applyNumberFormat="1" applyFont="1" applyFill="1" applyBorder="1"/>
    <xf numFmtId="0" fontId="27" fillId="0" borderId="55" xfId="0" applyFont="1" applyFill="1" applyBorder="1"/>
    <xf numFmtId="0" fontId="24" fillId="0" borderId="94" xfId="0" applyFont="1" applyBorder="1" applyAlignment="1">
      <alignment wrapText="1"/>
    </xf>
    <xf numFmtId="0" fontId="24" fillId="0" borderId="95" xfId="0" applyFont="1" applyBorder="1" applyAlignment="1">
      <alignment horizontal="center"/>
    </xf>
    <xf numFmtId="0" fontId="24" fillId="0" borderId="96" xfId="0" applyFont="1" applyBorder="1" applyAlignment="1">
      <alignment horizontal="center"/>
    </xf>
    <xf numFmtId="0" fontId="24" fillId="0" borderId="43" xfId="0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166" fontId="23" fillId="3" borderId="97" xfId="0" applyNumberFormat="1" applyFont="1" applyFill="1" applyBorder="1"/>
    <xf numFmtId="0" fontId="27" fillId="0" borderId="79" xfId="171" applyNumberFormat="1" applyFont="1" applyFill="1" applyBorder="1" applyAlignment="1">
      <alignment horizontal="left" vertical="top" wrapText="1"/>
    </xf>
    <xf numFmtId="0" fontId="27" fillId="0" borderId="79" xfId="171" applyFont="1" applyFill="1" applyBorder="1" applyAlignment="1">
      <alignment horizontal="left" vertical="top" wrapText="1"/>
    </xf>
    <xf numFmtId="0" fontId="27" fillId="0" borderId="79" xfId="172" applyFont="1" applyFill="1" applyBorder="1" applyAlignment="1">
      <alignment horizontal="left" vertical="top" wrapText="1"/>
    </xf>
    <xf numFmtId="0" fontId="27" fillId="0" borderId="98" xfId="0" applyFont="1" applyBorder="1" applyAlignment="1">
      <alignment vertical="top" wrapText="1"/>
    </xf>
    <xf numFmtId="0" fontId="27" fillId="0" borderId="89" xfId="0" applyFont="1" applyBorder="1" applyAlignment="1">
      <alignment horizontal="center" wrapText="1"/>
    </xf>
    <xf numFmtId="0" fontId="27" fillId="0" borderId="89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23" fillId="3" borderId="71" xfId="0" applyFont="1" applyFill="1" applyBorder="1" applyAlignment="1">
      <alignment vertical="top" wrapText="1"/>
    </xf>
    <xf numFmtId="166" fontId="7" fillId="0" borderId="76" xfId="34" applyNumberFormat="1" applyFont="1" applyBorder="1" applyAlignment="1" applyProtection="1">
      <alignment horizontal="right" shrinkToFit="1"/>
    </xf>
    <xf numFmtId="166" fontId="7" fillId="0" borderId="80" xfId="34" applyNumberFormat="1" applyFont="1" applyBorder="1" applyAlignment="1" applyProtection="1">
      <alignment horizontal="right" shrinkToFit="1"/>
    </xf>
    <xf numFmtId="166" fontId="7" fillId="0" borderId="100" xfId="34" applyNumberFormat="1" applyFont="1" applyBorder="1" applyAlignment="1" applyProtection="1">
      <alignment horizontal="right" shrinkToFit="1"/>
    </xf>
    <xf numFmtId="166" fontId="7" fillId="0" borderId="82" xfId="69" applyNumberFormat="1" applyFont="1" applyBorder="1" applyProtection="1">
      <alignment horizontal="right" shrinkToFit="1"/>
    </xf>
    <xf numFmtId="166" fontId="7" fillId="0" borderId="78" xfId="69" applyNumberFormat="1" applyFont="1" applyBorder="1" applyProtection="1">
      <alignment horizontal="right" shrinkToFit="1"/>
    </xf>
    <xf numFmtId="166" fontId="7" fillId="0" borderId="99" xfId="69" applyNumberFormat="1" applyFont="1" applyBorder="1" applyProtection="1">
      <alignment horizontal="right" shrinkToFit="1"/>
    </xf>
    <xf numFmtId="166" fontId="7" fillId="0" borderId="89" xfId="69" applyNumberFormat="1" applyFont="1" applyBorder="1" applyProtection="1">
      <alignment horizontal="right" shrinkToFit="1"/>
    </xf>
    <xf numFmtId="166" fontId="27" fillId="3" borderId="98" xfId="0" applyNumberFormat="1" applyFont="1" applyFill="1" applyBorder="1"/>
    <xf numFmtId="166" fontId="24" fillId="0" borderId="101" xfId="0" applyNumberFormat="1" applyFont="1" applyFill="1" applyBorder="1" applyAlignment="1">
      <alignment horizontal="center" vertical="center" wrapText="1"/>
    </xf>
    <xf numFmtId="0" fontId="24" fillId="0" borderId="73" xfId="0" applyFont="1" applyBorder="1" applyAlignment="1">
      <alignment horizontal="center" vertical="center"/>
    </xf>
    <xf numFmtId="0" fontId="23" fillId="0" borderId="0" xfId="0" applyFont="1" applyAlignment="1">
      <alignment vertical="top"/>
    </xf>
    <xf numFmtId="166" fontId="7" fillId="0" borderId="46" xfId="34" applyNumberFormat="1" applyFont="1" applyBorder="1" applyAlignment="1" applyProtection="1">
      <alignment horizontal="right" vertical="center" shrinkToFit="1"/>
    </xf>
    <xf numFmtId="0" fontId="23" fillId="0" borderId="1" xfId="173" applyFont="1"/>
    <xf numFmtId="0" fontId="23" fillId="0" borderId="1" xfId="173" applyFont="1" applyBorder="1" applyAlignment="1">
      <alignment horizontal="left"/>
    </xf>
    <xf numFmtId="0" fontId="7" fillId="0" borderId="1" xfId="86" applyNumberFormat="1" applyFont="1" applyBorder="1" applyProtection="1"/>
    <xf numFmtId="166" fontId="7" fillId="0" borderId="43" xfId="96" applyNumberFormat="1" applyFont="1" applyBorder="1" applyProtection="1">
      <alignment horizontal="right" vertical="center" shrinkToFit="1"/>
    </xf>
    <xf numFmtId="166" fontId="7" fillId="0" borderId="41" xfId="64" applyNumberFormat="1" applyFont="1" applyBorder="1" applyProtection="1">
      <alignment horizontal="right" vertical="center" shrinkToFit="1"/>
    </xf>
    <xf numFmtId="166" fontId="7" fillId="0" borderId="41" xfId="106" applyNumberFormat="1" applyFont="1" applyBorder="1" applyProtection="1">
      <alignment horizontal="right" vertical="center" shrinkToFit="1"/>
    </xf>
    <xf numFmtId="166" fontId="7" fillId="0" borderId="41" xfId="109" applyNumberFormat="1" applyFont="1" applyBorder="1" applyAlignment="1" applyProtection="1">
      <alignment horizontal="right" vertical="center" shrinkToFit="1"/>
    </xf>
    <xf numFmtId="166" fontId="7" fillId="0" borderId="48" xfId="106" applyNumberFormat="1" applyFont="1" applyBorder="1" applyProtection="1">
      <alignment horizontal="right" vertical="center" shrinkToFit="1"/>
    </xf>
    <xf numFmtId="166" fontId="7" fillId="0" borderId="48" xfId="109" applyNumberFormat="1" applyFont="1" applyBorder="1" applyAlignment="1" applyProtection="1">
      <alignment horizontal="right" vertical="center" shrinkToFit="1"/>
    </xf>
    <xf numFmtId="0" fontId="23" fillId="0" borderId="0" xfId="0" applyFont="1" applyProtection="1">
      <protection locked="0"/>
    </xf>
    <xf numFmtId="0" fontId="7" fillId="0" borderId="1" xfId="82" applyNumberFormat="1" applyFont="1" applyBorder="1" applyProtection="1">
      <alignment horizontal="left" wrapText="1"/>
    </xf>
    <xf numFmtId="49" fontId="7" fillId="0" borderId="1" xfId="85" applyNumberFormat="1" applyFont="1" applyBorder="1" applyProtection="1"/>
    <xf numFmtId="0" fontId="7" fillId="0" borderId="1" xfId="147" applyNumberFormat="1" applyFont="1" applyProtection="1">
      <alignment horizontal="left"/>
    </xf>
    <xf numFmtId="49" fontId="7" fillId="0" borderId="1" xfId="148" applyNumberFormat="1" applyFont="1" applyProtection="1"/>
    <xf numFmtId="0" fontId="7" fillId="0" borderId="1" xfId="138" applyNumberFormat="1" applyFont="1" applyProtection="1"/>
    <xf numFmtId="0" fontId="7" fillId="0" borderId="65" xfId="138" applyNumberFormat="1" applyFont="1" applyBorder="1" applyProtection="1"/>
    <xf numFmtId="0" fontId="0" fillId="0" borderId="70" xfId="0" applyBorder="1" applyProtection="1">
      <protection locked="0"/>
    </xf>
    <xf numFmtId="49" fontId="7" fillId="0" borderId="42" xfId="95" applyNumberFormat="1" applyFont="1" applyBorder="1" applyProtection="1">
      <alignment horizontal="center" vertical="center"/>
    </xf>
    <xf numFmtId="49" fontId="7" fillId="0" borderId="45" xfId="63" applyNumberFormat="1" applyFont="1" applyBorder="1" applyProtection="1">
      <alignment horizontal="center" vertical="center"/>
    </xf>
    <xf numFmtId="49" fontId="7" fillId="0" borderId="47" xfId="63" applyNumberFormat="1" applyFont="1" applyBorder="1" applyProtection="1">
      <alignment horizontal="center" vertical="center"/>
    </xf>
    <xf numFmtId="0" fontId="23" fillId="0" borderId="1" xfId="173" applyFont="1" applyAlignment="1">
      <alignment horizontal="right" wrapText="1"/>
    </xf>
    <xf numFmtId="0" fontId="23" fillId="0" borderId="0" xfId="0" applyFont="1" applyFill="1" applyAlignment="1">
      <alignment horizontal="right" vertical="top" wrapText="1"/>
    </xf>
    <xf numFmtId="0" fontId="24" fillId="0" borderId="66" xfId="0" applyFont="1" applyBorder="1" applyAlignment="1">
      <alignment horizontal="center" vertical="center" wrapText="1"/>
    </xf>
    <xf numFmtId="0" fontId="24" fillId="0" borderId="69" xfId="0" applyFont="1" applyFill="1" applyBorder="1" applyAlignment="1">
      <alignment horizontal="center" vertical="center"/>
    </xf>
    <xf numFmtId="0" fontId="23" fillId="0" borderId="0" xfId="0" applyFont="1" applyAlignment="1">
      <alignment wrapText="1"/>
    </xf>
    <xf numFmtId="0" fontId="23" fillId="0" borderId="0" xfId="0" applyFont="1" applyAlignment="1"/>
    <xf numFmtId="0" fontId="18" fillId="0" borderId="57" xfId="29" applyNumberFormat="1" applyFont="1" applyBorder="1" applyProtection="1">
      <alignment horizontal="center" vertical="center"/>
    </xf>
    <xf numFmtId="0" fontId="18" fillId="0" borderId="67" xfId="28" applyNumberFormat="1" applyFont="1" applyBorder="1" applyProtection="1">
      <alignment horizontal="center" vertical="center"/>
    </xf>
    <xf numFmtId="49" fontId="18" fillId="0" borderId="73" xfId="30" applyNumberFormat="1" applyFont="1" applyBorder="1" applyProtection="1">
      <alignment horizontal="center" vertical="center"/>
    </xf>
    <xf numFmtId="49" fontId="18" fillId="0" borderId="69" xfId="30" applyNumberFormat="1" applyFont="1" applyBorder="1" applyProtection="1">
      <alignment horizontal="center" vertical="center"/>
    </xf>
    <xf numFmtId="49" fontId="7" fillId="0" borderId="54" xfId="33" applyNumberFormat="1" applyFont="1" applyBorder="1" applyAlignment="1" applyProtection="1">
      <alignment horizontal="center" vertical="top"/>
    </xf>
    <xf numFmtId="0" fontId="7" fillId="0" borderId="74" xfId="31" applyNumberFormat="1" applyFont="1" applyBorder="1" applyAlignment="1" applyProtection="1">
      <alignment horizontal="left" vertical="top" wrapText="1"/>
    </xf>
    <xf numFmtId="49" fontId="7" fillId="0" borderId="41" xfId="38" applyNumberFormat="1" applyFont="1" applyBorder="1" applyAlignment="1" applyProtection="1">
      <alignment horizontal="center" vertical="top" wrapText="1"/>
    </xf>
    <xf numFmtId="0" fontId="7" fillId="0" borderId="79" xfId="36" applyNumberFormat="1" applyFont="1" applyBorder="1" applyAlignment="1" applyProtection="1">
      <alignment horizontal="left" vertical="top" wrapText="1"/>
    </xf>
    <xf numFmtId="49" fontId="7" fillId="0" borderId="41" xfId="44" applyNumberFormat="1" applyFont="1" applyBorder="1" applyAlignment="1" applyProtection="1">
      <alignment horizontal="center" vertical="top"/>
    </xf>
    <xf numFmtId="0" fontId="7" fillId="0" borderId="79" xfId="42" applyNumberFormat="1" applyFont="1" applyBorder="1" applyAlignment="1" applyProtection="1">
      <alignment horizontal="left" vertical="top" wrapText="1"/>
    </xf>
    <xf numFmtId="49" fontId="7" fillId="0" borderId="48" xfId="44" applyNumberFormat="1" applyFont="1" applyBorder="1" applyAlignment="1" applyProtection="1">
      <alignment horizontal="center" vertical="top"/>
    </xf>
    <xf numFmtId="0" fontId="7" fillId="0" borderId="98" xfId="42" applyNumberFormat="1" applyFont="1" applyBorder="1" applyAlignment="1" applyProtection="1">
      <alignment horizontal="left" vertical="top" wrapText="1"/>
    </xf>
    <xf numFmtId="0" fontId="5" fillId="0" borderId="56" xfId="92" applyNumberFormat="1" applyFont="1" applyBorder="1" applyProtection="1">
      <alignment horizontal="center"/>
    </xf>
    <xf numFmtId="0" fontId="5" fillId="0" borderId="57" xfId="92" applyNumberFormat="1" applyFont="1" applyBorder="1" applyProtection="1">
      <alignment horizontal="center"/>
    </xf>
    <xf numFmtId="0" fontId="5" fillId="0" borderId="58" xfId="92" applyNumberFormat="1" applyFont="1" applyBorder="1" applyProtection="1">
      <alignment horizontal="center"/>
    </xf>
    <xf numFmtId="0" fontId="23" fillId="0" borderId="0" xfId="0" applyFont="1" applyFill="1" applyAlignment="1">
      <alignment horizontal="right" vertical="top" wrapText="1"/>
    </xf>
    <xf numFmtId="0" fontId="30" fillId="0" borderId="0" xfId="0" applyFont="1" applyProtection="1">
      <protection locked="0"/>
    </xf>
    <xf numFmtId="166" fontId="7" fillId="0" borderId="77" xfId="34" applyNumberFormat="1" applyFont="1" applyBorder="1" applyProtection="1">
      <alignment horizontal="right" vertical="center" shrinkToFit="1"/>
    </xf>
    <xf numFmtId="166" fontId="7" fillId="0" borderId="78" xfId="39" applyNumberFormat="1" applyFont="1" applyBorder="1" applyProtection="1">
      <alignment horizontal="center" vertical="center"/>
    </xf>
    <xf numFmtId="166" fontId="7" fillId="0" borderId="78" xfId="40" applyNumberFormat="1" applyFont="1" applyBorder="1" applyProtection="1">
      <alignment horizontal="right" vertical="center" shrinkToFit="1"/>
    </xf>
    <xf numFmtId="166" fontId="7" fillId="0" borderId="80" xfId="38" applyNumberFormat="1" applyFont="1" applyBorder="1" applyProtection="1">
      <alignment horizontal="center" wrapText="1"/>
    </xf>
    <xf numFmtId="166" fontId="7" fillId="0" borderId="78" xfId="45" applyNumberFormat="1" applyFont="1" applyBorder="1" applyProtection="1">
      <alignment horizontal="right" shrinkToFit="1"/>
    </xf>
    <xf numFmtId="166" fontId="7" fillId="0" borderId="89" xfId="45" applyNumberFormat="1" applyFont="1" applyBorder="1" applyProtection="1">
      <alignment horizontal="right" shrinkToFit="1"/>
    </xf>
    <xf numFmtId="0" fontId="23" fillId="0" borderId="1" xfId="0" applyFont="1" applyBorder="1" applyAlignment="1">
      <alignment vertical="top" wrapText="1"/>
    </xf>
    <xf numFmtId="0" fontId="23" fillId="0" borderId="0" xfId="0" applyFont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0" xfId="0" applyFont="1"/>
    <xf numFmtId="0" fontId="7" fillId="0" borderId="1" xfId="86" applyNumberFormat="1" applyFont="1" applyBorder="1" applyAlignment="1" applyProtection="1">
      <alignment horizontal="right"/>
    </xf>
    <xf numFmtId="0" fontId="5" fillId="0" borderId="43" xfId="26" applyNumberFormat="1" applyFont="1" applyBorder="1" applyAlignment="1" applyProtection="1">
      <alignment horizontal="center" vertical="center" wrapText="1"/>
    </xf>
    <xf numFmtId="0" fontId="5" fillId="0" borderId="41" xfId="26" applyFont="1" applyBorder="1" applyAlignment="1">
      <alignment horizontal="center" vertical="center" wrapText="1"/>
    </xf>
    <xf numFmtId="0" fontId="5" fillId="0" borderId="48" xfId="26" applyFont="1" applyBorder="1" applyAlignment="1">
      <alignment horizontal="center" vertical="center" wrapText="1"/>
    </xf>
    <xf numFmtId="0" fontId="23" fillId="0" borderId="0" xfId="0" applyFont="1" applyAlignment="1">
      <alignment horizontal="right" vertical="top" wrapText="1"/>
    </xf>
    <xf numFmtId="0" fontId="30" fillId="0" borderId="0" xfId="0" applyFont="1" applyAlignment="1">
      <alignment horizontal="right" vertical="top" wrapText="1"/>
    </xf>
    <xf numFmtId="0" fontId="30" fillId="0" borderId="0" xfId="0" applyFont="1" applyAlignment="1">
      <alignment vertical="top"/>
    </xf>
    <xf numFmtId="0" fontId="30" fillId="0" borderId="0" xfId="0" applyFont="1" applyAlignment="1">
      <alignment vertical="top" wrapText="1"/>
    </xf>
    <xf numFmtId="0" fontId="23" fillId="0" borderId="1" xfId="173" applyFont="1" applyBorder="1" applyAlignment="1">
      <alignment horizontal="right" vertical="top" wrapText="1"/>
    </xf>
    <xf numFmtId="0" fontId="23" fillId="0" borderId="1" xfId="173" applyFont="1" applyAlignment="1">
      <alignment horizontal="right" vertical="top" wrapText="1"/>
    </xf>
    <xf numFmtId="49" fontId="5" fillId="0" borderId="75" xfId="27" applyNumberFormat="1" applyFont="1" applyBorder="1" applyAlignment="1" applyProtection="1">
      <alignment horizontal="center" vertical="center" wrapText="1"/>
    </xf>
    <xf numFmtId="49" fontId="5" fillId="0" borderId="78" xfId="27" applyNumberFormat="1" applyFont="1" applyBorder="1" applyAlignment="1" applyProtection="1">
      <alignment horizontal="center" vertical="center" wrapText="1"/>
    </xf>
    <xf numFmtId="49" fontId="5" fillId="0" borderId="89" xfId="27" applyNumberFormat="1" applyFont="1" applyBorder="1" applyAlignment="1" applyProtection="1">
      <alignment horizontal="center" vertical="center" wrapText="1"/>
    </xf>
    <xf numFmtId="49" fontId="5" fillId="0" borderId="95" xfId="27" applyFont="1" applyBorder="1" applyAlignment="1">
      <alignment horizontal="center" vertical="center" wrapText="1"/>
    </xf>
    <xf numFmtId="49" fontId="5" fillId="0" borderId="80" xfId="27" applyFont="1" applyBorder="1" applyAlignment="1">
      <alignment horizontal="center" vertical="center" wrapText="1"/>
    </xf>
    <xf numFmtId="49" fontId="5" fillId="0" borderId="100" xfId="27" applyFont="1" applyBorder="1" applyAlignment="1">
      <alignment horizontal="center" vertical="center" wrapText="1"/>
    </xf>
    <xf numFmtId="0" fontId="5" fillId="0" borderId="94" xfId="26" applyNumberFormat="1" applyFont="1" applyBorder="1" applyAlignment="1" applyProtection="1">
      <alignment horizontal="center" vertical="center" wrapText="1"/>
    </xf>
    <xf numFmtId="0" fontId="5" fillId="0" borderId="79" xfId="26" applyFont="1" applyBorder="1" applyAlignment="1">
      <alignment horizontal="center" vertical="center" wrapText="1"/>
    </xf>
    <xf numFmtId="0" fontId="5" fillId="0" borderId="98" xfId="26" applyFont="1" applyBorder="1" applyAlignment="1">
      <alignment horizontal="center" vertical="center" wrapText="1"/>
    </xf>
    <xf numFmtId="49" fontId="5" fillId="0" borderId="78" xfId="27" applyFont="1" applyBorder="1" applyAlignment="1">
      <alignment horizontal="center" vertical="center" wrapText="1"/>
    </xf>
    <xf numFmtId="49" fontId="5" fillId="0" borderId="89" xfId="27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right" vertical="top" wrapText="1"/>
    </xf>
    <xf numFmtId="166" fontId="24" fillId="0" borderId="64" xfId="0" applyNumberFormat="1" applyFont="1" applyFill="1" applyBorder="1" applyAlignment="1">
      <alignment horizontal="center" vertical="center" wrapText="1"/>
    </xf>
    <xf numFmtId="166" fontId="24" fillId="0" borderId="87" xfId="0" applyNumberFormat="1" applyFont="1" applyFill="1" applyBorder="1" applyAlignment="1">
      <alignment horizontal="center" vertical="center" wrapText="1"/>
    </xf>
    <xf numFmtId="0" fontId="24" fillId="0" borderId="63" xfId="0" applyFont="1" applyBorder="1" applyAlignment="1">
      <alignment horizontal="center" vertical="center"/>
    </xf>
    <xf numFmtId="0" fontId="24" fillId="0" borderId="88" xfId="0" applyFont="1" applyBorder="1" applyAlignment="1">
      <alignment horizontal="center" vertical="center"/>
    </xf>
    <xf numFmtId="0" fontId="24" fillId="0" borderId="66" xfId="0" applyFont="1" applyBorder="1" applyAlignment="1">
      <alignment horizontal="center" vertical="center" wrapText="1"/>
    </xf>
    <xf numFmtId="0" fontId="24" fillId="0" borderId="92" xfId="0" applyFont="1" applyBorder="1" applyAlignment="1">
      <alignment horizontal="center" vertical="center" wrapText="1"/>
    </xf>
    <xf numFmtId="43" fontId="23" fillId="0" borderId="0" xfId="170" applyFont="1" applyFill="1" applyAlignment="1">
      <alignment horizontal="right" wrapText="1"/>
    </xf>
    <xf numFmtId="0" fontId="23" fillId="0" borderId="0" xfId="0" applyFont="1" applyAlignment="1">
      <alignment horizontal="right" wrapText="1"/>
    </xf>
    <xf numFmtId="0" fontId="31" fillId="0" borderId="0" xfId="0" applyFont="1" applyFill="1" applyAlignment="1">
      <alignment horizontal="center" vertical="top" wrapText="1"/>
    </xf>
    <xf numFmtId="0" fontId="24" fillId="0" borderId="0" xfId="0" applyFont="1" applyAlignment="1">
      <alignment horizontal="center" vertical="top" wrapText="1"/>
    </xf>
    <xf numFmtId="0" fontId="30" fillId="0" borderId="93" xfId="0" applyFont="1" applyFill="1" applyBorder="1" applyAlignment="1">
      <alignment horizontal="right" wrapText="1"/>
    </xf>
    <xf numFmtId="0" fontId="23" fillId="0" borderId="93" xfId="0" applyFont="1" applyBorder="1" applyAlignment="1">
      <alignment horizontal="right" wrapText="1"/>
    </xf>
    <xf numFmtId="0" fontId="24" fillId="0" borderId="63" xfId="0" applyFont="1" applyFill="1" applyBorder="1" applyAlignment="1">
      <alignment horizontal="center" vertical="center" wrapText="1"/>
    </xf>
    <xf numFmtId="0" fontId="24" fillId="0" borderId="71" xfId="0" applyFont="1" applyFill="1" applyBorder="1" applyAlignment="1">
      <alignment horizontal="center" vertical="center" wrapText="1"/>
    </xf>
    <xf numFmtId="0" fontId="24" fillId="0" borderId="63" xfId="0" applyFont="1" applyFill="1" applyBorder="1" applyAlignment="1">
      <alignment horizontal="center" vertical="center"/>
    </xf>
    <xf numFmtId="0" fontId="24" fillId="0" borderId="71" xfId="0" applyFont="1" applyFill="1" applyBorder="1" applyAlignment="1">
      <alignment horizontal="center" vertical="center"/>
    </xf>
    <xf numFmtId="0" fontId="24" fillId="0" borderId="67" xfId="0" applyFont="1" applyFill="1" applyBorder="1" applyAlignment="1">
      <alignment horizontal="center" vertical="center"/>
    </xf>
    <xf numFmtId="0" fontId="24" fillId="0" borderId="68" xfId="0" applyFont="1" applyFill="1" applyBorder="1" applyAlignment="1">
      <alignment horizontal="center" vertical="center"/>
    </xf>
    <xf numFmtId="0" fontId="24" fillId="0" borderId="69" xfId="0" applyFont="1" applyFill="1" applyBorder="1" applyAlignment="1">
      <alignment horizontal="center" vertical="center"/>
    </xf>
    <xf numFmtId="0" fontId="24" fillId="0" borderId="67" xfId="0" applyFont="1" applyBorder="1" applyAlignment="1">
      <alignment horizontal="center" vertical="center" wrapText="1"/>
    </xf>
    <xf numFmtId="0" fontId="24" fillId="0" borderId="68" xfId="0" applyFont="1" applyBorder="1" applyAlignment="1">
      <alignment horizontal="center" vertical="center" wrapText="1"/>
    </xf>
    <xf numFmtId="0" fontId="24" fillId="0" borderId="69" xfId="0" applyFont="1" applyBorder="1" applyAlignment="1">
      <alignment horizontal="center" vertical="center" wrapText="1"/>
    </xf>
    <xf numFmtId="0" fontId="24" fillId="0" borderId="0" xfId="0" applyFont="1" applyFill="1" applyAlignment="1">
      <alignment horizontal="center" wrapText="1"/>
    </xf>
    <xf numFmtId="0" fontId="24" fillId="0" borderId="0" xfId="0" applyFont="1" applyAlignment="1">
      <alignment horizontal="center" wrapText="1"/>
    </xf>
    <xf numFmtId="0" fontId="33" fillId="0" borderId="0" xfId="0" applyFont="1" applyFill="1" applyAlignment="1">
      <alignment horizontal="center" wrapText="1"/>
    </xf>
    <xf numFmtId="0" fontId="33" fillId="0" borderId="0" xfId="0" applyFont="1" applyAlignment="1">
      <alignment horizontal="center" wrapText="1"/>
    </xf>
    <xf numFmtId="0" fontId="24" fillId="0" borderId="64" xfId="0" applyFont="1" applyFill="1" applyBorder="1" applyAlignment="1">
      <alignment horizontal="center" vertical="center"/>
    </xf>
    <xf numFmtId="0" fontId="24" fillId="0" borderId="65" xfId="0" applyFont="1" applyFill="1" applyBorder="1" applyAlignment="1">
      <alignment horizontal="center" vertical="center"/>
    </xf>
    <xf numFmtId="0" fontId="24" fillId="0" borderId="66" xfId="0" applyFont="1" applyFill="1" applyBorder="1" applyAlignment="1">
      <alignment horizontal="center" vertical="center"/>
    </xf>
    <xf numFmtId="0" fontId="24" fillId="0" borderId="72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70" xfId="0" applyFont="1" applyFill="1" applyBorder="1" applyAlignment="1">
      <alignment horizontal="center" vertical="center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vertical="top"/>
    </xf>
    <xf numFmtId="0" fontId="0" fillId="0" borderId="0" xfId="0" applyAlignment="1">
      <alignment horizontal="right" wrapText="1"/>
    </xf>
    <xf numFmtId="0" fontId="0" fillId="0" borderId="0" xfId="0" applyAlignment="1"/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5" fillId="0" borderId="96" xfId="87" applyNumberFormat="1" applyFont="1" applyBorder="1" applyAlignment="1" applyProtection="1">
      <alignment horizontal="center" vertical="center" wrapText="1"/>
    </xf>
    <xf numFmtId="0" fontId="5" fillId="0" borderId="43" xfId="87" applyFont="1" applyBorder="1" applyAlignment="1">
      <alignment horizontal="center" vertical="center" wrapText="1"/>
    </xf>
    <xf numFmtId="0" fontId="5" fillId="0" borderId="81" xfId="87" applyFont="1" applyBorder="1" applyAlignment="1">
      <alignment horizontal="center" vertical="center" wrapText="1"/>
    </xf>
    <xf numFmtId="0" fontId="5" fillId="0" borderId="41" xfId="87" applyFont="1" applyBorder="1" applyAlignment="1">
      <alignment horizontal="center" vertical="center" wrapText="1"/>
    </xf>
    <xf numFmtId="0" fontId="5" fillId="0" borderId="102" xfId="87" applyFont="1" applyBorder="1" applyAlignment="1">
      <alignment horizontal="center" vertical="center" wrapText="1"/>
    </xf>
    <xf numFmtId="0" fontId="5" fillId="0" borderId="51" xfId="87" applyFont="1" applyBorder="1" applyAlignment="1">
      <alignment horizontal="center" vertical="center" wrapText="1"/>
    </xf>
    <xf numFmtId="0" fontId="7" fillId="0" borderId="81" xfId="108" applyNumberFormat="1" applyFont="1" applyBorder="1" applyAlignment="1" applyProtection="1">
      <alignment horizontal="left" vertical="top" wrapText="1"/>
    </xf>
    <xf numFmtId="0" fontId="7" fillId="0" borderId="41" xfId="108" applyFont="1" applyBorder="1" applyAlignment="1">
      <alignment horizontal="left" vertical="top" wrapText="1"/>
    </xf>
    <xf numFmtId="0" fontId="7" fillId="0" borderId="81" xfId="110" applyNumberFormat="1" applyFont="1" applyBorder="1" applyAlignment="1" applyProtection="1">
      <alignment vertical="top" wrapText="1"/>
    </xf>
    <xf numFmtId="0" fontId="7" fillId="0" borderId="41" xfId="110" applyFont="1" applyBorder="1" applyAlignment="1">
      <alignment vertical="top" wrapText="1"/>
    </xf>
    <xf numFmtId="0" fontId="7" fillId="0" borderId="81" xfId="112" applyNumberFormat="1" applyFont="1" applyBorder="1" applyAlignment="1" applyProtection="1">
      <alignment horizontal="left" vertical="top" wrapText="1"/>
    </xf>
    <xf numFmtId="0" fontId="7" fillId="0" borderId="41" xfId="112" applyFont="1" applyBorder="1" applyAlignment="1">
      <alignment horizontal="left" vertical="top" wrapText="1"/>
    </xf>
    <xf numFmtId="0" fontId="7" fillId="0" borderId="104" xfId="112" applyNumberFormat="1" applyFont="1" applyBorder="1" applyAlignment="1" applyProtection="1">
      <alignment horizontal="left" vertical="top" wrapText="1"/>
    </xf>
    <xf numFmtId="0" fontId="7" fillId="0" borderId="48" xfId="112" applyFont="1" applyBorder="1" applyAlignment="1">
      <alignment horizontal="left" vertical="top" wrapText="1"/>
    </xf>
    <xf numFmtId="0" fontId="5" fillId="0" borderId="103" xfId="91" applyNumberFormat="1" applyFont="1" applyBorder="1" applyProtection="1">
      <alignment horizontal="center"/>
    </xf>
    <xf numFmtId="0" fontId="5" fillId="0" borderId="57" xfId="91" applyFont="1" applyBorder="1">
      <alignment horizontal="center"/>
    </xf>
    <xf numFmtId="0" fontId="7" fillId="0" borderId="96" xfId="93" applyNumberFormat="1" applyFont="1" applyBorder="1" applyAlignment="1" applyProtection="1">
      <alignment horizontal="left" vertical="top" wrapText="1"/>
    </xf>
    <xf numFmtId="0" fontId="7" fillId="0" borderId="43" xfId="93" applyFont="1" applyBorder="1" applyAlignment="1">
      <alignment horizontal="left" vertical="top" wrapText="1"/>
    </xf>
    <xf numFmtId="0" fontId="7" fillId="0" borderId="81" xfId="98" applyNumberFormat="1" applyFont="1" applyBorder="1" applyAlignment="1" applyProtection="1">
      <alignment horizontal="left" vertical="top" wrapText="1"/>
    </xf>
    <xf numFmtId="0" fontId="7" fillId="0" borderId="41" xfId="98" applyFont="1" applyBorder="1" applyAlignment="1">
      <alignment horizontal="left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5" fillId="0" borderId="43" xfId="89" applyNumberFormat="1" applyFont="1" applyBorder="1" applyAlignment="1" applyProtection="1">
      <alignment horizontal="center" vertical="center" wrapText="1"/>
    </xf>
    <xf numFmtId="0" fontId="5" fillId="0" borderId="41" xfId="89" applyNumberFormat="1" applyFont="1" applyBorder="1" applyAlignment="1" applyProtection="1">
      <alignment horizontal="center" vertical="center" wrapText="1"/>
    </xf>
    <xf numFmtId="0" fontId="5" fillId="0" borderId="51" xfId="89" applyNumberFormat="1" applyFont="1" applyBorder="1" applyAlignment="1" applyProtection="1">
      <alignment horizontal="center" vertical="center" wrapText="1"/>
    </xf>
    <xf numFmtId="0" fontId="5" fillId="0" borderId="44" xfId="89" applyNumberFormat="1" applyFont="1" applyBorder="1" applyAlignment="1" applyProtection="1">
      <alignment horizontal="center" vertical="center" wrapText="1"/>
    </xf>
    <xf numFmtId="0" fontId="5" fillId="0" borderId="46" xfId="89" applyNumberFormat="1" applyFont="1" applyBorder="1" applyAlignment="1" applyProtection="1">
      <alignment horizontal="center" vertical="center" wrapText="1"/>
    </xf>
    <xf numFmtId="0" fontId="5" fillId="0" borderId="52" xfId="89" applyNumberFormat="1" applyFont="1" applyBorder="1" applyAlignment="1" applyProtection="1">
      <alignment horizontal="center" vertical="center" wrapText="1"/>
    </xf>
    <xf numFmtId="0" fontId="5" fillId="0" borderId="42" xfId="89" applyNumberFormat="1" applyFont="1" applyBorder="1" applyAlignment="1" applyProtection="1">
      <alignment horizontal="center" vertical="center" wrapText="1"/>
    </xf>
    <xf numFmtId="0" fontId="5" fillId="0" borderId="45" xfId="89" applyFont="1" applyBorder="1" applyAlignment="1">
      <alignment horizontal="center" vertical="center" wrapText="1"/>
    </xf>
    <xf numFmtId="0" fontId="5" fillId="0" borderId="47" xfId="89" applyFont="1" applyBorder="1" applyAlignment="1">
      <alignment horizontal="center" vertical="center" wrapText="1"/>
    </xf>
    <xf numFmtId="0" fontId="34" fillId="0" borderId="1" xfId="47" applyNumberFormat="1" applyFont="1" applyAlignment="1" applyProtection="1">
      <alignment horizontal="center" vertical="center" wrapText="1"/>
    </xf>
    <xf numFmtId="0" fontId="5" fillId="0" borderId="41" xfId="89" applyFont="1" applyBorder="1" applyAlignment="1">
      <alignment horizontal="center" vertical="center" wrapText="1"/>
    </xf>
    <xf numFmtId="0" fontId="5" fillId="0" borderId="51" xfId="89" applyFont="1" applyBorder="1" applyAlignment="1">
      <alignment horizontal="center" vertical="center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4" fillId="0" borderId="42" xfId="50" applyNumberFormat="1" applyFont="1" applyBorder="1" applyProtection="1">
      <alignment horizontal="center" vertical="top" wrapText="1"/>
    </xf>
    <xf numFmtId="0" fontId="14" fillId="0" borderId="45" xfId="50" applyFont="1" applyBorder="1">
      <alignment horizontal="center" vertical="top" wrapText="1"/>
    </xf>
    <xf numFmtId="0" fontId="14" fillId="0" borderId="50" xfId="50" applyFont="1" applyBorder="1">
      <alignment horizontal="center" vertical="top" wrapText="1"/>
    </xf>
    <xf numFmtId="0" fontId="15" fillId="0" borderId="43" xfId="26" applyNumberFormat="1" applyFont="1" applyBorder="1" applyProtection="1">
      <alignment horizontal="center" vertical="top" wrapText="1"/>
    </xf>
    <xf numFmtId="0" fontId="15" fillId="0" borderId="41" xfId="26" applyFont="1" applyBorder="1">
      <alignment horizontal="center" vertical="top" wrapText="1"/>
    </xf>
    <xf numFmtId="0" fontId="15" fillId="0" borderId="51" xfId="26" applyFont="1" applyBorder="1">
      <alignment horizontal="center" vertical="top" wrapText="1"/>
    </xf>
    <xf numFmtId="49" fontId="14" fillId="0" borderId="43" xfId="52" applyNumberFormat="1" applyFont="1" applyBorder="1" applyProtection="1">
      <alignment horizontal="center" vertical="top" wrapText="1"/>
    </xf>
    <xf numFmtId="49" fontId="14" fillId="0" borderId="41" xfId="52" applyFont="1" applyBorder="1">
      <alignment horizontal="center" vertical="top" wrapText="1"/>
    </xf>
    <xf numFmtId="49" fontId="14" fillId="0" borderId="51" xfId="52" applyFont="1" applyBorder="1">
      <alignment horizontal="center" vertical="top" wrapText="1"/>
    </xf>
    <xf numFmtId="49" fontId="14" fillId="0" borderId="61" xfId="52" applyNumberFormat="1" applyFont="1" applyBorder="1" applyAlignment="1" applyProtection="1">
      <alignment horizontal="center" vertical="top" wrapText="1"/>
    </xf>
    <xf numFmtId="49" fontId="14" fillId="0" borderId="62" xfId="52" applyNumberFormat="1" applyFont="1" applyBorder="1" applyAlignment="1" applyProtection="1">
      <alignment horizontal="center" vertical="top" wrapText="1"/>
    </xf>
    <xf numFmtId="49" fontId="14" fillId="0" borderId="59" xfId="52" applyFont="1" applyBorder="1" applyAlignment="1">
      <alignment horizontal="center" vertical="top" wrapText="1"/>
    </xf>
    <xf numFmtId="49" fontId="14" fillId="0" borderId="60" xfId="52" applyFont="1" applyBorder="1" applyAlignment="1">
      <alignment horizontal="center" vertical="top" wrapText="1"/>
    </xf>
  </cellXfs>
  <cellStyles count="174">
    <cellStyle name="br" xfId="161"/>
    <cellStyle name="col" xfId="160"/>
    <cellStyle name="st166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12"/>
    <cellStyle name="xl134" xfId="111"/>
    <cellStyle name="xl135" xfId="134"/>
    <cellStyle name="xl136" xfId="136"/>
    <cellStyle name="xl137" xfId="143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6"/>
    <cellStyle name="xl146" xfId="144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4"/>
    <cellStyle name="xl157" xfId="158"/>
    <cellStyle name="xl158" xfId="115"/>
    <cellStyle name="xl159" xfId="119"/>
    <cellStyle name="xl160" xfId="124"/>
    <cellStyle name="xl161" xfId="155"/>
    <cellStyle name="xl162" xfId="167"/>
    <cellStyle name="xl163" xfId="156"/>
    <cellStyle name="xl164" xfId="120"/>
    <cellStyle name="xl165" xfId="125"/>
    <cellStyle name="xl166" xfId="128"/>
    <cellStyle name="xl167" xfId="131"/>
    <cellStyle name="xl168" xfId="139"/>
    <cellStyle name="xl169" xfId="145"/>
    <cellStyle name="xl170" xfId="141"/>
    <cellStyle name="xl171" xfId="148"/>
    <cellStyle name="xl172" xfId="142"/>
    <cellStyle name="xl173" xfId="116"/>
    <cellStyle name="xl174" xfId="129"/>
    <cellStyle name="xl175" xfId="132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4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 2" xfId="172"/>
    <cellStyle name="Обычный 2 3" xfId="168"/>
    <cellStyle name="Обычный 3" xfId="171"/>
    <cellStyle name="Обычный_З_15_Приложение 16 - Источники дефицита" xfId="173"/>
    <cellStyle name="Финансовый" xfId="170" builtinId="3"/>
    <cellStyle name="Финансовый 8" xfId="169"/>
  </cellStyles>
  <dxfs count="65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9"/>
  <sheetViews>
    <sheetView zoomScaleNormal="100" zoomScaleSheetLayoutView="100" workbookViewId="0">
      <selection activeCell="B6" sqref="B6:E6"/>
    </sheetView>
  </sheetViews>
  <sheetFormatPr defaultRowHeight="15"/>
  <cols>
    <col min="1" max="1" width="19.7109375" style="1" customWidth="1"/>
    <col min="2" max="2" width="75.42578125" style="1" customWidth="1"/>
    <col min="3" max="3" width="10.85546875" style="1" customWidth="1"/>
    <col min="4" max="4" width="10" style="1" customWidth="1"/>
    <col min="5" max="5" width="10.42578125" style="1" customWidth="1"/>
    <col min="6" max="6" width="9.140625" style="1" customWidth="1"/>
    <col min="7" max="16384" width="9.140625" style="1"/>
  </cols>
  <sheetData>
    <row r="1" spans="1:7" ht="14.25" customHeight="1">
      <c r="A1" s="257"/>
      <c r="B1" s="272" t="s">
        <v>468</v>
      </c>
      <c r="C1" s="273"/>
      <c r="D1" s="274"/>
      <c r="E1" s="274"/>
      <c r="F1" s="2"/>
    </row>
    <row r="2" spans="1:7" ht="12.95" customHeight="1">
      <c r="A2" s="257"/>
      <c r="B2" s="272" t="s">
        <v>459</v>
      </c>
      <c r="C2" s="275"/>
      <c r="D2" s="274"/>
      <c r="E2" s="274"/>
      <c r="F2" s="2"/>
    </row>
    <row r="3" spans="1:7" ht="12.95" customHeight="1">
      <c r="A3" s="257"/>
      <c r="B3" s="272" t="s">
        <v>464</v>
      </c>
      <c r="C3" s="275"/>
      <c r="D3" s="274"/>
      <c r="E3" s="274"/>
      <c r="F3" s="2"/>
    </row>
    <row r="4" spans="1:7" ht="12.95" customHeight="1">
      <c r="A4" s="257"/>
      <c r="B4" s="276" t="s">
        <v>465</v>
      </c>
      <c r="C4" s="275"/>
      <c r="D4" s="274"/>
      <c r="E4" s="274"/>
      <c r="F4" s="2"/>
    </row>
    <row r="5" spans="1:7" ht="15" customHeight="1">
      <c r="A5" s="257"/>
      <c r="B5" s="276" t="s">
        <v>296</v>
      </c>
      <c r="C5" s="274"/>
      <c r="D5" s="274"/>
      <c r="E5" s="274"/>
      <c r="F5" s="2"/>
    </row>
    <row r="6" spans="1:7" ht="12.75" customHeight="1">
      <c r="A6" s="257"/>
      <c r="B6" s="277" t="s">
        <v>478</v>
      </c>
      <c r="C6" s="272"/>
      <c r="D6" s="274"/>
      <c r="E6" s="274"/>
      <c r="F6" s="3"/>
      <c r="G6" s="3"/>
    </row>
    <row r="7" spans="1:7" ht="0.75" customHeight="1">
      <c r="A7" s="257"/>
      <c r="B7" s="257"/>
      <c r="C7" s="171"/>
      <c r="D7" s="239"/>
      <c r="E7" s="239"/>
      <c r="F7" s="3"/>
      <c r="G7" s="3"/>
    </row>
    <row r="8" spans="1:7" ht="39.75" customHeight="1">
      <c r="A8" s="289" t="s">
        <v>473</v>
      </c>
      <c r="B8" s="289"/>
      <c r="C8" s="289"/>
      <c r="D8" s="289"/>
      <c r="E8" s="289"/>
      <c r="F8" s="3"/>
      <c r="G8" s="3"/>
    </row>
    <row r="9" spans="1:7" ht="18" customHeight="1" thickBot="1">
      <c r="A9" s="257"/>
      <c r="B9" s="257"/>
      <c r="C9" s="171"/>
      <c r="D9" s="239"/>
      <c r="E9" s="172" t="s">
        <v>460</v>
      </c>
      <c r="F9" s="3"/>
      <c r="G9" s="3"/>
    </row>
    <row r="10" spans="1:7" ht="12.75" customHeight="1">
      <c r="A10" s="269" t="s">
        <v>469</v>
      </c>
      <c r="B10" s="284" t="s">
        <v>470</v>
      </c>
      <c r="C10" s="278" t="s">
        <v>290</v>
      </c>
      <c r="D10" s="278" t="s">
        <v>1</v>
      </c>
      <c r="E10" s="281" t="s">
        <v>292</v>
      </c>
      <c r="F10" s="2"/>
    </row>
    <row r="11" spans="1:7" ht="9.9499999999999993" customHeight="1">
      <c r="A11" s="270"/>
      <c r="B11" s="285"/>
      <c r="C11" s="287"/>
      <c r="D11" s="279"/>
      <c r="E11" s="282"/>
      <c r="F11" s="2"/>
    </row>
    <row r="12" spans="1:7" ht="9.9499999999999993" customHeight="1">
      <c r="A12" s="270"/>
      <c r="B12" s="285"/>
      <c r="C12" s="287"/>
      <c r="D12" s="279"/>
      <c r="E12" s="282"/>
      <c r="F12" s="2"/>
    </row>
    <row r="13" spans="1:7" ht="4.5" customHeight="1" thickBot="1">
      <c r="A13" s="270"/>
      <c r="B13" s="285"/>
      <c r="C13" s="287"/>
      <c r="D13" s="279"/>
      <c r="E13" s="282"/>
      <c r="F13" s="2"/>
    </row>
    <row r="14" spans="1:7" ht="6" hidden="1" customHeight="1" thickBot="1">
      <c r="A14" s="271"/>
      <c r="B14" s="286"/>
      <c r="C14" s="288"/>
      <c r="D14" s="280"/>
      <c r="E14" s="283"/>
      <c r="F14" s="2"/>
    </row>
    <row r="15" spans="1:7" ht="15" customHeight="1" thickBot="1">
      <c r="A15" s="241">
        <v>1</v>
      </c>
      <c r="B15" s="242">
        <v>2</v>
      </c>
      <c r="C15" s="243" t="s">
        <v>291</v>
      </c>
      <c r="D15" s="243" t="s">
        <v>2</v>
      </c>
      <c r="E15" s="244" t="s">
        <v>3</v>
      </c>
      <c r="F15" s="2"/>
    </row>
    <row r="16" spans="1:7" ht="12.95" customHeight="1">
      <c r="A16" s="245" t="s">
        <v>5</v>
      </c>
      <c r="B16" s="246" t="s">
        <v>4</v>
      </c>
      <c r="C16" s="258">
        <f>C18+C46+C62</f>
        <v>3674.38</v>
      </c>
      <c r="D16" s="258">
        <f>D18+D46+D62</f>
        <v>3690.67571</v>
      </c>
      <c r="E16" s="203">
        <f>D16/C16*100</f>
        <v>100.44349550128184</v>
      </c>
      <c r="F16" s="2"/>
    </row>
    <row r="17" spans="1:6" ht="12.75" customHeight="1">
      <c r="A17" s="247"/>
      <c r="B17" s="248" t="s">
        <v>7</v>
      </c>
      <c r="C17" s="259"/>
      <c r="D17" s="260"/>
      <c r="E17" s="261"/>
      <c r="F17" s="2"/>
    </row>
    <row r="18" spans="1:6">
      <c r="A18" s="249" t="s">
        <v>9</v>
      </c>
      <c r="B18" s="250" t="s">
        <v>8</v>
      </c>
      <c r="C18" s="262">
        <f>C19+C31+C35</f>
        <v>1529.7</v>
      </c>
      <c r="D18" s="262">
        <f>D19+D31+D35</f>
        <v>1579.1414299999999</v>
      </c>
      <c r="E18" s="204">
        <f t="shared" ref="E18:E79" si="0">D18/C18*100</f>
        <v>103.2320997581225</v>
      </c>
      <c r="F18" s="2"/>
    </row>
    <row r="19" spans="1:6">
      <c r="A19" s="249" t="s">
        <v>11</v>
      </c>
      <c r="B19" s="250" t="s">
        <v>10</v>
      </c>
      <c r="C19" s="262">
        <f>C20</f>
        <v>200.7</v>
      </c>
      <c r="D19" s="262">
        <f>D20</f>
        <v>195.49100999999999</v>
      </c>
      <c r="E19" s="204">
        <f t="shared" si="0"/>
        <v>97.404588938714497</v>
      </c>
      <c r="F19" s="2"/>
    </row>
    <row r="20" spans="1:6">
      <c r="A20" s="249" t="s">
        <v>13</v>
      </c>
      <c r="B20" s="250" t="s">
        <v>12</v>
      </c>
      <c r="C20" s="262">
        <f>C21+C24+C26</f>
        <v>200.7</v>
      </c>
      <c r="D20" s="262">
        <f>D21+D24+D26</f>
        <v>195.49100999999999</v>
      </c>
      <c r="E20" s="204">
        <f t="shared" si="0"/>
        <v>97.404588938714497</v>
      </c>
      <c r="F20" s="2"/>
    </row>
    <row r="21" spans="1:6" ht="53.25" customHeight="1">
      <c r="A21" s="249" t="s">
        <v>15</v>
      </c>
      <c r="B21" s="250" t="s">
        <v>14</v>
      </c>
      <c r="C21" s="262">
        <f>C22</f>
        <v>197.7</v>
      </c>
      <c r="D21" s="262">
        <f>D22</f>
        <v>188.57726</v>
      </c>
      <c r="E21" s="204">
        <f t="shared" si="0"/>
        <v>95.385563985837123</v>
      </c>
      <c r="F21" s="2"/>
    </row>
    <row r="22" spans="1:6" ht="65.25" customHeight="1">
      <c r="A22" s="249" t="s">
        <v>17</v>
      </c>
      <c r="B22" s="250" t="s">
        <v>16</v>
      </c>
      <c r="C22" s="262">
        <v>197.7</v>
      </c>
      <c r="D22" s="262">
        <v>188.57726</v>
      </c>
      <c r="E22" s="204">
        <f t="shared" si="0"/>
        <v>95.385563985837123</v>
      </c>
      <c r="F22" s="2"/>
    </row>
    <row r="23" spans="1:6" ht="77.25" hidden="1" customHeight="1">
      <c r="A23" s="249" t="s">
        <v>19</v>
      </c>
      <c r="B23" s="250" t="s">
        <v>18</v>
      </c>
      <c r="C23" s="262" t="s">
        <v>6</v>
      </c>
      <c r="D23" s="262">
        <v>-26.63</v>
      </c>
      <c r="E23" s="204"/>
      <c r="F23" s="2"/>
    </row>
    <row r="24" spans="1:6" ht="66" customHeight="1">
      <c r="A24" s="249" t="s">
        <v>21</v>
      </c>
      <c r="B24" s="250" t="s">
        <v>20</v>
      </c>
      <c r="C24" s="262">
        <f>C25</f>
        <v>1</v>
      </c>
      <c r="D24" s="262">
        <f>D25</f>
        <v>0</v>
      </c>
      <c r="E24" s="204"/>
      <c r="F24" s="2"/>
    </row>
    <row r="25" spans="1:6" ht="79.5" customHeight="1">
      <c r="A25" s="249" t="s">
        <v>23</v>
      </c>
      <c r="B25" s="250" t="s">
        <v>22</v>
      </c>
      <c r="C25" s="262">
        <v>1</v>
      </c>
      <c r="D25" s="262"/>
      <c r="E25" s="204"/>
      <c r="F25" s="2"/>
    </row>
    <row r="26" spans="1:6" ht="27" customHeight="1">
      <c r="A26" s="249" t="s">
        <v>25</v>
      </c>
      <c r="B26" s="250" t="s">
        <v>24</v>
      </c>
      <c r="C26" s="262">
        <f>C27</f>
        <v>2</v>
      </c>
      <c r="D26" s="262">
        <f>D27</f>
        <v>6.9137500000000003</v>
      </c>
      <c r="E26" s="204">
        <f t="shared" si="0"/>
        <v>345.6875</v>
      </c>
      <c r="F26" s="2"/>
    </row>
    <row r="27" spans="1:6" ht="42" customHeight="1">
      <c r="A27" s="249" t="s">
        <v>27</v>
      </c>
      <c r="B27" s="250" t="s">
        <v>26</v>
      </c>
      <c r="C27" s="262">
        <v>2</v>
      </c>
      <c r="D27" s="262">
        <v>6.9137500000000003</v>
      </c>
      <c r="E27" s="204">
        <f t="shared" si="0"/>
        <v>345.6875</v>
      </c>
      <c r="F27" s="2"/>
    </row>
    <row r="28" spans="1:6" ht="51" hidden="1">
      <c r="A28" s="249" t="s">
        <v>29</v>
      </c>
      <c r="B28" s="250" t="s">
        <v>28</v>
      </c>
      <c r="C28" s="262" t="s">
        <v>6</v>
      </c>
      <c r="D28" s="262">
        <v>35.36</v>
      </c>
      <c r="E28" s="204"/>
      <c r="F28" s="2"/>
    </row>
    <row r="29" spans="1:6" ht="38.25" hidden="1">
      <c r="A29" s="249" t="s">
        <v>31</v>
      </c>
      <c r="B29" s="250" t="s">
        <v>30</v>
      </c>
      <c r="C29" s="262" t="s">
        <v>6</v>
      </c>
      <c r="D29" s="262">
        <v>2.2200000000000002</v>
      </c>
      <c r="E29" s="204"/>
      <c r="F29" s="2"/>
    </row>
    <row r="30" spans="1:6" ht="51" hidden="1">
      <c r="A30" s="249" t="s">
        <v>33</v>
      </c>
      <c r="B30" s="250" t="s">
        <v>32</v>
      </c>
      <c r="C30" s="262" t="s">
        <v>6</v>
      </c>
      <c r="D30" s="262">
        <v>2.2200000000000002</v>
      </c>
      <c r="E30" s="204"/>
      <c r="F30" s="2"/>
    </row>
    <row r="31" spans="1:6">
      <c r="A31" s="249" t="s">
        <v>35</v>
      </c>
      <c r="B31" s="250" t="s">
        <v>34</v>
      </c>
      <c r="C31" s="262"/>
      <c r="D31" s="262">
        <f>D32</f>
        <v>-6.6860000000000003E-2</v>
      </c>
      <c r="E31" s="204"/>
      <c r="F31" s="2"/>
    </row>
    <row r="32" spans="1:6">
      <c r="A32" s="249" t="s">
        <v>37</v>
      </c>
      <c r="B32" s="250" t="s">
        <v>36</v>
      </c>
      <c r="C32" s="262" t="s">
        <v>6</v>
      </c>
      <c r="D32" s="262">
        <f>D33</f>
        <v>-6.6860000000000003E-2</v>
      </c>
      <c r="E32" s="204"/>
      <c r="F32" s="2"/>
    </row>
    <row r="33" spans="1:6">
      <c r="A33" s="249" t="s">
        <v>38</v>
      </c>
      <c r="B33" s="250" t="s">
        <v>36</v>
      </c>
      <c r="C33" s="262" t="s">
        <v>6</v>
      </c>
      <c r="D33" s="262">
        <f>D34</f>
        <v>-6.6860000000000003E-2</v>
      </c>
      <c r="E33" s="204"/>
      <c r="F33" s="2"/>
    </row>
    <row r="34" spans="1:6" ht="27.75" customHeight="1">
      <c r="A34" s="249" t="s">
        <v>40</v>
      </c>
      <c r="B34" s="250" t="s">
        <v>39</v>
      </c>
      <c r="C34" s="262" t="s">
        <v>6</v>
      </c>
      <c r="D34" s="262">
        <v>-6.6860000000000003E-2</v>
      </c>
      <c r="E34" s="204"/>
      <c r="F34" s="2"/>
    </row>
    <row r="35" spans="1:6">
      <c r="A35" s="249" t="s">
        <v>42</v>
      </c>
      <c r="B35" s="250" t="s">
        <v>41</v>
      </c>
      <c r="C35" s="262">
        <f>C36+C39</f>
        <v>1329</v>
      </c>
      <c r="D35" s="262">
        <f>D36+D39</f>
        <v>1383.7172799999998</v>
      </c>
      <c r="E35" s="204">
        <f t="shared" si="0"/>
        <v>104.1171768246802</v>
      </c>
      <c r="F35" s="2"/>
    </row>
    <row r="36" spans="1:6">
      <c r="A36" s="249" t="s">
        <v>44</v>
      </c>
      <c r="B36" s="250" t="s">
        <v>43</v>
      </c>
      <c r="C36" s="262">
        <f>C37</f>
        <v>448.9</v>
      </c>
      <c r="D36" s="262">
        <f>D37</f>
        <v>512.42094999999995</v>
      </c>
      <c r="E36" s="204">
        <f t="shared" si="0"/>
        <v>114.15035642682112</v>
      </c>
      <c r="F36" s="2"/>
    </row>
    <row r="37" spans="1:6" ht="27" customHeight="1">
      <c r="A37" s="249" t="s">
        <v>46</v>
      </c>
      <c r="B37" s="250" t="s">
        <v>45</v>
      </c>
      <c r="C37" s="262">
        <f>C38</f>
        <v>448.9</v>
      </c>
      <c r="D37" s="262">
        <f>D38</f>
        <v>512.42094999999995</v>
      </c>
      <c r="E37" s="204">
        <f t="shared" si="0"/>
        <v>114.15035642682112</v>
      </c>
      <c r="F37" s="2"/>
    </row>
    <row r="38" spans="1:6" ht="51.75" customHeight="1">
      <c r="A38" s="249" t="s">
        <v>48</v>
      </c>
      <c r="B38" s="250" t="s">
        <v>47</v>
      </c>
      <c r="C38" s="262">
        <v>448.9</v>
      </c>
      <c r="D38" s="262">
        <v>512.42094999999995</v>
      </c>
      <c r="E38" s="204">
        <f t="shared" si="0"/>
        <v>114.15035642682112</v>
      </c>
      <c r="F38" s="2"/>
    </row>
    <row r="39" spans="1:6">
      <c r="A39" s="249" t="s">
        <v>50</v>
      </c>
      <c r="B39" s="250" t="s">
        <v>49</v>
      </c>
      <c r="C39" s="262">
        <f>C40+C43</f>
        <v>880.1</v>
      </c>
      <c r="D39" s="262">
        <f>D40+D43</f>
        <v>871.29633000000001</v>
      </c>
      <c r="E39" s="204">
        <f t="shared" si="0"/>
        <v>98.999696625383478</v>
      </c>
      <c r="F39" s="2"/>
    </row>
    <row r="40" spans="1:6">
      <c r="A40" s="249" t="s">
        <v>52</v>
      </c>
      <c r="B40" s="250" t="s">
        <v>51</v>
      </c>
      <c r="C40" s="262">
        <f>C41</f>
        <v>622</v>
      </c>
      <c r="D40" s="262">
        <f>D41</f>
        <v>665.64349000000004</v>
      </c>
      <c r="E40" s="204">
        <f t="shared" si="0"/>
        <v>107.01663826366561</v>
      </c>
      <c r="F40" s="2"/>
    </row>
    <row r="41" spans="1:6" ht="27.75" customHeight="1">
      <c r="A41" s="249" t="s">
        <v>54</v>
      </c>
      <c r="B41" s="250" t="s">
        <v>53</v>
      </c>
      <c r="C41" s="262">
        <f>C42</f>
        <v>622</v>
      </c>
      <c r="D41" s="262">
        <f>D42</f>
        <v>665.64349000000004</v>
      </c>
      <c r="E41" s="204">
        <f t="shared" si="0"/>
        <v>107.01663826366561</v>
      </c>
      <c r="F41" s="2"/>
    </row>
    <row r="42" spans="1:6" ht="41.25" customHeight="1">
      <c r="A42" s="249" t="s">
        <v>56</v>
      </c>
      <c r="B42" s="250" t="s">
        <v>55</v>
      </c>
      <c r="C42" s="262">
        <v>622</v>
      </c>
      <c r="D42" s="262">
        <v>665.64349000000004</v>
      </c>
      <c r="E42" s="204">
        <f t="shared" si="0"/>
        <v>107.01663826366561</v>
      </c>
      <c r="F42" s="2"/>
    </row>
    <row r="43" spans="1:6">
      <c r="A43" s="249" t="s">
        <v>58</v>
      </c>
      <c r="B43" s="250" t="s">
        <v>57</v>
      </c>
      <c r="C43" s="262">
        <f>C44</f>
        <v>258.10000000000002</v>
      </c>
      <c r="D43" s="262">
        <f>D44</f>
        <v>205.65284</v>
      </c>
      <c r="E43" s="204">
        <f t="shared" si="0"/>
        <v>79.679519566059653</v>
      </c>
      <c r="F43" s="2"/>
    </row>
    <row r="44" spans="1:6" ht="27" customHeight="1">
      <c r="A44" s="249" t="s">
        <v>60</v>
      </c>
      <c r="B44" s="250" t="s">
        <v>59</v>
      </c>
      <c r="C44" s="262">
        <f>C45</f>
        <v>258.10000000000002</v>
      </c>
      <c r="D44" s="262">
        <f>D45</f>
        <v>205.65284</v>
      </c>
      <c r="E44" s="204">
        <f t="shared" si="0"/>
        <v>79.679519566059653</v>
      </c>
      <c r="F44" s="2"/>
    </row>
    <row r="45" spans="1:6" ht="41.25" customHeight="1">
      <c r="A45" s="249" t="s">
        <v>62</v>
      </c>
      <c r="B45" s="250" t="s">
        <v>61</v>
      </c>
      <c r="C45" s="262">
        <v>258.10000000000002</v>
      </c>
      <c r="D45" s="262">
        <v>205.65284</v>
      </c>
      <c r="E45" s="204">
        <f t="shared" si="0"/>
        <v>79.679519566059653</v>
      </c>
      <c r="F45" s="2"/>
    </row>
    <row r="46" spans="1:6">
      <c r="A46" s="249" t="s">
        <v>63</v>
      </c>
      <c r="B46" s="250" t="s">
        <v>8</v>
      </c>
      <c r="C46" s="262">
        <v>443.2</v>
      </c>
      <c r="D46" s="262">
        <v>438.05428000000001</v>
      </c>
      <c r="E46" s="204">
        <f t="shared" si="0"/>
        <v>98.838962093862818</v>
      </c>
      <c r="F46" s="2"/>
    </row>
    <row r="47" spans="1:6" ht="26.25" customHeight="1">
      <c r="A47" s="249" t="s">
        <v>65</v>
      </c>
      <c r="B47" s="250" t="s">
        <v>64</v>
      </c>
      <c r="C47" s="262">
        <f>C48+C51</f>
        <v>396</v>
      </c>
      <c r="D47" s="262">
        <f>D48+D51</f>
        <v>389.80928</v>
      </c>
      <c r="E47" s="204">
        <f t="shared" si="0"/>
        <v>98.436686868686877</v>
      </c>
      <c r="F47" s="2"/>
    </row>
    <row r="48" spans="1:6" ht="54" customHeight="1">
      <c r="A48" s="249" t="s">
        <v>67</v>
      </c>
      <c r="B48" s="250" t="s">
        <v>66</v>
      </c>
      <c r="C48" s="262">
        <f>C49</f>
        <v>226.4</v>
      </c>
      <c r="D48" s="262">
        <f>D49</f>
        <v>365.60638</v>
      </c>
      <c r="E48" s="204">
        <f t="shared" si="0"/>
        <v>161.48691696113073</v>
      </c>
      <c r="F48" s="2"/>
    </row>
    <row r="49" spans="1:6" ht="52.5" customHeight="1">
      <c r="A49" s="249" t="s">
        <v>69</v>
      </c>
      <c r="B49" s="250" t="s">
        <v>68</v>
      </c>
      <c r="C49" s="262">
        <f>C50</f>
        <v>226.4</v>
      </c>
      <c r="D49" s="262">
        <f>D50</f>
        <v>365.60638</v>
      </c>
      <c r="E49" s="204">
        <f t="shared" si="0"/>
        <v>161.48691696113073</v>
      </c>
      <c r="F49" s="2"/>
    </row>
    <row r="50" spans="1:6" ht="40.5" customHeight="1">
      <c r="A50" s="249" t="s">
        <v>71</v>
      </c>
      <c r="B50" s="250" t="s">
        <v>70</v>
      </c>
      <c r="C50" s="262">
        <v>226.4</v>
      </c>
      <c r="D50" s="262">
        <v>365.60638</v>
      </c>
      <c r="E50" s="204">
        <f t="shared" si="0"/>
        <v>161.48691696113073</v>
      </c>
      <c r="F50" s="2"/>
    </row>
    <row r="51" spans="1:6" ht="51.75" customHeight="1">
      <c r="A51" s="249" t="s">
        <v>73</v>
      </c>
      <c r="B51" s="250" t="s">
        <v>72</v>
      </c>
      <c r="C51" s="262">
        <f>C52</f>
        <v>169.6</v>
      </c>
      <c r="D51" s="262">
        <f>D52</f>
        <v>24.2029</v>
      </c>
      <c r="E51" s="204">
        <f t="shared" si="0"/>
        <v>14.27057783018868</v>
      </c>
      <c r="F51" s="2"/>
    </row>
    <row r="52" spans="1:6" ht="53.25" customHeight="1">
      <c r="A52" s="249" t="s">
        <v>75</v>
      </c>
      <c r="B52" s="250" t="s">
        <v>74</v>
      </c>
      <c r="C52" s="262">
        <f>C53</f>
        <v>169.6</v>
      </c>
      <c r="D52" s="262">
        <f>D53</f>
        <v>24.2029</v>
      </c>
      <c r="E52" s="204">
        <f t="shared" si="0"/>
        <v>14.27057783018868</v>
      </c>
      <c r="F52" s="2"/>
    </row>
    <row r="53" spans="1:6" ht="53.25" customHeight="1">
      <c r="A53" s="249" t="s">
        <v>77</v>
      </c>
      <c r="B53" s="250" t="s">
        <v>76</v>
      </c>
      <c r="C53" s="262">
        <v>169.6</v>
      </c>
      <c r="D53" s="262">
        <v>24.2029</v>
      </c>
      <c r="E53" s="204">
        <f t="shared" si="0"/>
        <v>14.27057783018868</v>
      </c>
      <c r="F53" s="2"/>
    </row>
    <row r="54" spans="1:6">
      <c r="A54" s="249" t="s">
        <v>79</v>
      </c>
      <c r="B54" s="250" t="s">
        <v>78</v>
      </c>
      <c r="C54" s="262">
        <f>C55</f>
        <v>2.5</v>
      </c>
      <c r="D54" s="262">
        <f>D55</f>
        <v>2.5</v>
      </c>
      <c r="E54" s="204">
        <f t="shared" si="0"/>
        <v>100</v>
      </c>
      <c r="F54" s="2"/>
    </row>
    <row r="55" spans="1:6" ht="27" customHeight="1">
      <c r="A55" s="249" t="s">
        <v>81</v>
      </c>
      <c r="B55" s="250" t="s">
        <v>80</v>
      </c>
      <c r="C55" s="262">
        <f>C56</f>
        <v>2.5</v>
      </c>
      <c r="D55" s="262">
        <f>D56</f>
        <v>2.5</v>
      </c>
      <c r="E55" s="204">
        <f t="shared" si="0"/>
        <v>100</v>
      </c>
      <c r="F55" s="2"/>
    </row>
    <row r="56" spans="1:6" ht="29.25" customHeight="1">
      <c r="A56" s="249" t="s">
        <v>83</v>
      </c>
      <c r="B56" s="250" t="s">
        <v>82</v>
      </c>
      <c r="C56" s="262">
        <v>2.5</v>
      </c>
      <c r="D56" s="262">
        <v>2.5</v>
      </c>
      <c r="E56" s="204">
        <f t="shared" si="0"/>
        <v>100</v>
      </c>
      <c r="F56" s="2"/>
    </row>
    <row r="57" spans="1:6">
      <c r="A57" s="249" t="s">
        <v>85</v>
      </c>
      <c r="B57" s="250" t="s">
        <v>84</v>
      </c>
      <c r="C57" s="262">
        <f>C58+C60</f>
        <v>44.7</v>
      </c>
      <c r="D57" s="262">
        <f>D58+D60</f>
        <v>45.744999999999997</v>
      </c>
      <c r="E57" s="204">
        <f t="shared" si="0"/>
        <v>102.33780760626396</v>
      </c>
      <c r="F57" s="2"/>
    </row>
    <row r="58" spans="1:6">
      <c r="A58" s="249" t="s">
        <v>87</v>
      </c>
      <c r="B58" s="250" t="s">
        <v>86</v>
      </c>
      <c r="C58" s="262">
        <f>C59</f>
        <v>4.5</v>
      </c>
      <c r="D58" s="262">
        <f>D59</f>
        <v>5.5</v>
      </c>
      <c r="E58" s="204">
        <f t="shared" si="0"/>
        <v>122.22222222222223</v>
      </c>
      <c r="F58" s="2"/>
    </row>
    <row r="59" spans="1:6">
      <c r="A59" s="249" t="s">
        <v>89</v>
      </c>
      <c r="B59" s="250" t="s">
        <v>88</v>
      </c>
      <c r="C59" s="262">
        <v>4.5</v>
      </c>
      <c r="D59" s="262">
        <v>5.5</v>
      </c>
      <c r="E59" s="204">
        <f t="shared" si="0"/>
        <v>122.22222222222223</v>
      </c>
      <c r="F59" s="2"/>
    </row>
    <row r="60" spans="1:6">
      <c r="A60" s="249" t="s">
        <v>91</v>
      </c>
      <c r="B60" s="250" t="s">
        <v>90</v>
      </c>
      <c r="C60" s="262">
        <f>C61</f>
        <v>40.200000000000003</v>
      </c>
      <c r="D60" s="262">
        <f>D61</f>
        <v>40.244999999999997</v>
      </c>
      <c r="E60" s="204">
        <f t="shared" si="0"/>
        <v>100.11194029850745</v>
      </c>
      <c r="F60" s="2"/>
    </row>
    <row r="61" spans="1:6" ht="15" customHeight="1">
      <c r="A61" s="249" t="s">
        <v>93</v>
      </c>
      <c r="B61" s="250" t="s">
        <v>92</v>
      </c>
      <c r="C61" s="262">
        <v>40.200000000000003</v>
      </c>
      <c r="D61" s="262">
        <v>40.244999999999997</v>
      </c>
      <c r="E61" s="204">
        <f t="shared" si="0"/>
        <v>100.11194029850745</v>
      </c>
      <c r="F61" s="2"/>
    </row>
    <row r="62" spans="1:6">
      <c r="A62" s="249" t="s">
        <v>95</v>
      </c>
      <c r="B62" s="250" t="s">
        <v>94</v>
      </c>
      <c r="C62" s="262">
        <f>C63</f>
        <v>1701.48</v>
      </c>
      <c r="D62" s="262">
        <f>D63</f>
        <v>1673.48</v>
      </c>
      <c r="E62" s="204">
        <f t="shared" si="0"/>
        <v>98.354373839245838</v>
      </c>
      <c r="F62" s="2"/>
    </row>
    <row r="63" spans="1:6" ht="27" customHeight="1">
      <c r="A63" s="249" t="s">
        <v>97</v>
      </c>
      <c r="B63" s="250" t="s">
        <v>96</v>
      </c>
      <c r="C63" s="262">
        <f>C64+C67+C70+C75</f>
        <v>1701.48</v>
      </c>
      <c r="D63" s="262">
        <f>D64+D67+D70+D75</f>
        <v>1673.48</v>
      </c>
      <c r="E63" s="204">
        <f t="shared" si="0"/>
        <v>98.354373839245838</v>
      </c>
      <c r="F63" s="2"/>
    </row>
    <row r="64" spans="1:6">
      <c r="A64" s="249" t="s">
        <v>99</v>
      </c>
      <c r="B64" s="250" t="s">
        <v>98</v>
      </c>
      <c r="C64" s="262">
        <f>C65</f>
        <v>507.2</v>
      </c>
      <c r="D64" s="262">
        <f>D65</f>
        <v>507.2</v>
      </c>
      <c r="E64" s="204">
        <f t="shared" si="0"/>
        <v>100</v>
      </c>
      <c r="F64" s="2"/>
    </row>
    <row r="65" spans="1:6" ht="15" customHeight="1">
      <c r="A65" s="249" t="s">
        <v>101</v>
      </c>
      <c r="B65" s="250" t="s">
        <v>100</v>
      </c>
      <c r="C65" s="262">
        <f>C66</f>
        <v>507.2</v>
      </c>
      <c r="D65" s="262">
        <f>D66</f>
        <v>507.2</v>
      </c>
      <c r="E65" s="204">
        <f t="shared" si="0"/>
        <v>100</v>
      </c>
      <c r="F65" s="2"/>
    </row>
    <row r="66" spans="1:6" ht="27" customHeight="1">
      <c r="A66" s="249" t="s">
        <v>103</v>
      </c>
      <c r="B66" s="250" t="s">
        <v>102</v>
      </c>
      <c r="C66" s="262">
        <v>507.2</v>
      </c>
      <c r="D66" s="262">
        <v>507.2</v>
      </c>
      <c r="E66" s="204">
        <f t="shared" si="0"/>
        <v>100</v>
      </c>
      <c r="F66" s="2"/>
    </row>
    <row r="67" spans="1:6" ht="27" customHeight="1">
      <c r="A67" s="249" t="s">
        <v>105</v>
      </c>
      <c r="B67" s="250" t="s">
        <v>104</v>
      </c>
      <c r="C67" s="262">
        <f>C68</f>
        <v>28</v>
      </c>
      <c r="D67" s="262"/>
      <c r="E67" s="204"/>
      <c r="F67" s="2"/>
    </row>
    <row r="68" spans="1:6">
      <c r="A68" s="249" t="s">
        <v>107</v>
      </c>
      <c r="B68" s="250" t="s">
        <v>106</v>
      </c>
      <c r="C68" s="262">
        <f>C69</f>
        <v>28</v>
      </c>
      <c r="D68" s="262" t="s">
        <v>6</v>
      </c>
      <c r="E68" s="204"/>
      <c r="F68" s="2"/>
    </row>
    <row r="69" spans="1:6">
      <c r="A69" s="249" t="s">
        <v>109</v>
      </c>
      <c r="B69" s="250" t="s">
        <v>108</v>
      </c>
      <c r="C69" s="262">
        <v>28</v>
      </c>
      <c r="D69" s="262" t="s">
        <v>6</v>
      </c>
      <c r="E69" s="204"/>
      <c r="F69" s="2"/>
    </row>
    <row r="70" spans="1:6">
      <c r="A70" s="249" t="s">
        <v>111</v>
      </c>
      <c r="B70" s="250" t="s">
        <v>110</v>
      </c>
      <c r="C70" s="262">
        <f>C71+C73</f>
        <v>110.3</v>
      </c>
      <c r="D70" s="262">
        <f>D71+D73</f>
        <v>110.3</v>
      </c>
      <c r="E70" s="204">
        <f t="shared" si="0"/>
        <v>100</v>
      </c>
      <c r="F70" s="2"/>
    </row>
    <row r="71" spans="1:6" ht="27" customHeight="1">
      <c r="A71" s="249" t="s">
        <v>113</v>
      </c>
      <c r="B71" s="250" t="s">
        <v>112</v>
      </c>
      <c r="C71" s="262">
        <f>C72</f>
        <v>1</v>
      </c>
      <c r="D71" s="262">
        <f>D72</f>
        <v>1</v>
      </c>
      <c r="E71" s="204">
        <f t="shared" si="0"/>
        <v>100</v>
      </c>
      <c r="F71" s="2"/>
    </row>
    <row r="72" spans="1:6" ht="27" customHeight="1">
      <c r="A72" s="249" t="s">
        <v>115</v>
      </c>
      <c r="B72" s="250" t="s">
        <v>114</v>
      </c>
      <c r="C72" s="262">
        <v>1</v>
      </c>
      <c r="D72" s="262">
        <v>1</v>
      </c>
      <c r="E72" s="204">
        <f t="shared" si="0"/>
        <v>100</v>
      </c>
      <c r="F72" s="2"/>
    </row>
    <row r="73" spans="1:6" ht="27" customHeight="1">
      <c r="A73" s="249" t="s">
        <v>117</v>
      </c>
      <c r="B73" s="250" t="s">
        <v>116</v>
      </c>
      <c r="C73" s="262">
        <f>C74</f>
        <v>109.3</v>
      </c>
      <c r="D73" s="262">
        <f>D74</f>
        <v>109.3</v>
      </c>
      <c r="E73" s="204">
        <f t="shared" si="0"/>
        <v>100</v>
      </c>
      <c r="F73" s="2"/>
    </row>
    <row r="74" spans="1:6" ht="27.75" customHeight="1">
      <c r="A74" s="249" t="s">
        <v>119</v>
      </c>
      <c r="B74" s="250" t="s">
        <v>118</v>
      </c>
      <c r="C74" s="262">
        <v>109.3</v>
      </c>
      <c r="D74" s="262">
        <v>109.3</v>
      </c>
      <c r="E74" s="204">
        <f t="shared" si="0"/>
        <v>100</v>
      </c>
      <c r="F74" s="2"/>
    </row>
    <row r="75" spans="1:6">
      <c r="A75" s="249" t="s">
        <v>121</v>
      </c>
      <c r="B75" s="250" t="s">
        <v>120</v>
      </c>
      <c r="C75" s="262">
        <f>C76+C78</f>
        <v>1055.98</v>
      </c>
      <c r="D75" s="262">
        <f>D76+D78</f>
        <v>1055.98</v>
      </c>
      <c r="E75" s="204">
        <f t="shared" si="0"/>
        <v>100</v>
      </c>
      <c r="F75" s="2"/>
    </row>
    <row r="76" spans="1:6" ht="39" customHeight="1">
      <c r="A76" s="249" t="s">
        <v>123</v>
      </c>
      <c r="B76" s="250" t="s">
        <v>122</v>
      </c>
      <c r="C76" s="262">
        <f>C77</f>
        <v>895</v>
      </c>
      <c r="D76" s="262">
        <f>D77</f>
        <v>895</v>
      </c>
      <c r="E76" s="204">
        <f t="shared" si="0"/>
        <v>100</v>
      </c>
      <c r="F76" s="2"/>
    </row>
    <row r="77" spans="1:6" ht="39.75" customHeight="1">
      <c r="A77" s="249" t="s">
        <v>125</v>
      </c>
      <c r="B77" s="250" t="s">
        <v>124</v>
      </c>
      <c r="C77" s="262">
        <v>895</v>
      </c>
      <c r="D77" s="262">
        <v>895</v>
      </c>
      <c r="E77" s="204">
        <f t="shared" si="0"/>
        <v>100</v>
      </c>
      <c r="F77" s="2"/>
    </row>
    <row r="78" spans="1:6">
      <c r="A78" s="249" t="s">
        <v>127</v>
      </c>
      <c r="B78" s="250" t="s">
        <v>126</v>
      </c>
      <c r="C78" s="262">
        <f>C79</f>
        <v>160.97999999999999</v>
      </c>
      <c r="D78" s="262">
        <f>D79</f>
        <v>160.97999999999999</v>
      </c>
      <c r="E78" s="204">
        <f t="shared" si="0"/>
        <v>100</v>
      </c>
      <c r="F78" s="2"/>
    </row>
    <row r="79" spans="1:6" ht="14.25" customHeight="1" thickBot="1">
      <c r="A79" s="251" t="s">
        <v>129</v>
      </c>
      <c r="B79" s="252" t="s">
        <v>128</v>
      </c>
      <c r="C79" s="263">
        <v>160.97999999999999</v>
      </c>
      <c r="D79" s="263">
        <v>160.97999999999999</v>
      </c>
      <c r="E79" s="205">
        <f t="shared" si="0"/>
        <v>100</v>
      </c>
      <c r="F79" s="2"/>
    </row>
  </sheetData>
  <mergeCells count="12">
    <mergeCell ref="A10:A14"/>
    <mergeCell ref="B1:E1"/>
    <mergeCell ref="B2:E2"/>
    <mergeCell ref="B3:E3"/>
    <mergeCell ref="B4:E4"/>
    <mergeCell ref="B5:E5"/>
    <mergeCell ref="B6:E6"/>
    <mergeCell ref="D10:D14"/>
    <mergeCell ref="E10:E14"/>
    <mergeCell ref="B10:B14"/>
    <mergeCell ref="C10:C14"/>
    <mergeCell ref="A8:E8"/>
  </mergeCells>
  <conditionalFormatting sqref="B4:B5">
    <cfRule type="expression" dxfId="64" priority="1" stopIfTrue="1">
      <formula>#REF!&lt;&gt;""</formula>
    </cfRule>
  </conditionalFormatting>
  <conditionalFormatting sqref="B1:B2">
    <cfRule type="expression" dxfId="63" priority="2" stopIfTrue="1">
      <formula>$C1&lt;&gt;""</formula>
    </cfRule>
  </conditionalFormatting>
  <pageMargins left="0.59055118110236227" right="0" top="0" bottom="0" header="0" footer="0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J243"/>
  <sheetViews>
    <sheetView tabSelected="1" topLeftCell="A4" zoomScaleNormal="100" zoomScaleSheetLayoutView="100" workbookViewId="0">
      <selection activeCell="M76" sqref="M76"/>
    </sheetView>
  </sheetViews>
  <sheetFormatPr defaultColWidth="9.42578125" defaultRowHeight="12.75"/>
  <cols>
    <col min="1" max="1" width="0.42578125" style="32" customWidth="1"/>
    <col min="2" max="2" width="53" style="170" customWidth="1"/>
    <col min="3" max="3" width="5" style="169" customWidth="1"/>
    <col min="4" max="4" width="5.140625" style="169" customWidth="1"/>
    <col min="5" max="5" width="11.140625" style="32" customWidth="1"/>
    <col min="6" max="6" width="10.28515625" style="32" customWidth="1"/>
    <col min="7" max="7" width="9.7109375" style="32" customWidth="1"/>
    <col min="8" max="8" width="9.42578125" style="32" customWidth="1"/>
    <col min="9" max="250" width="9.42578125" style="32"/>
    <col min="251" max="251" width="0.42578125" style="32" customWidth="1"/>
    <col min="252" max="252" width="60.5703125" style="32" customWidth="1"/>
    <col min="253" max="253" width="5.5703125" style="32" customWidth="1"/>
    <col min="254" max="254" width="4" style="32" customWidth="1"/>
    <col min="255" max="258" width="4.5703125" style="32" customWidth="1"/>
    <col min="259" max="259" width="7.42578125" style="32" customWidth="1"/>
    <col min="260" max="260" width="4.5703125" style="32" customWidth="1"/>
    <col min="261" max="261" width="12.140625" style="32" customWidth="1"/>
    <col min="262" max="262" width="11.42578125" style="32" customWidth="1"/>
    <col min="263" max="263" width="11.28515625" style="32" customWidth="1"/>
    <col min="264" max="264" width="0" style="32" hidden="1" customWidth="1"/>
    <col min="265" max="506" width="9.42578125" style="32"/>
    <col min="507" max="507" width="0.42578125" style="32" customWidth="1"/>
    <col min="508" max="508" width="60.5703125" style="32" customWidth="1"/>
    <col min="509" max="509" width="5.5703125" style="32" customWidth="1"/>
    <col min="510" max="510" width="4" style="32" customWidth="1"/>
    <col min="511" max="514" width="4.5703125" style="32" customWidth="1"/>
    <col min="515" max="515" width="7.42578125" style="32" customWidth="1"/>
    <col min="516" max="516" width="4.5703125" style="32" customWidth="1"/>
    <col min="517" max="517" width="12.140625" style="32" customWidth="1"/>
    <col min="518" max="518" width="11.42578125" style="32" customWidth="1"/>
    <col min="519" max="519" width="11.28515625" style="32" customWidth="1"/>
    <col min="520" max="520" width="0" style="32" hidden="1" customWidth="1"/>
    <col min="521" max="762" width="9.42578125" style="32"/>
    <col min="763" max="763" width="0.42578125" style="32" customWidth="1"/>
    <col min="764" max="764" width="60.5703125" style="32" customWidth="1"/>
    <col min="765" max="765" width="5.5703125" style="32" customWidth="1"/>
    <col min="766" max="766" width="4" style="32" customWidth="1"/>
    <col min="767" max="770" width="4.5703125" style="32" customWidth="1"/>
    <col min="771" max="771" width="7.42578125" style="32" customWidth="1"/>
    <col min="772" max="772" width="4.5703125" style="32" customWidth="1"/>
    <col min="773" max="773" width="12.140625" style="32" customWidth="1"/>
    <col min="774" max="774" width="11.42578125" style="32" customWidth="1"/>
    <col min="775" max="775" width="11.28515625" style="32" customWidth="1"/>
    <col min="776" max="776" width="0" style="32" hidden="1" customWidth="1"/>
    <col min="777" max="1018" width="9.42578125" style="32"/>
    <col min="1019" max="1019" width="0.42578125" style="32" customWidth="1"/>
    <col min="1020" max="1020" width="60.5703125" style="32" customWidth="1"/>
    <col min="1021" max="1021" width="5.5703125" style="32" customWidth="1"/>
    <col min="1022" max="1022" width="4" style="32" customWidth="1"/>
    <col min="1023" max="1026" width="4.5703125" style="32" customWidth="1"/>
    <col min="1027" max="1027" width="7.42578125" style="32" customWidth="1"/>
    <col min="1028" max="1028" width="4.5703125" style="32" customWidth="1"/>
    <col min="1029" max="1029" width="12.140625" style="32" customWidth="1"/>
    <col min="1030" max="1030" width="11.42578125" style="32" customWidth="1"/>
    <col min="1031" max="1031" width="11.28515625" style="32" customWidth="1"/>
    <col min="1032" max="1032" width="0" style="32" hidden="1" customWidth="1"/>
    <col min="1033" max="1274" width="9.42578125" style="32"/>
    <col min="1275" max="1275" width="0.42578125" style="32" customWidth="1"/>
    <col min="1276" max="1276" width="60.5703125" style="32" customWidth="1"/>
    <col min="1277" max="1277" width="5.5703125" style="32" customWidth="1"/>
    <col min="1278" max="1278" width="4" style="32" customWidth="1"/>
    <col min="1279" max="1282" width="4.5703125" style="32" customWidth="1"/>
    <col min="1283" max="1283" width="7.42578125" style="32" customWidth="1"/>
    <col min="1284" max="1284" width="4.5703125" style="32" customWidth="1"/>
    <col min="1285" max="1285" width="12.140625" style="32" customWidth="1"/>
    <col min="1286" max="1286" width="11.42578125" style="32" customWidth="1"/>
    <col min="1287" max="1287" width="11.28515625" style="32" customWidth="1"/>
    <col min="1288" max="1288" width="0" style="32" hidden="1" customWidth="1"/>
    <col min="1289" max="1530" width="9.42578125" style="32"/>
    <col min="1531" max="1531" width="0.42578125" style="32" customWidth="1"/>
    <col min="1532" max="1532" width="60.5703125" style="32" customWidth="1"/>
    <col min="1533" max="1533" width="5.5703125" style="32" customWidth="1"/>
    <col min="1534" max="1534" width="4" style="32" customWidth="1"/>
    <col min="1535" max="1538" width="4.5703125" style="32" customWidth="1"/>
    <col min="1539" max="1539" width="7.42578125" style="32" customWidth="1"/>
    <col min="1540" max="1540" width="4.5703125" style="32" customWidth="1"/>
    <col min="1541" max="1541" width="12.140625" style="32" customWidth="1"/>
    <col min="1542" max="1542" width="11.42578125" style="32" customWidth="1"/>
    <col min="1543" max="1543" width="11.28515625" style="32" customWidth="1"/>
    <col min="1544" max="1544" width="0" style="32" hidden="1" customWidth="1"/>
    <col min="1545" max="1786" width="9.42578125" style="32"/>
    <col min="1787" max="1787" width="0.42578125" style="32" customWidth="1"/>
    <col min="1788" max="1788" width="60.5703125" style="32" customWidth="1"/>
    <col min="1789" max="1789" width="5.5703125" style="32" customWidth="1"/>
    <col min="1790" max="1790" width="4" style="32" customWidth="1"/>
    <col min="1791" max="1794" width="4.5703125" style="32" customWidth="1"/>
    <col min="1795" max="1795" width="7.42578125" style="32" customWidth="1"/>
    <col min="1796" max="1796" width="4.5703125" style="32" customWidth="1"/>
    <col min="1797" max="1797" width="12.140625" style="32" customWidth="1"/>
    <col min="1798" max="1798" width="11.42578125" style="32" customWidth="1"/>
    <col min="1799" max="1799" width="11.28515625" style="32" customWidth="1"/>
    <col min="1800" max="1800" width="0" style="32" hidden="1" customWidth="1"/>
    <col min="1801" max="2042" width="9.42578125" style="32"/>
    <col min="2043" max="2043" width="0.42578125" style="32" customWidth="1"/>
    <col min="2044" max="2044" width="60.5703125" style="32" customWidth="1"/>
    <col min="2045" max="2045" width="5.5703125" style="32" customWidth="1"/>
    <col min="2046" max="2046" width="4" style="32" customWidth="1"/>
    <col min="2047" max="2050" width="4.5703125" style="32" customWidth="1"/>
    <col min="2051" max="2051" width="7.42578125" style="32" customWidth="1"/>
    <col min="2052" max="2052" width="4.5703125" style="32" customWidth="1"/>
    <col min="2053" max="2053" width="12.140625" style="32" customWidth="1"/>
    <col min="2054" max="2054" width="11.42578125" style="32" customWidth="1"/>
    <col min="2055" max="2055" width="11.28515625" style="32" customWidth="1"/>
    <col min="2056" max="2056" width="0" style="32" hidden="1" customWidth="1"/>
    <col min="2057" max="2298" width="9.42578125" style="32"/>
    <col min="2299" max="2299" width="0.42578125" style="32" customWidth="1"/>
    <col min="2300" max="2300" width="60.5703125" style="32" customWidth="1"/>
    <col min="2301" max="2301" width="5.5703125" style="32" customWidth="1"/>
    <col min="2302" max="2302" width="4" style="32" customWidth="1"/>
    <col min="2303" max="2306" width="4.5703125" style="32" customWidth="1"/>
    <col min="2307" max="2307" width="7.42578125" style="32" customWidth="1"/>
    <col min="2308" max="2308" width="4.5703125" style="32" customWidth="1"/>
    <col min="2309" max="2309" width="12.140625" style="32" customWidth="1"/>
    <col min="2310" max="2310" width="11.42578125" style="32" customWidth="1"/>
    <col min="2311" max="2311" width="11.28515625" style="32" customWidth="1"/>
    <col min="2312" max="2312" width="0" style="32" hidden="1" customWidth="1"/>
    <col min="2313" max="2554" width="9.42578125" style="32"/>
    <col min="2555" max="2555" width="0.42578125" style="32" customWidth="1"/>
    <col min="2556" max="2556" width="60.5703125" style="32" customWidth="1"/>
    <col min="2557" max="2557" width="5.5703125" style="32" customWidth="1"/>
    <col min="2558" max="2558" width="4" style="32" customWidth="1"/>
    <col min="2559" max="2562" width="4.5703125" style="32" customWidth="1"/>
    <col min="2563" max="2563" width="7.42578125" style="32" customWidth="1"/>
    <col min="2564" max="2564" width="4.5703125" style="32" customWidth="1"/>
    <col min="2565" max="2565" width="12.140625" style="32" customWidth="1"/>
    <col min="2566" max="2566" width="11.42578125" style="32" customWidth="1"/>
    <col min="2567" max="2567" width="11.28515625" style="32" customWidth="1"/>
    <col min="2568" max="2568" width="0" style="32" hidden="1" customWidth="1"/>
    <col min="2569" max="2810" width="9.42578125" style="32"/>
    <col min="2811" max="2811" width="0.42578125" style="32" customWidth="1"/>
    <col min="2812" max="2812" width="60.5703125" style="32" customWidth="1"/>
    <col min="2813" max="2813" width="5.5703125" style="32" customWidth="1"/>
    <col min="2814" max="2814" width="4" style="32" customWidth="1"/>
    <col min="2815" max="2818" width="4.5703125" style="32" customWidth="1"/>
    <col min="2819" max="2819" width="7.42578125" style="32" customWidth="1"/>
    <col min="2820" max="2820" width="4.5703125" style="32" customWidth="1"/>
    <col min="2821" max="2821" width="12.140625" style="32" customWidth="1"/>
    <col min="2822" max="2822" width="11.42578125" style="32" customWidth="1"/>
    <col min="2823" max="2823" width="11.28515625" style="32" customWidth="1"/>
    <col min="2824" max="2824" width="0" style="32" hidden="1" customWidth="1"/>
    <col min="2825" max="3066" width="9.42578125" style="32"/>
    <col min="3067" max="3067" width="0.42578125" style="32" customWidth="1"/>
    <col min="3068" max="3068" width="60.5703125" style="32" customWidth="1"/>
    <col min="3069" max="3069" width="5.5703125" style="32" customWidth="1"/>
    <col min="3070" max="3070" width="4" style="32" customWidth="1"/>
    <col min="3071" max="3074" width="4.5703125" style="32" customWidth="1"/>
    <col min="3075" max="3075" width="7.42578125" style="32" customWidth="1"/>
    <col min="3076" max="3076" width="4.5703125" style="32" customWidth="1"/>
    <col min="3077" max="3077" width="12.140625" style="32" customWidth="1"/>
    <col min="3078" max="3078" width="11.42578125" style="32" customWidth="1"/>
    <col min="3079" max="3079" width="11.28515625" style="32" customWidth="1"/>
    <col min="3080" max="3080" width="0" style="32" hidden="1" customWidth="1"/>
    <col min="3081" max="3322" width="9.42578125" style="32"/>
    <col min="3323" max="3323" width="0.42578125" style="32" customWidth="1"/>
    <col min="3324" max="3324" width="60.5703125" style="32" customWidth="1"/>
    <col min="3325" max="3325" width="5.5703125" style="32" customWidth="1"/>
    <col min="3326" max="3326" width="4" style="32" customWidth="1"/>
    <col min="3327" max="3330" width="4.5703125" style="32" customWidth="1"/>
    <col min="3331" max="3331" width="7.42578125" style="32" customWidth="1"/>
    <col min="3332" max="3332" width="4.5703125" style="32" customWidth="1"/>
    <col min="3333" max="3333" width="12.140625" style="32" customWidth="1"/>
    <col min="3334" max="3334" width="11.42578125" style="32" customWidth="1"/>
    <col min="3335" max="3335" width="11.28515625" style="32" customWidth="1"/>
    <col min="3336" max="3336" width="0" style="32" hidden="1" customWidth="1"/>
    <col min="3337" max="3578" width="9.42578125" style="32"/>
    <col min="3579" max="3579" width="0.42578125" style="32" customWidth="1"/>
    <col min="3580" max="3580" width="60.5703125" style="32" customWidth="1"/>
    <col min="3581" max="3581" width="5.5703125" style="32" customWidth="1"/>
    <col min="3582" max="3582" width="4" style="32" customWidth="1"/>
    <col min="3583" max="3586" width="4.5703125" style="32" customWidth="1"/>
    <col min="3587" max="3587" width="7.42578125" style="32" customWidth="1"/>
    <col min="3588" max="3588" width="4.5703125" style="32" customWidth="1"/>
    <col min="3589" max="3589" width="12.140625" style="32" customWidth="1"/>
    <col min="3590" max="3590" width="11.42578125" style="32" customWidth="1"/>
    <col min="3591" max="3591" width="11.28515625" style="32" customWidth="1"/>
    <col min="3592" max="3592" width="0" style="32" hidden="1" customWidth="1"/>
    <col min="3593" max="3834" width="9.42578125" style="32"/>
    <col min="3835" max="3835" width="0.42578125" style="32" customWidth="1"/>
    <col min="3836" max="3836" width="60.5703125" style="32" customWidth="1"/>
    <col min="3837" max="3837" width="5.5703125" style="32" customWidth="1"/>
    <col min="3838" max="3838" width="4" style="32" customWidth="1"/>
    <col min="3839" max="3842" width="4.5703125" style="32" customWidth="1"/>
    <col min="3843" max="3843" width="7.42578125" style="32" customWidth="1"/>
    <col min="3844" max="3844" width="4.5703125" style="32" customWidth="1"/>
    <col min="3845" max="3845" width="12.140625" style="32" customWidth="1"/>
    <col min="3846" max="3846" width="11.42578125" style="32" customWidth="1"/>
    <col min="3847" max="3847" width="11.28515625" style="32" customWidth="1"/>
    <col min="3848" max="3848" width="0" style="32" hidden="1" customWidth="1"/>
    <col min="3849" max="4090" width="9.42578125" style="32"/>
    <col min="4091" max="4091" width="0.42578125" style="32" customWidth="1"/>
    <col min="4092" max="4092" width="60.5703125" style="32" customWidth="1"/>
    <col min="4093" max="4093" width="5.5703125" style="32" customWidth="1"/>
    <col min="4094" max="4094" width="4" style="32" customWidth="1"/>
    <col min="4095" max="4098" width="4.5703125" style="32" customWidth="1"/>
    <col min="4099" max="4099" width="7.42578125" style="32" customWidth="1"/>
    <col min="4100" max="4100" width="4.5703125" style="32" customWidth="1"/>
    <col min="4101" max="4101" width="12.140625" style="32" customWidth="1"/>
    <col min="4102" max="4102" width="11.42578125" style="32" customWidth="1"/>
    <col min="4103" max="4103" width="11.28515625" style="32" customWidth="1"/>
    <col min="4104" max="4104" width="0" style="32" hidden="1" customWidth="1"/>
    <col min="4105" max="4346" width="9.42578125" style="32"/>
    <col min="4347" max="4347" width="0.42578125" style="32" customWidth="1"/>
    <col min="4348" max="4348" width="60.5703125" style="32" customWidth="1"/>
    <col min="4349" max="4349" width="5.5703125" style="32" customWidth="1"/>
    <col min="4350" max="4350" width="4" style="32" customWidth="1"/>
    <col min="4351" max="4354" width="4.5703125" style="32" customWidth="1"/>
    <col min="4355" max="4355" width="7.42578125" style="32" customWidth="1"/>
    <col min="4356" max="4356" width="4.5703125" style="32" customWidth="1"/>
    <col min="4357" max="4357" width="12.140625" style="32" customWidth="1"/>
    <col min="4358" max="4358" width="11.42578125" style="32" customWidth="1"/>
    <col min="4359" max="4359" width="11.28515625" style="32" customWidth="1"/>
    <col min="4360" max="4360" width="0" style="32" hidden="1" customWidth="1"/>
    <col min="4361" max="4602" width="9.42578125" style="32"/>
    <col min="4603" max="4603" width="0.42578125" style="32" customWidth="1"/>
    <col min="4604" max="4604" width="60.5703125" style="32" customWidth="1"/>
    <col min="4605" max="4605" width="5.5703125" style="32" customWidth="1"/>
    <col min="4606" max="4606" width="4" style="32" customWidth="1"/>
    <col min="4607" max="4610" width="4.5703125" style="32" customWidth="1"/>
    <col min="4611" max="4611" width="7.42578125" style="32" customWidth="1"/>
    <col min="4612" max="4612" width="4.5703125" style="32" customWidth="1"/>
    <col min="4613" max="4613" width="12.140625" style="32" customWidth="1"/>
    <col min="4614" max="4614" width="11.42578125" style="32" customWidth="1"/>
    <col min="4615" max="4615" width="11.28515625" style="32" customWidth="1"/>
    <col min="4616" max="4616" width="0" style="32" hidden="1" customWidth="1"/>
    <col min="4617" max="4858" width="9.42578125" style="32"/>
    <col min="4859" max="4859" width="0.42578125" style="32" customWidth="1"/>
    <col min="4860" max="4860" width="60.5703125" style="32" customWidth="1"/>
    <col min="4861" max="4861" width="5.5703125" style="32" customWidth="1"/>
    <col min="4862" max="4862" width="4" style="32" customWidth="1"/>
    <col min="4863" max="4866" width="4.5703125" style="32" customWidth="1"/>
    <col min="4867" max="4867" width="7.42578125" style="32" customWidth="1"/>
    <col min="4868" max="4868" width="4.5703125" style="32" customWidth="1"/>
    <col min="4869" max="4869" width="12.140625" style="32" customWidth="1"/>
    <col min="4870" max="4870" width="11.42578125" style="32" customWidth="1"/>
    <col min="4871" max="4871" width="11.28515625" style="32" customWidth="1"/>
    <col min="4872" max="4872" width="0" style="32" hidden="1" customWidth="1"/>
    <col min="4873" max="5114" width="9.42578125" style="32"/>
    <col min="5115" max="5115" width="0.42578125" style="32" customWidth="1"/>
    <col min="5116" max="5116" width="60.5703125" style="32" customWidth="1"/>
    <col min="5117" max="5117" width="5.5703125" style="32" customWidth="1"/>
    <col min="5118" max="5118" width="4" style="32" customWidth="1"/>
    <col min="5119" max="5122" width="4.5703125" style="32" customWidth="1"/>
    <col min="5123" max="5123" width="7.42578125" style="32" customWidth="1"/>
    <col min="5124" max="5124" width="4.5703125" style="32" customWidth="1"/>
    <col min="5125" max="5125" width="12.140625" style="32" customWidth="1"/>
    <col min="5126" max="5126" width="11.42578125" style="32" customWidth="1"/>
    <col min="5127" max="5127" width="11.28515625" style="32" customWidth="1"/>
    <col min="5128" max="5128" width="0" style="32" hidden="1" customWidth="1"/>
    <col min="5129" max="5370" width="9.42578125" style="32"/>
    <col min="5371" max="5371" width="0.42578125" style="32" customWidth="1"/>
    <col min="5372" max="5372" width="60.5703125" style="32" customWidth="1"/>
    <col min="5373" max="5373" width="5.5703125" style="32" customWidth="1"/>
    <col min="5374" max="5374" width="4" style="32" customWidth="1"/>
    <col min="5375" max="5378" width="4.5703125" style="32" customWidth="1"/>
    <col min="5379" max="5379" width="7.42578125" style="32" customWidth="1"/>
    <col min="5380" max="5380" width="4.5703125" style="32" customWidth="1"/>
    <col min="5381" max="5381" width="12.140625" style="32" customWidth="1"/>
    <col min="5382" max="5382" width="11.42578125" style="32" customWidth="1"/>
    <col min="5383" max="5383" width="11.28515625" style="32" customWidth="1"/>
    <col min="5384" max="5384" width="0" style="32" hidden="1" customWidth="1"/>
    <col min="5385" max="5626" width="9.42578125" style="32"/>
    <col min="5627" max="5627" width="0.42578125" style="32" customWidth="1"/>
    <col min="5628" max="5628" width="60.5703125" style="32" customWidth="1"/>
    <col min="5629" max="5629" width="5.5703125" style="32" customWidth="1"/>
    <col min="5630" max="5630" width="4" style="32" customWidth="1"/>
    <col min="5631" max="5634" width="4.5703125" style="32" customWidth="1"/>
    <col min="5635" max="5635" width="7.42578125" style="32" customWidth="1"/>
    <col min="5636" max="5636" width="4.5703125" style="32" customWidth="1"/>
    <col min="5637" max="5637" width="12.140625" style="32" customWidth="1"/>
    <col min="5638" max="5638" width="11.42578125" style="32" customWidth="1"/>
    <col min="5639" max="5639" width="11.28515625" style="32" customWidth="1"/>
    <col min="5640" max="5640" width="0" style="32" hidden="1" customWidth="1"/>
    <col min="5641" max="5882" width="9.42578125" style="32"/>
    <col min="5883" max="5883" width="0.42578125" style="32" customWidth="1"/>
    <col min="5884" max="5884" width="60.5703125" style="32" customWidth="1"/>
    <col min="5885" max="5885" width="5.5703125" style="32" customWidth="1"/>
    <col min="5886" max="5886" width="4" style="32" customWidth="1"/>
    <col min="5887" max="5890" width="4.5703125" style="32" customWidth="1"/>
    <col min="5891" max="5891" width="7.42578125" style="32" customWidth="1"/>
    <col min="5892" max="5892" width="4.5703125" style="32" customWidth="1"/>
    <col min="5893" max="5893" width="12.140625" style="32" customWidth="1"/>
    <col min="5894" max="5894" width="11.42578125" style="32" customWidth="1"/>
    <col min="5895" max="5895" width="11.28515625" style="32" customWidth="1"/>
    <col min="5896" max="5896" width="0" style="32" hidden="1" customWidth="1"/>
    <col min="5897" max="6138" width="9.42578125" style="32"/>
    <col min="6139" max="6139" width="0.42578125" style="32" customWidth="1"/>
    <col min="6140" max="6140" width="60.5703125" style="32" customWidth="1"/>
    <col min="6141" max="6141" width="5.5703125" style="32" customWidth="1"/>
    <col min="6142" max="6142" width="4" style="32" customWidth="1"/>
    <col min="6143" max="6146" width="4.5703125" style="32" customWidth="1"/>
    <col min="6147" max="6147" width="7.42578125" style="32" customWidth="1"/>
    <col min="6148" max="6148" width="4.5703125" style="32" customWidth="1"/>
    <col min="6149" max="6149" width="12.140625" style="32" customWidth="1"/>
    <col min="6150" max="6150" width="11.42578125" style="32" customWidth="1"/>
    <col min="6151" max="6151" width="11.28515625" style="32" customWidth="1"/>
    <col min="6152" max="6152" width="0" style="32" hidden="1" customWidth="1"/>
    <col min="6153" max="6394" width="9.42578125" style="32"/>
    <col min="6395" max="6395" width="0.42578125" style="32" customWidth="1"/>
    <col min="6396" max="6396" width="60.5703125" style="32" customWidth="1"/>
    <col min="6397" max="6397" width="5.5703125" style="32" customWidth="1"/>
    <col min="6398" max="6398" width="4" style="32" customWidth="1"/>
    <col min="6399" max="6402" width="4.5703125" style="32" customWidth="1"/>
    <col min="6403" max="6403" width="7.42578125" style="32" customWidth="1"/>
    <col min="6404" max="6404" width="4.5703125" style="32" customWidth="1"/>
    <col min="6405" max="6405" width="12.140625" style="32" customWidth="1"/>
    <col min="6406" max="6406" width="11.42578125" style="32" customWidth="1"/>
    <col min="6407" max="6407" width="11.28515625" style="32" customWidth="1"/>
    <col min="6408" max="6408" width="0" style="32" hidden="1" customWidth="1"/>
    <col min="6409" max="6650" width="9.42578125" style="32"/>
    <col min="6651" max="6651" width="0.42578125" style="32" customWidth="1"/>
    <col min="6652" max="6652" width="60.5703125" style="32" customWidth="1"/>
    <col min="6653" max="6653" width="5.5703125" style="32" customWidth="1"/>
    <col min="6654" max="6654" width="4" style="32" customWidth="1"/>
    <col min="6655" max="6658" width="4.5703125" style="32" customWidth="1"/>
    <col min="6659" max="6659" width="7.42578125" style="32" customWidth="1"/>
    <col min="6660" max="6660" width="4.5703125" style="32" customWidth="1"/>
    <col min="6661" max="6661" width="12.140625" style="32" customWidth="1"/>
    <col min="6662" max="6662" width="11.42578125" style="32" customWidth="1"/>
    <col min="6663" max="6663" width="11.28515625" style="32" customWidth="1"/>
    <col min="6664" max="6664" width="0" style="32" hidden="1" customWidth="1"/>
    <col min="6665" max="6906" width="9.42578125" style="32"/>
    <col min="6907" max="6907" width="0.42578125" style="32" customWidth="1"/>
    <col min="6908" max="6908" width="60.5703125" style="32" customWidth="1"/>
    <col min="6909" max="6909" width="5.5703125" style="32" customWidth="1"/>
    <col min="6910" max="6910" width="4" style="32" customWidth="1"/>
    <col min="6911" max="6914" width="4.5703125" style="32" customWidth="1"/>
    <col min="6915" max="6915" width="7.42578125" style="32" customWidth="1"/>
    <col min="6916" max="6916" width="4.5703125" style="32" customWidth="1"/>
    <col min="6917" max="6917" width="12.140625" style="32" customWidth="1"/>
    <col min="6918" max="6918" width="11.42578125" style="32" customWidth="1"/>
    <col min="6919" max="6919" width="11.28515625" style="32" customWidth="1"/>
    <col min="6920" max="6920" width="0" style="32" hidden="1" customWidth="1"/>
    <col min="6921" max="7162" width="9.42578125" style="32"/>
    <col min="7163" max="7163" width="0.42578125" style="32" customWidth="1"/>
    <col min="7164" max="7164" width="60.5703125" style="32" customWidth="1"/>
    <col min="7165" max="7165" width="5.5703125" style="32" customWidth="1"/>
    <col min="7166" max="7166" width="4" style="32" customWidth="1"/>
    <col min="7167" max="7170" width="4.5703125" style="32" customWidth="1"/>
    <col min="7171" max="7171" width="7.42578125" style="32" customWidth="1"/>
    <col min="7172" max="7172" width="4.5703125" style="32" customWidth="1"/>
    <col min="7173" max="7173" width="12.140625" style="32" customWidth="1"/>
    <col min="7174" max="7174" width="11.42578125" style="32" customWidth="1"/>
    <col min="7175" max="7175" width="11.28515625" style="32" customWidth="1"/>
    <col min="7176" max="7176" width="0" style="32" hidden="1" customWidth="1"/>
    <col min="7177" max="7418" width="9.42578125" style="32"/>
    <col min="7419" max="7419" width="0.42578125" style="32" customWidth="1"/>
    <col min="7420" max="7420" width="60.5703125" style="32" customWidth="1"/>
    <col min="7421" max="7421" width="5.5703125" style="32" customWidth="1"/>
    <col min="7422" max="7422" width="4" style="32" customWidth="1"/>
    <col min="7423" max="7426" width="4.5703125" style="32" customWidth="1"/>
    <col min="7427" max="7427" width="7.42578125" style="32" customWidth="1"/>
    <col min="7428" max="7428" width="4.5703125" style="32" customWidth="1"/>
    <col min="7429" max="7429" width="12.140625" style="32" customWidth="1"/>
    <col min="7430" max="7430" width="11.42578125" style="32" customWidth="1"/>
    <col min="7431" max="7431" width="11.28515625" style="32" customWidth="1"/>
    <col min="7432" max="7432" width="0" style="32" hidden="1" customWidth="1"/>
    <col min="7433" max="7674" width="9.42578125" style="32"/>
    <col min="7675" max="7675" width="0.42578125" style="32" customWidth="1"/>
    <col min="7676" max="7676" width="60.5703125" style="32" customWidth="1"/>
    <col min="7677" max="7677" width="5.5703125" style="32" customWidth="1"/>
    <col min="7678" max="7678" width="4" style="32" customWidth="1"/>
    <col min="7679" max="7682" width="4.5703125" style="32" customWidth="1"/>
    <col min="7683" max="7683" width="7.42578125" style="32" customWidth="1"/>
    <col min="7684" max="7684" width="4.5703125" style="32" customWidth="1"/>
    <col min="7685" max="7685" width="12.140625" style="32" customWidth="1"/>
    <col min="7686" max="7686" width="11.42578125" style="32" customWidth="1"/>
    <col min="7687" max="7687" width="11.28515625" style="32" customWidth="1"/>
    <col min="7688" max="7688" width="0" style="32" hidden="1" customWidth="1"/>
    <col min="7689" max="7930" width="9.42578125" style="32"/>
    <col min="7931" max="7931" width="0.42578125" style="32" customWidth="1"/>
    <col min="7932" max="7932" width="60.5703125" style="32" customWidth="1"/>
    <col min="7933" max="7933" width="5.5703125" style="32" customWidth="1"/>
    <col min="7934" max="7934" width="4" style="32" customWidth="1"/>
    <col min="7935" max="7938" width="4.5703125" style="32" customWidth="1"/>
    <col min="7939" max="7939" width="7.42578125" style="32" customWidth="1"/>
    <col min="7940" max="7940" width="4.5703125" style="32" customWidth="1"/>
    <col min="7941" max="7941" width="12.140625" style="32" customWidth="1"/>
    <col min="7942" max="7942" width="11.42578125" style="32" customWidth="1"/>
    <col min="7943" max="7943" width="11.28515625" style="32" customWidth="1"/>
    <col min="7944" max="7944" width="0" style="32" hidden="1" customWidth="1"/>
    <col min="7945" max="8186" width="9.42578125" style="32"/>
    <col min="8187" max="8187" width="0.42578125" style="32" customWidth="1"/>
    <col min="8188" max="8188" width="60.5703125" style="32" customWidth="1"/>
    <col min="8189" max="8189" width="5.5703125" style="32" customWidth="1"/>
    <col min="8190" max="8190" width="4" style="32" customWidth="1"/>
    <col min="8191" max="8194" width="4.5703125" style="32" customWidth="1"/>
    <col min="8195" max="8195" width="7.42578125" style="32" customWidth="1"/>
    <col min="8196" max="8196" width="4.5703125" style="32" customWidth="1"/>
    <col min="8197" max="8197" width="12.140625" style="32" customWidth="1"/>
    <col min="8198" max="8198" width="11.42578125" style="32" customWidth="1"/>
    <col min="8199" max="8199" width="11.28515625" style="32" customWidth="1"/>
    <col min="8200" max="8200" width="0" style="32" hidden="1" customWidth="1"/>
    <col min="8201" max="8442" width="9.42578125" style="32"/>
    <col min="8443" max="8443" width="0.42578125" style="32" customWidth="1"/>
    <col min="8444" max="8444" width="60.5703125" style="32" customWidth="1"/>
    <col min="8445" max="8445" width="5.5703125" style="32" customWidth="1"/>
    <col min="8446" max="8446" width="4" style="32" customWidth="1"/>
    <col min="8447" max="8450" width="4.5703125" style="32" customWidth="1"/>
    <col min="8451" max="8451" width="7.42578125" style="32" customWidth="1"/>
    <col min="8452" max="8452" width="4.5703125" style="32" customWidth="1"/>
    <col min="8453" max="8453" width="12.140625" style="32" customWidth="1"/>
    <col min="8454" max="8454" width="11.42578125" style="32" customWidth="1"/>
    <col min="8455" max="8455" width="11.28515625" style="32" customWidth="1"/>
    <col min="8456" max="8456" width="0" style="32" hidden="1" customWidth="1"/>
    <col min="8457" max="8698" width="9.42578125" style="32"/>
    <col min="8699" max="8699" width="0.42578125" style="32" customWidth="1"/>
    <col min="8700" max="8700" width="60.5703125" style="32" customWidth="1"/>
    <col min="8701" max="8701" width="5.5703125" style="32" customWidth="1"/>
    <col min="8702" max="8702" width="4" style="32" customWidth="1"/>
    <col min="8703" max="8706" width="4.5703125" style="32" customWidth="1"/>
    <col min="8707" max="8707" width="7.42578125" style="32" customWidth="1"/>
    <col min="8708" max="8708" width="4.5703125" style="32" customWidth="1"/>
    <col min="8709" max="8709" width="12.140625" style="32" customWidth="1"/>
    <col min="8710" max="8710" width="11.42578125" style="32" customWidth="1"/>
    <col min="8711" max="8711" width="11.28515625" style="32" customWidth="1"/>
    <col min="8712" max="8712" width="0" style="32" hidden="1" customWidth="1"/>
    <col min="8713" max="8954" width="9.42578125" style="32"/>
    <col min="8955" max="8955" width="0.42578125" style="32" customWidth="1"/>
    <col min="8956" max="8956" width="60.5703125" style="32" customWidth="1"/>
    <col min="8957" max="8957" width="5.5703125" style="32" customWidth="1"/>
    <col min="8958" max="8958" width="4" style="32" customWidth="1"/>
    <col min="8959" max="8962" width="4.5703125" style="32" customWidth="1"/>
    <col min="8963" max="8963" width="7.42578125" style="32" customWidth="1"/>
    <col min="8964" max="8964" width="4.5703125" style="32" customWidth="1"/>
    <col min="8965" max="8965" width="12.140625" style="32" customWidth="1"/>
    <col min="8966" max="8966" width="11.42578125" style="32" customWidth="1"/>
    <col min="8967" max="8967" width="11.28515625" style="32" customWidth="1"/>
    <col min="8968" max="8968" width="0" style="32" hidden="1" customWidth="1"/>
    <col min="8969" max="9210" width="9.42578125" style="32"/>
    <col min="9211" max="9211" width="0.42578125" style="32" customWidth="1"/>
    <col min="9212" max="9212" width="60.5703125" style="32" customWidth="1"/>
    <col min="9213" max="9213" width="5.5703125" style="32" customWidth="1"/>
    <col min="9214" max="9214" width="4" style="32" customWidth="1"/>
    <col min="9215" max="9218" width="4.5703125" style="32" customWidth="1"/>
    <col min="9219" max="9219" width="7.42578125" style="32" customWidth="1"/>
    <col min="9220" max="9220" width="4.5703125" style="32" customWidth="1"/>
    <col min="9221" max="9221" width="12.140625" style="32" customWidth="1"/>
    <col min="9222" max="9222" width="11.42578125" style="32" customWidth="1"/>
    <col min="9223" max="9223" width="11.28515625" style="32" customWidth="1"/>
    <col min="9224" max="9224" width="0" style="32" hidden="1" customWidth="1"/>
    <col min="9225" max="9466" width="9.42578125" style="32"/>
    <col min="9467" max="9467" width="0.42578125" style="32" customWidth="1"/>
    <col min="9468" max="9468" width="60.5703125" style="32" customWidth="1"/>
    <col min="9469" max="9469" width="5.5703125" style="32" customWidth="1"/>
    <col min="9470" max="9470" width="4" style="32" customWidth="1"/>
    <col min="9471" max="9474" width="4.5703125" style="32" customWidth="1"/>
    <col min="9475" max="9475" width="7.42578125" style="32" customWidth="1"/>
    <col min="9476" max="9476" width="4.5703125" style="32" customWidth="1"/>
    <col min="9477" max="9477" width="12.140625" style="32" customWidth="1"/>
    <col min="9478" max="9478" width="11.42578125" style="32" customWidth="1"/>
    <col min="9479" max="9479" width="11.28515625" style="32" customWidth="1"/>
    <col min="9480" max="9480" width="0" style="32" hidden="1" customWidth="1"/>
    <col min="9481" max="9722" width="9.42578125" style="32"/>
    <col min="9723" max="9723" width="0.42578125" style="32" customWidth="1"/>
    <col min="9724" max="9724" width="60.5703125" style="32" customWidth="1"/>
    <col min="9725" max="9725" width="5.5703125" style="32" customWidth="1"/>
    <col min="9726" max="9726" width="4" style="32" customWidth="1"/>
    <col min="9727" max="9730" width="4.5703125" style="32" customWidth="1"/>
    <col min="9731" max="9731" width="7.42578125" style="32" customWidth="1"/>
    <col min="9732" max="9732" width="4.5703125" style="32" customWidth="1"/>
    <col min="9733" max="9733" width="12.140625" style="32" customWidth="1"/>
    <col min="9734" max="9734" width="11.42578125" style="32" customWidth="1"/>
    <col min="9735" max="9735" width="11.28515625" style="32" customWidth="1"/>
    <col min="9736" max="9736" width="0" style="32" hidden="1" customWidth="1"/>
    <col min="9737" max="9978" width="9.42578125" style="32"/>
    <col min="9979" max="9979" width="0.42578125" style="32" customWidth="1"/>
    <col min="9980" max="9980" width="60.5703125" style="32" customWidth="1"/>
    <col min="9981" max="9981" width="5.5703125" style="32" customWidth="1"/>
    <col min="9982" max="9982" width="4" style="32" customWidth="1"/>
    <col min="9983" max="9986" width="4.5703125" style="32" customWidth="1"/>
    <col min="9987" max="9987" width="7.42578125" style="32" customWidth="1"/>
    <col min="9988" max="9988" width="4.5703125" style="32" customWidth="1"/>
    <col min="9989" max="9989" width="12.140625" style="32" customWidth="1"/>
    <col min="9990" max="9990" width="11.42578125" style="32" customWidth="1"/>
    <col min="9991" max="9991" width="11.28515625" style="32" customWidth="1"/>
    <col min="9992" max="9992" width="0" style="32" hidden="1" customWidth="1"/>
    <col min="9993" max="10234" width="9.42578125" style="32"/>
    <col min="10235" max="10235" width="0.42578125" style="32" customWidth="1"/>
    <col min="10236" max="10236" width="60.5703125" style="32" customWidth="1"/>
    <col min="10237" max="10237" width="5.5703125" style="32" customWidth="1"/>
    <col min="10238" max="10238" width="4" style="32" customWidth="1"/>
    <col min="10239" max="10242" width="4.5703125" style="32" customWidth="1"/>
    <col min="10243" max="10243" width="7.42578125" style="32" customWidth="1"/>
    <col min="10244" max="10244" width="4.5703125" style="32" customWidth="1"/>
    <col min="10245" max="10245" width="12.140625" style="32" customWidth="1"/>
    <col min="10246" max="10246" width="11.42578125" style="32" customWidth="1"/>
    <col min="10247" max="10247" width="11.28515625" style="32" customWidth="1"/>
    <col min="10248" max="10248" width="0" style="32" hidden="1" customWidth="1"/>
    <col min="10249" max="10490" width="9.42578125" style="32"/>
    <col min="10491" max="10491" width="0.42578125" style="32" customWidth="1"/>
    <col min="10492" max="10492" width="60.5703125" style="32" customWidth="1"/>
    <col min="10493" max="10493" width="5.5703125" style="32" customWidth="1"/>
    <col min="10494" max="10494" width="4" style="32" customWidth="1"/>
    <col min="10495" max="10498" width="4.5703125" style="32" customWidth="1"/>
    <col min="10499" max="10499" width="7.42578125" style="32" customWidth="1"/>
    <col min="10500" max="10500" width="4.5703125" style="32" customWidth="1"/>
    <col min="10501" max="10501" width="12.140625" style="32" customWidth="1"/>
    <col min="10502" max="10502" width="11.42578125" style="32" customWidth="1"/>
    <col min="10503" max="10503" width="11.28515625" style="32" customWidth="1"/>
    <col min="10504" max="10504" width="0" style="32" hidden="1" customWidth="1"/>
    <col min="10505" max="10746" width="9.42578125" style="32"/>
    <col min="10747" max="10747" width="0.42578125" style="32" customWidth="1"/>
    <col min="10748" max="10748" width="60.5703125" style="32" customWidth="1"/>
    <col min="10749" max="10749" width="5.5703125" style="32" customWidth="1"/>
    <col min="10750" max="10750" width="4" style="32" customWidth="1"/>
    <col min="10751" max="10754" width="4.5703125" style="32" customWidth="1"/>
    <col min="10755" max="10755" width="7.42578125" style="32" customWidth="1"/>
    <col min="10756" max="10756" width="4.5703125" style="32" customWidth="1"/>
    <col min="10757" max="10757" width="12.140625" style="32" customWidth="1"/>
    <col min="10758" max="10758" width="11.42578125" style="32" customWidth="1"/>
    <col min="10759" max="10759" width="11.28515625" style="32" customWidth="1"/>
    <col min="10760" max="10760" width="0" style="32" hidden="1" customWidth="1"/>
    <col min="10761" max="11002" width="9.42578125" style="32"/>
    <col min="11003" max="11003" width="0.42578125" style="32" customWidth="1"/>
    <col min="11004" max="11004" width="60.5703125" style="32" customWidth="1"/>
    <col min="11005" max="11005" width="5.5703125" style="32" customWidth="1"/>
    <col min="11006" max="11006" width="4" style="32" customWidth="1"/>
    <col min="11007" max="11010" width="4.5703125" style="32" customWidth="1"/>
    <col min="11011" max="11011" width="7.42578125" style="32" customWidth="1"/>
    <col min="11012" max="11012" width="4.5703125" style="32" customWidth="1"/>
    <col min="11013" max="11013" width="12.140625" style="32" customWidth="1"/>
    <col min="11014" max="11014" width="11.42578125" style="32" customWidth="1"/>
    <col min="11015" max="11015" width="11.28515625" style="32" customWidth="1"/>
    <col min="11016" max="11016" width="0" style="32" hidden="1" customWidth="1"/>
    <col min="11017" max="11258" width="9.42578125" style="32"/>
    <col min="11259" max="11259" width="0.42578125" style="32" customWidth="1"/>
    <col min="11260" max="11260" width="60.5703125" style="32" customWidth="1"/>
    <col min="11261" max="11261" width="5.5703125" style="32" customWidth="1"/>
    <col min="11262" max="11262" width="4" style="32" customWidth="1"/>
    <col min="11263" max="11266" width="4.5703125" style="32" customWidth="1"/>
    <col min="11267" max="11267" width="7.42578125" style="32" customWidth="1"/>
    <col min="11268" max="11268" width="4.5703125" style="32" customWidth="1"/>
    <col min="11269" max="11269" width="12.140625" style="32" customWidth="1"/>
    <col min="11270" max="11270" width="11.42578125" style="32" customWidth="1"/>
    <col min="11271" max="11271" width="11.28515625" style="32" customWidth="1"/>
    <col min="11272" max="11272" width="0" style="32" hidden="1" customWidth="1"/>
    <col min="11273" max="11514" width="9.42578125" style="32"/>
    <col min="11515" max="11515" width="0.42578125" style="32" customWidth="1"/>
    <col min="11516" max="11516" width="60.5703125" style="32" customWidth="1"/>
    <col min="11517" max="11517" width="5.5703125" style="32" customWidth="1"/>
    <col min="11518" max="11518" width="4" style="32" customWidth="1"/>
    <col min="11519" max="11522" width="4.5703125" style="32" customWidth="1"/>
    <col min="11523" max="11523" width="7.42578125" style="32" customWidth="1"/>
    <col min="11524" max="11524" width="4.5703125" style="32" customWidth="1"/>
    <col min="11525" max="11525" width="12.140625" style="32" customWidth="1"/>
    <col min="11526" max="11526" width="11.42578125" style="32" customWidth="1"/>
    <col min="11527" max="11527" width="11.28515625" style="32" customWidth="1"/>
    <col min="11528" max="11528" width="0" style="32" hidden="1" customWidth="1"/>
    <col min="11529" max="11770" width="9.42578125" style="32"/>
    <col min="11771" max="11771" width="0.42578125" style="32" customWidth="1"/>
    <col min="11772" max="11772" width="60.5703125" style="32" customWidth="1"/>
    <col min="11773" max="11773" width="5.5703125" style="32" customWidth="1"/>
    <col min="11774" max="11774" width="4" style="32" customWidth="1"/>
    <col min="11775" max="11778" width="4.5703125" style="32" customWidth="1"/>
    <col min="11779" max="11779" width="7.42578125" style="32" customWidth="1"/>
    <col min="11780" max="11780" width="4.5703125" style="32" customWidth="1"/>
    <col min="11781" max="11781" width="12.140625" style="32" customWidth="1"/>
    <col min="11782" max="11782" width="11.42578125" style="32" customWidth="1"/>
    <col min="11783" max="11783" width="11.28515625" style="32" customWidth="1"/>
    <col min="11784" max="11784" width="0" style="32" hidden="1" customWidth="1"/>
    <col min="11785" max="12026" width="9.42578125" style="32"/>
    <col min="12027" max="12027" width="0.42578125" style="32" customWidth="1"/>
    <col min="12028" max="12028" width="60.5703125" style="32" customWidth="1"/>
    <col min="12029" max="12029" width="5.5703125" style="32" customWidth="1"/>
    <col min="12030" max="12030" width="4" style="32" customWidth="1"/>
    <col min="12031" max="12034" width="4.5703125" style="32" customWidth="1"/>
    <col min="12035" max="12035" width="7.42578125" style="32" customWidth="1"/>
    <col min="12036" max="12036" width="4.5703125" style="32" customWidth="1"/>
    <col min="12037" max="12037" width="12.140625" style="32" customWidth="1"/>
    <col min="12038" max="12038" width="11.42578125" style="32" customWidth="1"/>
    <col min="12039" max="12039" width="11.28515625" style="32" customWidth="1"/>
    <col min="12040" max="12040" width="0" style="32" hidden="1" customWidth="1"/>
    <col min="12041" max="12282" width="9.42578125" style="32"/>
    <col min="12283" max="12283" width="0.42578125" style="32" customWidth="1"/>
    <col min="12284" max="12284" width="60.5703125" style="32" customWidth="1"/>
    <col min="12285" max="12285" width="5.5703125" style="32" customWidth="1"/>
    <col min="12286" max="12286" width="4" style="32" customWidth="1"/>
    <col min="12287" max="12290" width="4.5703125" style="32" customWidth="1"/>
    <col min="12291" max="12291" width="7.42578125" style="32" customWidth="1"/>
    <col min="12292" max="12292" width="4.5703125" style="32" customWidth="1"/>
    <col min="12293" max="12293" width="12.140625" style="32" customWidth="1"/>
    <col min="12294" max="12294" width="11.42578125" style="32" customWidth="1"/>
    <col min="12295" max="12295" width="11.28515625" style="32" customWidth="1"/>
    <col min="12296" max="12296" width="0" style="32" hidden="1" customWidth="1"/>
    <col min="12297" max="12538" width="9.42578125" style="32"/>
    <col min="12539" max="12539" width="0.42578125" style="32" customWidth="1"/>
    <col min="12540" max="12540" width="60.5703125" style="32" customWidth="1"/>
    <col min="12541" max="12541" width="5.5703125" style="32" customWidth="1"/>
    <col min="12542" max="12542" width="4" style="32" customWidth="1"/>
    <col min="12543" max="12546" width="4.5703125" style="32" customWidth="1"/>
    <col min="12547" max="12547" width="7.42578125" style="32" customWidth="1"/>
    <col min="12548" max="12548" width="4.5703125" style="32" customWidth="1"/>
    <col min="12549" max="12549" width="12.140625" style="32" customWidth="1"/>
    <col min="12550" max="12550" width="11.42578125" style="32" customWidth="1"/>
    <col min="12551" max="12551" width="11.28515625" style="32" customWidth="1"/>
    <col min="12552" max="12552" width="0" style="32" hidden="1" customWidth="1"/>
    <col min="12553" max="12794" width="9.42578125" style="32"/>
    <col min="12795" max="12795" width="0.42578125" style="32" customWidth="1"/>
    <col min="12796" max="12796" width="60.5703125" style="32" customWidth="1"/>
    <col min="12797" max="12797" width="5.5703125" style="32" customWidth="1"/>
    <col min="12798" max="12798" width="4" style="32" customWidth="1"/>
    <col min="12799" max="12802" width="4.5703125" style="32" customWidth="1"/>
    <col min="12803" max="12803" width="7.42578125" style="32" customWidth="1"/>
    <col min="12804" max="12804" width="4.5703125" style="32" customWidth="1"/>
    <col min="12805" max="12805" width="12.140625" style="32" customWidth="1"/>
    <col min="12806" max="12806" width="11.42578125" style="32" customWidth="1"/>
    <col min="12807" max="12807" width="11.28515625" style="32" customWidth="1"/>
    <col min="12808" max="12808" width="0" style="32" hidden="1" customWidth="1"/>
    <col min="12809" max="13050" width="9.42578125" style="32"/>
    <col min="13051" max="13051" width="0.42578125" style="32" customWidth="1"/>
    <col min="13052" max="13052" width="60.5703125" style="32" customWidth="1"/>
    <col min="13053" max="13053" width="5.5703125" style="32" customWidth="1"/>
    <col min="13054" max="13054" width="4" style="32" customWidth="1"/>
    <col min="13055" max="13058" width="4.5703125" style="32" customWidth="1"/>
    <col min="13059" max="13059" width="7.42578125" style="32" customWidth="1"/>
    <col min="13060" max="13060" width="4.5703125" style="32" customWidth="1"/>
    <col min="13061" max="13061" width="12.140625" style="32" customWidth="1"/>
    <col min="13062" max="13062" width="11.42578125" style="32" customWidth="1"/>
    <col min="13063" max="13063" width="11.28515625" style="32" customWidth="1"/>
    <col min="13064" max="13064" width="0" style="32" hidden="1" customWidth="1"/>
    <col min="13065" max="13306" width="9.42578125" style="32"/>
    <col min="13307" max="13307" width="0.42578125" style="32" customWidth="1"/>
    <col min="13308" max="13308" width="60.5703125" style="32" customWidth="1"/>
    <col min="13309" max="13309" width="5.5703125" style="32" customWidth="1"/>
    <col min="13310" max="13310" width="4" style="32" customWidth="1"/>
    <col min="13311" max="13314" width="4.5703125" style="32" customWidth="1"/>
    <col min="13315" max="13315" width="7.42578125" style="32" customWidth="1"/>
    <col min="13316" max="13316" width="4.5703125" style="32" customWidth="1"/>
    <col min="13317" max="13317" width="12.140625" style="32" customWidth="1"/>
    <col min="13318" max="13318" width="11.42578125" style="32" customWidth="1"/>
    <col min="13319" max="13319" width="11.28515625" style="32" customWidth="1"/>
    <col min="13320" max="13320" width="0" style="32" hidden="1" customWidth="1"/>
    <col min="13321" max="13562" width="9.42578125" style="32"/>
    <col min="13563" max="13563" width="0.42578125" style="32" customWidth="1"/>
    <col min="13564" max="13564" width="60.5703125" style="32" customWidth="1"/>
    <col min="13565" max="13565" width="5.5703125" style="32" customWidth="1"/>
    <col min="13566" max="13566" width="4" style="32" customWidth="1"/>
    <col min="13567" max="13570" width="4.5703125" style="32" customWidth="1"/>
    <col min="13571" max="13571" width="7.42578125" style="32" customWidth="1"/>
    <col min="13572" max="13572" width="4.5703125" style="32" customWidth="1"/>
    <col min="13573" max="13573" width="12.140625" style="32" customWidth="1"/>
    <col min="13574" max="13574" width="11.42578125" style="32" customWidth="1"/>
    <col min="13575" max="13575" width="11.28515625" style="32" customWidth="1"/>
    <col min="13576" max="13576" width="0" style="32" hidden="1" customWidth="1"/>
    <col min="13577" max="13818" width="9.42578125" style="32"/>
    <col min="13819" max="13819" width="0.42578125" style="32" customWidth="1"/>
    <col min="13820" max="13820" width="60.5703125" style="32" customWidth="1"/>
    <col min="13821" max="13821" width="5.5703125" style="32" customWidth="1"/>
    <col min="13822" max="13822" width="4" style="32" customWidth="1"/>
    <col min="13823" max="13826" width="4.5703125" style="32" customWidth="1"/>
    <col min="13827" max="13827" width="7.42578125" style="32" customWidth="1"/>
    <col min="13828" max="13828" width="4.5703125" style="32" customWidth="1"/>
    <col min="13829" max="13829" width="12.140625" style="32" customWidth="1"/>
    <col min="13830" max="13830" width="11.42578125" style="32" customWidth="1"/>
    <col min="13831" max="13831" width="11.28515625" style="32" customWidth="1"/>
    <col min="13832" max="13832" width="0" style="32" hidden="1" customWidth="1"/>
    <col min="13833" max="14074" width="9.42578125" style="32"/>
    <col min="14075" max="14075" width="0.42578125" style="32" customWidth="1"/>
    <col min="14076" max="14076" width="60.5703125" style="32" customWidth="1"/>
    <col min="14077" max="14077" width="5.5703125" style="32" customWidth="1"/>
    <col min="14078" max="14078" width="4" style="32" customWidth="1"/>
    <col min="14079" max="14082" width="4.5703125" style="32" customWidth="1"/>
    <col min="14083" max="14083" width="7.42578125" style="32" customWidth="1"/>
    <col min="14084" max="14084" width="4.5703125" style="32" customWidth="1"/>
    <col min="14085" max="14085" width="12.140625" style="32" customWidth="1"/>
    <col min="14086" max="14086" width="11.42578125" style="32" customWidth="1"/>
    <col min="14087" max="14087" width="11.28515625" style="32" customWidth="1"/>
    <col min="14088" max="14088" width="0" style="32" hidden="1" customWidth="1"/>
    <col min="14089" max="14330" width="9.42578125" style="32"/>
    <col min="14331" max="14331" width="0.42578125" style="32" customWidth="1"/>
    <col min="14332" max="14332" width="60.5703125" style="32" customWidth="1"/>
    <col min="14333" max="14333" width="5.5703125" style="32" customWidth="1"/>
    <col min="14334" max="14334" width="4" style="32" customWidth="1"/>
    <col min="14335" max="14338" width="4.5703125" style="32" customWidth="1"/>
    <col min="14339" max="14339" width="7.42578125" style="32" customWidth="1"/>
    <col min="14340" max="14340" width="4.5703125" style="32" customWidth="1"/>
    <col min="14341" max="14341" width="12.140625" style="32" customWidth="1"/>
    <col min="14342" max="14342" width="11.42578125" style="32" customWidth="1"/>
    <col min="14343" max="14343" width="11.28515625" style="32" customWidth="1"/>
    <col min="14344" max="14344" width="0" style="32" hidden="1" customWidth="1"/>
    <col min="14345" max="14586" width="9.42578125" style="32"/>
    <col min="14587" max="14587" width="0.42578125" style="32" customWidth="1"/>
    <col min="14588" max="14588" width="60.5703125" style="32" customWidth="1"/>
    <col min="14589" max="14589" width="5.5703125" style="32" customWidth="1"/>
    <col min="14590" max="14590" width="4" style="32" customWidth="1"/>
    <col min="14591" max="14594" width="4.5703125" style="32" customWidth="1"/>
    <col min="14595" max="14595" width="7.42578125" style="32" customWidth="1"/>
    <col min="14596" max="14596" width="4.5703125" style="32" customWidth="1"/>
    <col min="14597" max="14597" width="12.140625" style="32" customWidth="1"/>
    <col min="14598" max="14598" width="11.42578125" style="32" customWidth="1"/>
    <col min="14599" max="14599" width="11.28515625" style="32" customWidth="1"/>
    <col min="14600" max="14600" width="0" style="32" hidden="1" customWidth="1"/>
    <col min="14601" max="14842" width="9.42578125" style="32"/>
    <col min="14843" max="14843" width="0.42578125" style="32" customWidth="1"/>
    <col min="14844" max="14844" width="60.5703125" style="32" customWidth="1"/>
    <col min="14845" max="14845" width="5.5703125" style="32" customWidth="1"/>
    <col min="14846" max="14846" width="4" style="32" customWidth="1"/>
    <col min="14847" max="14850" width="4.5703125" style="32" customWidth="1"/>
    <col min="14851" max="14851" width="7.42578125" style="32" customWidth="1"/>
    <col min="14852" max="14852" width="4.5703125" style="32" customWidth="1"/>
    <col min="14853" max="14853" width="12.140625" style="32" customWidth="1"/>
    <col min="14854" max="14854" width="11.42578125" style="32" customWidth="1"/>
    <col min="14855" max="14855" width="11.28515625" style="32" customWidth="1"/>
    <col min="14856" max="14856" width="0" style="32" hidden="1" customWidth="1"/>
    <col min="14857" max="15098" width="9.42578125" style="32"/>
    <col min="15099" max="15099" width="0.42578125" style="32" customWidth="1"/>
    <col min="15100" max="15100" width="60.5703125" style="32" customWidth="1"/>
    <col min="15101" max="15101" width="5.5703125" style="32" customWidth="1"/>
    <col min="15102" max="15102" width="4" style="32" customWidth="1"/>
    <col min="15103" max="15106" width="4.5703125" style="32" customWidth="1"/>
    <col min="15107" max="15107" width="7.42578125" style="32" customWidth="1"/>
    <col min="15108" max="15108" width="4.5703125" style="32" customWidth="1"/>
    <col min="15109" max="15109" width="12.140625" style="32" customWidth="1"/>
    <col min="15110" max="15110" width="11.42578125" style="32" customWidth="1"/>
    <col min="15111" max="15111" width="11.28515625" style="32" customWidth="1"/>
    <col min="15112" max="15112" width="0" style="32" hidden="1" customWidth="1"/>
    <col min="15113" max="15354" width="9.42578125" style="32"/>
    <col min="15355" max="15355" width="0.42578125" style="32" customWidth="1"/>
    <col min="15356" max="15356" width="60.5703125" style="32" customWidth="1"/>
    <col min="15357" max="15357" width="5.5703125" style="32" customWidth="1"/>
    <col min="15358" max="15358" width="4" style="32" customWidth="1"/>
    <col min="15359" max="15362" width="4.5703125" style="32" customWidth="1"/>
    <col min="15363" max="15363" width="7.42578125" style="32" customWidth="1"/>
    <col min="15364" max="15364" width="4.5703125" style="32" customWidth="1"/>
    <col min="15365" max="15365" width="12.140625" style="32" customWidth="1"/>
    <col min="15366" max="15366" width="11.42578125" style="32" customWidth="1"/>
    <col min="15367" max="15367" width="11.28515625" style="32" customWidth="1"/>
    <col min="15368" max="15368" width="0" style="32" hidden="1" customWidth="1"/>
    <col min="15369" max="15610" width="9.42578125" style="32"/>
    <col min="15611" max="15611" width="0.42578125" style="32" customWidth="1"/>
    <col min="15612" max="15612" width="60.5703125" style="32" customWidth="1"/>
    <col min="15613" max="15613" width="5.5703125" style="32" customWidth="1"/>
    <col min="15614" max="15614" width="4" style="32" customWidth="1"/>
    <col min="15615" max="15618" width="4.5703125" style="32" customWidth="1"/>
    <col min="15619" max="15619" width="7.42578125" style="32" customWidth="1"/>
    <col min="15620" max="15620" width="4.5703125" style="32" customWidth="1"/>
    <col min="15621" max="15621" width="12.140625" style="32" customWidth="1"/>
    <col min="15622" max="15622" width="11.42578125" style="32" customWidth="1"/>
    <col min="15623" max="15623" width="11.28515625" style="32" customWidth="1"/>
    <col min="15624" max="15624" width="0" style="32" hidden="1" customWidth="1"/>
    <col min="15625" max="15866" width="9.42578125" style="32"/>
    <col min="15867" max="15867" width="0.42578125" style="32" customWidth="1"/>
    <col min="15868" max="15868" width="60.5703125" style="32" customWidth="1"/>
    <col min="15869" max="15869" width="5.5703125" style="32" customWidth="1"/>
    <col min="15870" max="15870" width="4" style="32" customWidth="1"/>
    <col min="15871" max="15874" width="4.5703125" style="32" customWidth="1"/>
    <col min="15875" max="15875" width="7.42578125" style="32" customWidth="1"/>
    <col min="15876" max="15876" width="4.5703125" style="32" customWidth="1"/>
    <col min="15877" max="15877" width="12.140625" style="32" customWidth="1"/>
    <col min="15878" max="15878" width="11.42578125" style="32" customWidth="1"/>
    <col min="15879" max="15879" width="11.28515625" style="32" customWidth="1"/>
    <col min="15880" max="15880" width="0" style="32" hidden="1" customWidth="1"/>
    <col min="15881" max="16122" width="9.42578125" style="32"/>
    <col min="16123" max="16123" width="0.42578125" style="32" customWidth="1"/>
    <col min="16124" max="16124" width="60.5703125" style="32" customWidth="1"/>
    <col min="16125" max="16125" width="5.5703125" style="32" customWidth="1"/>
    <col min="16126" max="16126" width="4" style="32" customWidth="1"/>
    <col min="16127" max="16130" width="4.5703125" style="32" customWidth="1"/>
    <col min="16131" max="16131" width="7.42578125" style="32" customWidth="1"/>
    <col min="16132" max="16132" width="4.5703125" style="32" customWidth="1"/>
    <col min="16133" max="16133" width="12.140625" style="32" customWidth="1"/>
    <col min="16134" max="16134" width="11.42578125" style="32" customWidth="1"/>
    <col min="16135" max="16135" width="11.28515625" style="32" customWidth="1"/>
    <col min="16136" max="16136" width="0" style="32" hidden="1" customWidth="1"/>
    <col min="16137" max="16384" width="9.42578125" style="32"/>
  </cols>
  <sheetData>
    <row r="1" spans="1:10" ht="15.75" customHeight="1">
      <c r="B1" s="290" t="s">
        <v>471</v>
      </c>
      <c r="C1" s="290"/>
      <c r="D1" s="290"/>
      <c r="E1" s="290"/>
      <c r="F1" s="290"/>
      <c r="G1" s="290"/>
    </row>
    <row r="2" spans="1:10" ht="14.25" customHeight="1">
      <c r="B2" s="290" t="s">
        <v>459</v>
      </c>
      <c r="C2" s="290"/>
      <c r="D2" s="290"/>
      <c r="E2" s="290"/>
      <c r="F2" s="290"/>
      <c r="G2" s="290"/>
    </row>
    <row r="3" spans="1:10" ht="14.25" customHeight="1">
      <c r="B3" s="290" t="s">
        <v>297</v>
      </c>
      <c r="C3" s="290"/>
      <c r="D3" s="290"/>
      <c r="E3" s="290"/>
      <c r="F3" s="290"/>
      <c r="G3" s="290"/>
    </row>
    <row r="4" spans="1:10" ht="12.75" customHeight="1">
      <c r="B4" s="290" t="s">
        <v>295</v>
      </c>
      <c r="C4" s="290"/>
      <c r="D4" s="290"/>
      <c r="E4" s="290"/>
      <c r="F4" s="290"/>
      <c r="G4" s="290"/>
    </row>
    <row r="5" spans="1:10" ht="16.5" customHeight="1">
      <c r="B5" s="256"/>
      <c r="C5" s="256"/>
      <c r="D5" s="256"/>
      <c r="E5" s="272" t="s">
        <v>296</v>
      </c>
      <c r="F5" s="272"/>
      <c r="G5" s="272"/>
    </row>
    <row r="6" spans="1:10" ht="15.75" customHeight="1">
      <c r="B6" s="290" t="s">
        <v>479</v>
      </c>
      <c r="C6" s="290"/>
      <c r="D6" s="290"/>
      <c r="E6" s="290"/>
      <c r="F6" s="290"/>
      <c r="G6" s="290"/>
    </row>
    <row r="7" spans="1:10" ht="4.5" customHeight="1">
      <c r="B7" s="297"/>
      <c r="C7" s="298"/>
      <c r="D7" s="298"/>
      <c r="E7" s="298"/>
      <c r="F7" s="173"/>
      <c r="G7" s="174"/>
    </row>
    <row r="8" spans="1:10" ht="48" customHeight="1">
      <c r="B8" s="299" t="s">
        <v>474</v>
      </c>
      <c r="C8" s="300"/>
      <c r="D8" s="300"/>
      <c r="E8" s="300"/>
      <c r="F8" s="300"/>
      <c r="G8" s="300"/>
    </row>
    <row r="9" spans="1:10" ht="17.25" customHeight="1" thickBot="1">
      <c r="B9" s="301" t="s">
        <v>472</v>
      </c>
      <c r="C9" s="302"/>
      <c r="D9" s="302"/>
      <c r="E9" s="302"/>
      <c r="F9" s="302"/>
      <c r="G9" s="302"/>
    </row>
    <row r="10" spans="1:10" ht="16.5" customHeight="1">
      <c r="A10" s="33"/>
      <c r="B10" s="303" t="s">
        <v>298</v>
      </c>
      <c r="C10" s="305" t="s">
        <v>300</v>
      </c>
      <c r="D10" s="305" t="s">
        <v>301</v>
      </c>
      <c r="E10" s="291" t="s">
        <v>290</v>
      </c>
      <c r="F10" s="293" t="s">
        <v>1</v>
      </c>
      <c r="G10" s="295" t="s">
        <v>292</v>
      </c>
    </row>
    <row r="11" spans="1:10" ht="22.5" customHeight="1" thickBot="1">
      <c r="A11" s="34"/>
      <c r="B11" s="304"/>
      <c r="C11" s="306"/>
      <c r="D11" s="306"/>
      <c r="E11" s="292"/>
      <c r="F11" s="294"/>
      <c r="G11" s="296"/>
    </row>
    <row r="12" spans="1:10" ht="14.25" customHeight="1" thickBot="1">
      <c r="A12" s="34"/>
      <c r="B12" s="35">
        <v>1</v>
      </c>
      <c r="C12" s="238">
        <v>2</v>
      </c>
      <c r="D12" s="238">
        <v>3</v>
      </c>
      <c r="E12" s="37">
        <v>4</v>
      </c>
      <c r="F12" s="38">
        <v>5</v>
      </c>
      <c r="G12" s="39">
        <v>6</v>
      </c>
      <c r="J12" s="33"/>
    </row>
    <row r="13" spans="1:10" s="42" customFormat="1" ht="15" customHeight="1">
      <c r="A13" s="40"/>
      <c r="B13" s="188" t="s">
        <v>305</v>
      </c>
      <c r="C13" s="46"/>
      <c r="D13" s="189"/>
      <c r="E13" s="193">
        <f>E14</f>
        <v>16465.201499999999</v>
      </c>
      <c r="F13" s="185">
        <f>F14</f>
        <v>16089.859210000001</v>
      </c>
      <c r="G13" s="186">
        <f>F13/E13*100</f>
        <v>97.720390546085952</v>
      </c>
      <c r="I13" s="43"/>
      <c r="J13" s="43"/>
    </row>
    <row r="14" spans="1:10" s="52" customFormat="1" ht="27.75" customHeight="1">
      <c r="A14" s="40"/>
      <c r="B14" s="44" t="s">
        <v>306</v>
      </c>
      <c r="C14" s="46"/>
      <c r="D14" s="46"/>
      <c r="E14" s="177">
        <f>E15+E76+E85+E95+E116+E221+E228</f>
        <v>16465.201499999999</v>
      </c>
      <c r="F14" s="50">
        <f>F15+F76+F85+F95+F116+F221+F228</f>
        <v>16089.859210000001</v>
      </c>
      <c r="G14" s="51">
        <f>F14/E14*100</f>
        <v>97.720390546085952</v>
      </c>
    </row>
    <row r="15" spans="1:10" s="42" customFormat="1" ht="17.100000000000001" customHeight="1">
      <c r="A15" s="40"/>
      <c r="B15" s="53" t="s">
        <v>307</v>
      </c>
      <c r="C15" s="54" t="s">
        <v>308</v>
      </c>
      <c r="D15" s="54"/>
      <c r="E15" s="178">
        <f>E16+E56+E62</f>
        <v>13688.968339999999</v>
      </c>
      <c r="F15" s="51">
        <f>F16+F56+F62</f>
        <v>13405.071440000002</v>
      </c>
      <c r="G15" s="51">
        <f t="shared" ref="G15:G78" si="0">F15/E15*100</f>
        <v>97.926089878004646</v>
      </c>
      <c r="H15" s="58"/>
      <c r="I15" s="58"/>
    </row>
    <row r="16" spans="1:10" ht="39.75" customHeight="1">
      <c r="A16" s="59"/>
      <c r="B16" s="53" t="s">
        <v>309</v>
      </c>
      <c r="C16" s="54" t="s">
        <v>308</v>
      </c>
      <c r="D16" s="54" t="s">
        <v>310</v>
      </c>
      <c r="E16" s="178">
        <f>E17+E51</f>
        <v>13678.968339999999</v>
      </c>
      <c r="F16" s="51">
        <f>F17+F51</f>
        <v>13405.071440000002</v>
      </c>
      <c r="G16" s="51">
        <f t="shared" si="0"/>
        <v>97.997678675817468</v>
      </c>
      <c r="H16" s="60"/>
    </row>
    <row r="17" spans="1:7" ht="29.25" hidden="1" customHeight="1">
      <c r="A17" s="59"/>
      <c r="B17" s="53" t="s">
        <v>311</v>
      </c>
      <c r="C17" s="54" t="s">
        <v>308</v>
      </c>
      <c r="D17" s="54" t="s">
        <v>310</v>
      </c>
      <c r="E17" s="178">
        <f>E18+E26</f>
        <v>13677.968339999999</v>
      </c>
      <c r="F17" s="51">
        <f>F18+F26</f>
        <v>13404.071440000002</v>
      </c>
      <c r="G17" s="51">
        <f t="shared" si="0"/>
        <v>97.997532285558734</v>
      </c>
    </row>
    <row r="18" spans="1:7" ht="17.850000000000001" hidden="1" customHeight="1">
      <c r="A18" s="59"/>
      <c r="B18" s="61" t="s">
        <v>313</v>
      </c>
      <c r="C18" s="54" t="s">
        <v>308</v>
      </c>
      <c r="D18" s="54" t="s">
        <v>310</v>
      </c>
      <c r="E18" s="178">
        <f>E19+E22</f>
        <v>600.78476999999998</v>
      </c>
      <c r="F18" s="51">
        <f>F19+F22</f>
        <v>530.75626999999997</v>
      </c>
      <c r="G18" s="51">
        <f t="shared" si="0"/>
        <v>88.343829022163789</v>
      </c>
    </row>
    <row r="19" spans="1:7" ht="27.75" hidden="1" customHeight="1">
      <c r="A19" s="59"/>
      <c r="B19" s="53" t="s">
        <v>316</v>
      </c>
      <c r="C19" s="54" t="s">
        <v>308</v>
      </c>
      <c r="D19" s="54" t="s">
        <v>310</v>
      </c>
      <c r="E19" s="178">
        <f t="shared" ref="E19:F20" si="1">E20</f>
        <v>600.78476999999998</v>
      </c>
      <c r="F19" s="51">
        <f t="shared" si="1"/>
        <v>530.75626999999997</v>
      </c>
      <c r="G19" s="51">
        <f t="shared" si="0"/>
        <v>88.343829022163789</v>
      </c>
    </row>
    <row r="20" spans="1:7" ht="41.25" hidden="1" customHeight="1">
      <c r="A20" s="59"/>
      <c r="B20" s="53" t="s">
        <v>318</v>
      </c>
      <c r="C20" s="54" t="s">
        <v>308</v>
      </c>
      <c r="D20" s="54" t="s">
        <v>310</v>
      </c>
      <c r="E20" s="178">
        <f t="shared" si="1"/>
        <v>600.78476999999998</v>
      </c>
      <c r="F20" s="51">
        <f t="shared" si="1"/>
        <v>530.75626999999997</v>
      </c>
      <c r="G20" s="51">
        <f t="shared" si="0"/>
        <v>88.343829022163789</v>
      </c>
    </row>
    <row r="21" spans="1:7" ht="17.45" hidden="1" customHeight="1">
      <c r="A21" s="59"/>
      <c r="B21" s="53" t="s">
        <v>139</v>
      </c>
      <c r="C21" s="54" t="s">
        <v>308</v>
      </c>
      <c r="D21" s="54" t="s">
        <v>310</v>
      </c>
      <c r="E21" s="206">
        <v>600.78476999999998</v>
      </c>
      <c r="F21" s="207">
        <v>530.75626999999997</v>
      </c>
      <c r="G21" s="51">
        <f t="shared" si="0"/>
        <v>88.343829022163789</v>
      </c>
    </row>
    <row r="22" spans="1:7" ht="32.25" hidden="1" customHeight="1">
      <c r="A22" s="59"/>
      <c r="B22" s="53" t="s">
        <v>319</v>
      </c>
      <c r="C22" s="62" t="s">
        <v>308</v>
      </c>
      <c r="D22" s="62" t="s">
        <v>310</v>
      </c>
      <c r="E22" s="178">
        <f>E23</f>
        <v>0</v>
      </c>
      <c r="F22" s="51"/>
      <c r="G22" s="51" t="e">
        <f t="shared" si="0"/>
        <v>#DIV/0!</v>
      </c>
    </row>
    <row r="23" spans="1:7" ht="48" hidden="1" customHeight="1">
      <c r="A23" s="59"/>
      <c r="B23" s="44" t="s">
        <v>320</v>
      </c>
      <c r="C23" s="62" t="s">
        <v>308</v>
      </c>
      <c r="D23" s="68" t="s">
        <v>310</v>
      </c>
      <c r="E23" s="177">
        <f>E24</f>
        <v>0</v>
      </c>
      <c r="F23" s="51"/>
      <c r="G23" s="51" t="e">
        <f t="shared" si="0"/>
        <v>#DIV/0!</v>
      </c>
    </row>
    <row r="24" spans="1:7" ht="64.5" hidden="1" customHeight="1">
      <c r="A24" s="59"/>
      <c r="B24" s="53" t="s">
        <v>321</v>
      </c>
      <c r="C24" s="62" t="s">
        <v>308</v>
      </c>
      <c r="D24" s="68" t="s">
        <v>310</v>
      </c>
      <c r="E24" s="177">
        <f>E25</f>
        <v>0</v>
      </c>
      <c r="F24" s="51"/>
      <c r="G24" s="51" t="e">
        <f t="shared" si="0"/>
        <v>#DIV/0!</v>
      </c>
    </row>
    <row r="25" spans="1:7" ht="32.25" hidden="1" customHeight="1">
      <c r="A25" s="59"/>
      <c r="B25" s="53" t="s">
        <v>139</v>
      </c>
      <c r="C25" s="62" t="s">
        <v>308</v>
      </c>
      <c r="D25" s="68" t="s">
        <v>310</v>
      </c>
      <c r="E25" s="177"/>
      <c r="F25" s="51"/>
      <c r="G25" s="51" t="e">
        <f t="shared" si="0"/>
        <v>#DIV/0!</v>
      </c>
    </row>
    <row r="26" spans="1:7" ht="30.75" hidden="1" customHeight="1">
      <c r="A26" s="59"/>
      <c r="B26" s="53" t="s">
        <v>324</v>
      </c>
      <c r="C26" s="54" t="s">
        <v>308</v>
      </c>
      <c r="D26" s="54" t="s">
        <v>310</v>
      </c>
      <c r="E26" s="178">
        <f>E27+E31+E48+E39</f>
        <v>13077.183569999999</v>
      </c>
      <c r="F26" s="51">
        <f>F27+F31+F48+F39</f>
        <v>12873.315170000002</v>
      </c>
      <c r="G26" s="51">
        <f t="shared" si="0"/>
        <v>98.441037407567748</v>
      </c>
    </row>
    <row r="27" spans="1:7" ht="17.25" hidden="1" customHeight="1">
      <c r="A27" s="59"/>
      <c r="B27" s="53" t="s">
        <v>326</v>
      </c>
      <c r="C27" s="54" t="s">
        <v>308</v>
      </c>
      <c r="D27" s="54" t="s">
        <v>310</v>
      </c>
      <c r="E27" s="178">
        <f>E28</f>
        <v>813</v>
      </c>
      <c r="F27" s="51">
        <f t="shared" ref="E27:F28" si="2">F28</f>
        <v>751.05736999999999</v>
      </c>
      <c r="G27" s="51">
        <f t="shared" si="0"/>
        <v>92.3809803198032</v>
      </c>
    </row>
    <row r="28" spans="1:7" ht="53.25" hidden="1" customHeight="1">
      <c r="A28" s="59"/>
      <c r="B28" s="53" t="s">
        <v>318</v>
      </c>
      <c r="C28" s="54" t="s">
        <v>308</v>
      </c>
      <c r="D28" s="54" t="s">
        <v>310</v>
      </c>
      <c r="E28" s="178">
        <f t="shared" si="2"/>
        <v>813</v>
      </c>
      <c r="F28" s="51">
        <f t="shared" si="2"/>
        <v>751.05736999999999</v>
      </c>
      <c r="G28" s="51">
        <f t="shared" si="0"/>
        <v>92.3809803198032</v>
      </c>
    </row>
    <row r="29" spans="1:7" ht="18" hidden="1" customHeight="1">
      <c r="A29" s="59"/>
      <c r="B29" s="53" t="s">
        <v>139</v>
      </c>
      <c r="C29" s="54" t="s">
        <v>308</v>
      </c>
      <c r="D29" s="54" t="s">
        <v>310</v>
      </c>
      <c r="E29" s="206">
        <v>813</v>
      </c>
      <c r="F29" s="207">
        <v>751.05736999999999</v>
      </c>
      <c r="G29" s="51">
        <f t="shared" si="0"/>
        <v>92.3809803198032</v>
      </c>
    </row>
    <row r="30" spans="1:7" ht="30" hidden="1" customHeight="1">
      <c r="A30" s="59"/>
      <c r="B30" s="69" t="s">
        <v>328</v>
      </c>
      <c r="C30" s="68" t="s">
        <v>308</v>
      </c>
      <c r="D30" s="68" t="s">
        <v>310</v>
      </c>
      <c r="E30" s="178"/>
      <c r="F30" s="51"/>
      <c r="G30" s="51" t="e">
        <f t="shared" si="0"/>
        <v>#DIV/0!</v>
      </c>
    </row>
    <row r="31" spans="1:7" ht="18" hidden="1" customHeight="1">
      <c r="A31" s="59"/>
      <c r="B31" s="53" t="s">
        <v>329</v>
      </c>
      <c r="C31" s="54" t="s">
        <v>308</v>
      </c>
      <c r="D31" s="54" t="s">
        <v>310</v>
      </c>
      <c r="E31" s="178">
        <f>E33+E35</f>
        <v>12220.083569999999</v>
      </c>
      <c r="F31" s="51">
        <f>F33+F35</f>
        <v>12106.157880000001</v>
      </c>
      <c r="G31" s="51">
        <f t="shared" si="0"/>
        <v>99.067717586811895</v>
      </c>
    </row>
    <row r="32" spans="1:7" ht="30" hidden="1" customHeight="1">
      <c r="A32" s="59"/>
      <c r="B32" s="53" t="s">
        <v>331</v>
      </c>
      <c r="C32" s="54" t="s">
        <v>308</v>
      </c>
      <c r="D32" s="54" t="s">
        <v>310</v>
      </c>
      <c r="E32" s="178"/>
      <c r="F32" s="89"/>
      <c r="G32" s="51" t="e">
        <f t="shared" si="0"/>
        <v>#DIV/0!</v>
      </c>
    </row>
    <row r="33" spans="1:21" ht="32.1" hidden="1" customHeight="1">
      <c r="A33" s="59"/>
      <c r="B33" s="74" t="s">
        <v>153</v>
      </c>
      <c r="C33" s="54" t="s">
        <v>308</v>
      </c>
      <c r="D33" s="54" t="s">
        <v>310</v>
      </c>
      <c r="E33" s="178">
        <f>E34</f>
        <v>11730.701569999999</v>
      </c>
      <c r="F33" s="51">
        <f>F34</f>
        <v>11616.94188</v>
      </c>
      <c r="G33" s="51">
        <f t="shared" si="0"/>
        <v>99.03023967218698</v>
      </c>
    </row>
    <row r="34" spans="1:21" s="76" customFormat="1" ht="29.25" hidden="1" customHeight="1">
      <c r="A34" s="59"/>
      <c r="B34" s="74" t="s">
        <v>155</v>
      </c>
      <c r="C34" s="54" t="s">
        <v>308</v>
      </c>
      <c r="D34" s="54" t="s">
        <v>310</v>
      </c>
      <c r="E34" s="206">
        <v>11730.701569999999</v>
      </c>
      <c r="F34" s="207">
        <v>11616.94188</v>
      </c>
      <c r="G34" s="51">
        <f t="shared" si="0"/>
        <v>99.03023967218698</v>
      </c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</row>
    <row r="35" spans="1:21" s="76" customFormat="1" ht="16.5" hidden="1" customHeight="1">
      <c r="A35" s="59"/>
      <c r="B35" s="74" t="s">
        <v>161</v>
      </c>
      <c r="C35" s="54" t="s">
        <v>308</v>
      </c>
      <c r="D35" s="54" t="s">
        <v>310</v>
      </c>
      <c r="E35" s="178">
        <f>E36</f>
        <v>489.38200000000001</v>
      </c>
      <c r="F35" s="51">
        <f>F36</f>
        <v>489.21600000000001</v>
      </c>
      <c r="G35" s="51">
        <f t="shared" si="0"/>
        <v>99.966079667825952</v>
      </c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</row>
    <row r="36" spans="1:21" ht="16.5" hidden="1" customHeight="1">
      <c r="A36" s="59"/>
      <c r="B36" s="53" t="s">
        <v>163</v>
      </c>
      <c r="C36" s="54" t="s">
        <v>308</v>
      </c>
      <c r="D36" s="54" t="s">
        <v>310</v>
      </c>
      <c r="E36" s="206">
        <v>489.38200000000001</v>
      </c>
      <c r="F36" s="207">
        <v>489.21600000000001</v>
      </c>
      <c r="G36" s="51">
        <f t="shared" si="0"/>
        <v>99.966079667825952</v>
      </c>
    </row>
    <row r="37" spans="1:21" ht="15" hidden="1" customHeight="1">
      <c r="A37" s="59"/>
      <c r="B37" s="53" t="s">
        <v>165</v>
      </c>
      <c r="C37" s="54" t="s">
        <v>308</v>
      </c>
      <c r="D37" s="54" t="s">
        <v>310</v>
      </c>
      <c r="E37" s="178"/>
      <c r="F37" s="89"/>
      <c r="G37" s="51" t="e">
        <f t="shared" si="0"/>
        <v>#DIV/0!</v>
      </c>
    </row>
    <row r="38" spans="1:21" ht="15.75" hidden="1" customHeight="1">
      <c r="A38" s="59"/>
      <c r="B38" s="53" t="s">
        <v>333</v>
      </c>
      <c r="C38" s="54" t="s">
        <v>308</v>
      </c>
      <c r="D38" s="54" t="s">
        <v>310</v>
      </c>
      <c r="E38" s="178"/>
      <c r="F38" s="89"/>
      <c r="G38" s="51" t="e">
        <f t="shared" si="0"/>
        <v>#DIV/0!</v>
      </c>
    </row>
    <row r="39" spans="1:21" ht="42" hidden="1" customHeight="1">
      <c r="A39" s="59"/>
      <c r="B39" s="78" t="s">
        <v>320</v>
      </c>
      <c r="C39" s="79" t="s">
        <v>308</v>
      </c>
      <c r="D39" s="80" t="s">
        <v>310</v>
      </c>
      <c r="E39" s="178">
        <f>E40</f>
        <v>28</v>
      </c>
      <c r="F39" s="51">
        <f>F40</f>
        <v>0</v>
      </c>
      <c r="G39" s="51">
        <f t="shared" si="0"/>
        <v>0</v>
      </c>
    </row>
    <row r="40" spans="1:21" ht="51.75" hidden="1" customHeight="1">
      <c r="A40" s="59"/>
      <c r="B40" s="85" t="s">
        <v>321</v>
      </c>
      <c r="C40" s="79" t="s">
        <v>308</v>
      </c>
      <c r="D40" s="80" t="s">
        <v>310</v>
      </c>
      <c r="E40" s="177">
        <f>E41+E43</f>
        <v>28</v>
      </c>
      <c r="F40" s="50">
        <f>F44</f>
        <v>0</v>
      </c>
      <c r="G40" s="51">
        <f t="shared" si="0"/>
        <v>0</v>
      </c>
    </row>
    <row r="41" spans="1:21" ht="30" hidden="1" customHeight="1">
      <c r="A41" s="59"/>
      <c r="B41" s="85" t="s">
        <v>139</v>
      </c>
      <c r="C41" s="79" t="s">
        <v>308</v>
      </c>
      <c r="D41" s="80" t="s">
        <v>310</v>
      </c>
      <c r="E41" s="206">
        <v>28</v>
      </c>
      <c r="F41" s="207">
        <v>0</v>
      </c>
      <c r="G41" s="51">
        <f t="shared" si="0"/>
        <v>0</v>
      </c>
    </row>
    <row r="42" spans="1:21" ht="33" hidden="1" customHeight="1">
      <c r="A42" s="59"/>
      <c r="B42" s="53"/>
      <c r="C42" s="62"/>
      <c r="D42" s="68"/>
      <c r="E42" s="177"/>
      <c r="F42" s="50"/>
      <c r="G42" s="51" t="e">
        <f t="shared" si="0"/>
        <v>#DIV/0!</v>
      </c>
    </row>
    <row r="43" spans="1:21" ht="33" hidden="1" customHeight="1">
      <c r="A43" s="59"/>
      <c r="B43" s="74"/>
      <c r="C43" s="68"/>
      <c r="D43" s="68"/>
      <c r="E43" s="177"/>
      <c r="F43" s="50"/>
      <c r="G43" s="51" t="e">
        <f t="shared" si="0"/>
        <v>#DIV/0!</v>
      </c>
    </row>
    <row r="44" spans="1:21" ht="32.85" hidden="1" customHeight="1">
      <c r="A44" s="59"/>
      <c r="B44" s="74"/>
      <c r="C44" s="68"/>
      <c r="D44" s="68"/>
      <c r="E44" s="179"/>
      <c r="F44" s="51"/>
      <c r="G44" s="51" t="e">
        <f t="shared" si="0"/>
        <v>#DIV/0!</v>
      </c>
    </row>
    <row r="45" spans="1:21" ht="15.75" hidden="1" customHeight="1">
      <c r="A45" s="59"/>
      <c r="B45" s="53"/>
      <c r="C45" s="54"/>
      <c r="D45" s="54"/>
      <c r="E45" s="178"/>
      <c r="F45" s="89"/>
      <c r="G45" s="51" t="e">
        <f t="shared" si="0"/>
        <v>#DIV/0!</v>
      </c>
    </row>
    <row r="46" spans="1:21" ht="53.25" hidden="1" customHeight="1">
      <c r="A46" s="59"/>
      <c r="B46" s="90" t="s">
        <v>334</v>
      </c>
      <c r="C46" s="54" t="s">
        <v>308</v>
      </c>
      <c r="D46" s="54" t="s">
        <v>310</v>
      </c>
      <c r="E46" s="178">
        <f>E47</f>
        <v>0</v>
      </c>
      <c r="F46" s="89"/>
      <c r="G46" s="51" t="e">
        <f t="shared" si="0"/>
        <v>#DIV/0!</v>
      </c>
    </row>
    <row r="47" spans="1:21" ht="26.25" hidden="1" customHeight="1">
      <c r="A47" s="59"/>
      <c r="B47" s="53" t="s">
        <v>336</v>
      </c>
      <c r="C47" s="54" t="s">
        <v>308</v>
      </c>
      <c r="D47" s="54" t="s">
        <v>310</v>
      </c>
      <c r="E47" s="178"/>
      <c r="F47" s="89"/>
      <c r="G47" s="51" t="e">
        <f t="shared" si="0"/>
        <v>#DIV/0!</v>
      </c>
    </row>
    <row r="48" spans="1:21" ht="65.25" hidden="1" customHeight="1">
      <c r="A48" s="59"/>
      <c r="B48" s="44" t="s">
        <v>337</v>
      </c>
      <c r="C48" s="73" t="s">
        <v>308</v>
      </c>
      <c r="D48" s="68" t="s">
        <v>310</v>
      </c>
      <c r="E48" s="179">
        <f>E50</f>
        <v>16.100000000000001</v>
      </c>
      <c r="F48" s="86">
        <f>F50</f>
        <v>16.099920000000001</v>
      </c>
      <c r="G48" s="51">
        <f t="shared" si="0"/>
        <v>99.999503105590065</v>
      </c>
    </row>
    <row r="49" spans="1:25" ht="17.850000000000001" hidden="1" customHeight="1">
      <c r="A49" s="59"/>
      <c r="B49" s="44" t="s">
        <v>179</v>
      </c>
      <c r="C49" s="73" t="s">
        <v>308</v>
      </c>
      <c r="D49" s="68" t="s">
        <v>310</v>
      </c>
      <c r="E49" s="179">
        <f>E50</f>
        <v>16.100000000000001</v>
      </c>
      <c r="F49" s="86">
        <f>F50</f>
        <v>16.099920000000001</v>
      </c>
      <c r="G49" s="51">
        <f t="shared" si="0"/>
        <v>99.999503105590065</v>
      </c>
    </row>
    <row r="50" spans="1:25" ht="15" hidden="1" customHeight="1">
      <c r="A50" s="59"/>
      <c r="B50" s="61" t="s">
        <v>120</v>
      </c>
      <c r="C50" s="73" t="s">
        <v>308</v>
      </c>
      <c r="D50" s="68" t="s">
        <v>310</v>
      </c>
      <c r="E50" s="206">
        <v>16.100000000000001</v>
      </c>
      <c r="F50" s="207">
        <v>16.099920000000001</v>
      </c>
      <c r="G50" s="51">
        <f t="shared" si="0"/>
        <v>99.999503105590065</v>
      </c>
    </row>
    <row r="51" spans="1:25" ht="42.75" hidden="1" customHeight="1">
      <c r="A51" s="59"/>
      <c r="B51" s="53" t="s">
        <v>341</v>
      </c>
      <c r="C51" s="54" t="s">
        <v>308</v>
      </c>
      <c r="D51" s="54" t="s">
        <v>310</v>
      </c>
      <c r="E51" s="178">
        <f t="shared" ref="E51:F52" si="3">E52</f>
        <v>1</v>
      </c>
      <c r="F51" s="51">
        <f t="shared" si="3"/>
        <v>1</v>
      </c>
      <c r="G51" s="51">
        <f t="shared" si="0"/>
        <v>100</v>
      </c>
    </row>
    <row r="52" spans="1:25" ht="45" hidden="1" customHeight="1">
      <c r="A52" s="59"/>
      <c r="B52" s="53" t="s">
        <v>344</v>
      </c>
      <c r="C52" s="54" t="s">
        <v>308</v>
      </c>
      <c r="D52" s="54" t="s">
        <v>310</v>
      </c>
      <c r="E52" s="178">
        <f t="shared" si="3"/>
        <v>1</v>
      </c>
      <c r="F52" s="51">
        <f t="shared" si="3"/>
        <v>1</v>
      </c>
      <c r="G52" s="51">
        <f t="shared" si="0"/>
        <v>100</v>
      </c>
    </row>
    <row r="53" spans="1:25" ht="68.25" hidden="1" customHeight="1">
      <c r="A53" s="59"/>
      <c r="B53" s="194" t="s">
        <v>182</v>
      </c>
      <c r="C53" s="54" t="s">
        <v>308</v>
      </c>
      <c r="D53" s="54" t="s">
        <v>310</v>
      </c>
      <c r="E53" s="178">
        <f>E55</f>
        <v>1</v>
      </c>
      <c r="F53" s="51">
        <f>F55</f>
        <v>1</v>
      </c>
      <c r="G53" s="51">
        <f t="shared" si="0"/>
        <v>100</v>
      </c>
    </row>
    <row r="54" spans="1:25" ht="29.25" hidden="1" customHeight="1">
      <c r="A54" s="59"/>
      <c r="B54" s="74" t="s">
        <v>153</v>
      </c>
      <c r="C54" s="54" t="s">
        <v>308</v>
      </c>
      <c r="D54" s="54" t="s">
        <v>310</v>
      </c>
      <c r="E54" s="178">
        <f>E55</f>
        <v>1</v>
      </c>
      <c r="F54" s="51">
        <f>F55</f>
        <v>1</v>
      </c>
      <c r="G54" s="51">
        <f t="shared" si="0"/>
        <v>100</v>
      </c>
    </row>
    <row r="55" spans="1:25" ht="30" hidden="1" customHeight="1">
      <c r="A55" s="59"/>
      <c r="B55" s="74" t="s">
        <v>155</v>
      </c>
      <c r="C55" s="54" t="s">
        <v>308</v>
      </c>
      <c r="D55" s="54" t="s">
        <v>310</v>
      </c>
      <c r="E55" s="206">
        <v>1</v>
      </c>
      <c r="F55" s="207">
        <v>1</v>
      </c>
      <c r="G55" s="51">
        <f t="shared" si="0"/>
        <v>100</v>
      </c>
    </row>
    <row r="56" spans="1:25" ht="15.75" customHeight="1">
      <c r="A56" s="59"/>
      <c r="B56" s="53" t="s">
        <v>346</v>
      </c>
      <c r="C56" s="54" t="s">
        <v>308</v>
      </c>
      <c r="D56" s="54">
        <v>11</v>
      </c>
      <c r="E56" s="178">
        <f>E57</f>
        <v>10</v>
      </c>
      <c r="F56" s="51">
        <f t="shared" ref="F56:F58" si="4">F57</f>
        <v>0</v>
      </c>
      <c r="G56" s="51">
        <f t="shared" si="0"/>
        <v>0</v>
      </c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</row>
    <row r="57" spans="1:25" ht="42.75" hidden="1" customHeight="1">
      <c r="A57" s="59"/>
      <c r="B57" s="53" t="s">
        <v>341</v>
      </c>
      <c r="C57" s="54" t="s">
        <v>308</v>
      </c>
      <c r="D57" s="54">
        <v>11</v>
      </c>
      <c r="E57" s="178">
        <f>E58</f>
        <v>10</v>
      </c>
      <c r="F57" s="51">
        <f t="shared" si="4"/>
        <v>0</v>
      </c>
      <c r="G57" s="51">
        <f t="shared" si="0"/>
        <v>0</v>
      </c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</row>
    <row r="58" spans="1:25" ht="44.25" hidden="1" customHeight="1">
      <c r="A58" s="59"/>
      <c r="B58" s="53" t="s">
        <v>344</v>
      </c>
      <c r="C58" s="54" t="s">
        <v>308</v>
      </c>
      <c r="D58" s="54">
        <v>11</v>
      </c>
      <c r="E58" s="178">
        <f>E59</f>
        <v>10</v>
      </c>
      <c r="F58" s="51">
        <f t="shared" si="4"/>
        <v>0</v>
      </c>
      <c r="G58" s="51">
        <f t="shared" si="0"/>
        <v>0</v>
      </c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</row>
    <row r="59" spans="1:25" s="76" customFormat="1" ht="28.5" hidden="1" customHeight="1">
      <c r="A59" s="59"/>
      <c r="B59" s="53" t="s">
        <v>347</v>
      </c>
      <c r="C59" s="54" t="s">
        <v>308</v>
      </c>
      <c r="D59" s="54">
        <v>11</v>
      </c>
      <c r="E59" s="178">
        <f>E61</f>
        <v>10</v>
      </c>
      <c r="F59" s="51">
        <f>F61</f>
        <v>0</v>
      </c>
      <c r="G59" s="51">
        <f t="shared" si="0"/>
        <v>0</v>
      </c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</row>
    <row r="60" spans="1:25" s="76" customFormat="1" ht="17.100000000000001" hidden="1" customHeight="1">
      <c r="A60" s="59"/>
      <c r="B60" s="74" t="s">
        <v>161</v>
      </c>
      <c r="C60" s="54" t="s">
        <v>308</v>
      </c>
      <c r="D60" s="54">
        <v>11</v>
      </c>
      <c r="E60" s="178">
        <f>E61</f>
        <v>10</v>
      </c>
      <c r="F60" s="51">
        <f>F61</f>
        <v>0</v>
      </c>
      <c r="G60" s="51">
        <f t="shared" si="0"/>
        <v>0</v>
      </c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</row>
    <row r="61" spans="1:25" s="76" customFormat="1" ht="17.100000000000001" hidden="1" customHeight="1">
      <c r="A61" s="59"/>
      <c r="B61" s="53" t="s">
        <v>190</v>
      </c>
      <c r="C61" s="54" t="s">
        <v>308</v>
      </c>
      <c r="D61" s="54">
        <v>11</v>
      </c>
      <c r="E61" s="206">
        <v>10</v>
      </c>
      <c r="F61" s="207">
        <v>0</v>
      </c>
      <c r="G61" s="51">
        <f t="shared" si="0"/>
        <v>0</v>
      </c>
      <c r="H61" s="94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</row>
    <row r="62" spans="1:25" s="75" customFormat="1" ht="16.5" hidden="1" customHeight="1">
      <c r="A62" s="59"/>
      <c r="B62" s="69" t="s">
        <v>350</v>
      </c>
      <c r="C62" s="95" t="s">
        <v>308</v>
      </c>
      <c r="D62" s="95" t="s">
        <v>351</v>
      </c>
      <c r="E62" s="178">
        <f t="shared" ref="E62:F63" si="5">E63</f>
        <v>0</v>
      </c>
      <c r="F62" s="51">
        <f t="shared" si="5"/>
        <v>0</v>
      </c>
      <c r="G62" s="51" t="e">
        <f t="shared" si="0"/>
        <v>#DIV/0!</v>
      </c>
    </row>
    <row r="63" spans="1:25" s="75" customFormat="1" ht="50.25" hidden="1" customHeight="1">
      <c r="A63" s="59"/>
      <c r="B63" s="69" t="s">
        <v>341</v>
      </c>
      <c r="C63" s="95" t="s">
        <v>308</v>
      </c>
      <c r="D63" s="95" t="s">
        <v>351</v>
      </c>
      <c r="E63" s="178">
        <f t="shared" si="5"/>
        <v>0</v>
      </c>
      <c r="F63" s="51">
        <f t="shared" si="5"/>
        <v>0</v>
      </c>
      <c r="G63" s="51" t="e">
        <f t="shared" si="0"/>
        <v>#DIV/0!</v>
      </c>
    </row>
    <row r="64" spans="1:25" s="75" customFormat="1" ht="65.25" hidden="1" customHeight="1">
      <c r="A64" s="59"/>
      <c r="B64" s="69" t="s">
        <v>344</v>
      </c>
      <c r="C64" s="95" t="s">
        <v>308</v>
      </c>
      <c r="D64" s="95" t="s">
        <v>351</v>
      </c>
      <c r="E64" s="178">
        <f>E73+E65+E68</f>
        <v>0</v>
      </c>
      <c r="F64" s="51">
        <f>F73+F65+F68</f>
        <v>0</v>
      </c>
      <c r="G64" s="51" t="e">
        <f t="shared" si="0"/>
        <v>#DIV/0!</v>
      </c>
    </row>
    <row r="65" spans="1:25" s="75" customFormat="1" ht="17.25" hidden="1" customHeight="1">
      <c r="A65" s="59"/>
      <c r="B65" s="69" t="s">
        <v>352</v>
      </c>
      <c r="C65" s="95" t="s">
        <v>308</v>
      </c>
      <c r="D65" s="95" t="s">
        <v>351</v>
      </c>
      <c r="E65" s="178">
        <f t="shared" ref="E65:F66" si="6">E66</f>
        <v>0</v>
      </c>
      <c r="F65" s="51">
        <f t="shared" si="6"/>
        <v>0</v>
      </c>
      <c r="G65" s="51" t="e">
        <f t="shared" si="0"/>
        <v>#DIV/0!</v>
      </c>
    </row>
    <row r="66" spans="1:25" s="75" customFormat="1" ht="34.5" hidden="1" customHeight="1">
      <c r="A66" s="59"/>
      <c r="B66" s="74" t="s">
        <v>153</v>
      </c>
      <c r="C66" s="95" t="s">
        <v>308</v>
      </c>
      <c r="D66" s="95" t="s">
        <v>351</v>
      </c>
      <c r="E66" s="178">
        <f t="shared" si="6"/>
        <v>0</v>
      </c>
      <c r="F66" s="51">
        <f t="shared" si="6"/>
        <v>0</v>
      </c>
      <c r="G66" s="51" t="e">
        <f t="shared" si="0"/>
        <v>#DIV/0!</v>
      </c>
    </row>
    <row r="67" spans="1:25" s="75" customFormat="1" ht="33" hidden="1" customHeight="1">
      <c r="A67" s="59"/>
      <c r="B67" s="74" t="s">
        <v>155</v>
      </c>
      <c r="C67" s="95" t="s">
        <v>308</v>
      </c>
      <c r="D67" s="95" t="s">
        <v>351</v>
      </c>
      <c r="E67" s="178"/>
      <c r="F67" s="51"/>
      <c r="G67" s="51" t="e">
        <f t="shared" si="0"/>
        <v>#DIV/0!</v>
      </c>
    </row>
    <row r="68" spans="1:25" s="75" customFormat="1" ht="48.75" hidden="1" customHeight="1">
      <c r="A68" s="59"/>
      <c r="B68" s="69" t="s">
        <v>354</v>
      </c>
      <c r="C68" s="95" t="s">
        <v>308</v>
      </c>
      <c r="D68" s="95" t="s">
        <v>351</v>
      </c>
      <c r="E68" s="178">
        <f>E69</f>
        <v>0</v>
      </c>
      <c r="F68" s="51">
        <f>F69</f>
        <v>0</v>
      </c>
      <c r="G68" s="51" t="e">
        <f t="shared" si="0"/>
        <v>#DIV/0!</v>
      </c>
    </row>
    <row r="69" spans="1:25" s="75" customFormat="1" ht="17.25" hidden="1" customHeight="1">
      <c r="A69" s="59"/>
      <c r="B69" s="74" t="s">
        <v>161</v>
      </c>
      <c r="C69" s="95" t="s">
        <v>308</v>
      </c>
      <c r="D69" s="95" t="s">
        <v>351</v>
      </c>
      <c r="E69" s="178">
        <f>E70+E71</f>
        <v>0</v>
      </c>
      <c r="F69" s="51">
        <f>F70+F71</f>
        <v>0</v>
      </c>
      <c r="G69" s="51" t="e">
        <f t="shared" si="0"/>
        <v>#DIV/0!</v>
      </c>
    </row>
    <row r="70" spans="1:25" s="75" customFormat="1" ht="17.100000000000001" hidden="1" customHeight="1">
      <c r="A70" s="59"/>
      <c r="B70" s="69" t="s">
        <v>356</v>
      </c>
      <c r="C70" s="95" t="s">
        <v>308</v>
      </c>
      <c r="D70" s="95" t="s">
        <v>351</v>
      </c>
      <c r="E70" s="178"/>
      <c r="F70" s="51"/>
      <c r="G70" s="51" t="e">
        <f t="shared" si="0"/>
        <v>#DIV/0!</v>
      </c>
    </row>
    <row r="71" spans="1:25" s="75" customFormat="1" ht="17.100000000000001" hidden="1" customHeight="1">
      <c r="A71" s="98"/>
      <c r="B71" s="69" t="s">
        <v>163</v>
      </c>
      <c r="C71" s="95" t="s">
        <v>308</v>
      </c>
      <c r="D71" s="95" t="s">
        <v>351</v>
      </c>
      <c r="E71" s="178"/>
      <c r="F71" s="51">
        <f>F72</f>
        <v>0</v>
      </c>
      <c r="G71" s="51" t="e">
        <f t="shared" si="0"/>
        <v>#DIV/0!</v>
      </c>
    </row>
    <row r="72" spans="1:25" s="75" customFormat="1" ht="15" hidden="1" customHeight="1">
      <c r="A72" s="98"/>
      <c r="B72" s="69" t="s">
        <v>333</v>
      </c>
      <c r="C72" s="95" t="s">
        <v>308</v>
      </c>
      <c r="D72" s="95" t="s">
        <v>351</v>
      </c>
      <c r="E72" s="178"/>
      <c r="F72" s="51"/>
      <c r="G72" s="51" t="e">
        <f t="shared" si="0"/>
        <v>#DIV/0!</v>
      </c>
    </row>
    <row r="73" spans="1:25" s="75" customFormat="1" ht="31.5" hidden="1" customHeight="1">
      <c r="A73" s="59"/>
      <c r="B73" s="69" t="s">
        <v>357</v>
      </c>
      <c r="C73" s="95" t="s">
        <v>308</v>
      </c>
      <c r="D73" s="95" t="s">
        <v>351</v>
      </c>
      <c r="E73" s="178">
        <f>E75</f>
        <v>0</v>
      </c>
      <c r="F73" s="51">
        <f>F75</f>
        <v>0</v>
      </c>
      <c r="G73" s="51" t="e">
        <f t="shared" si="0"/>
        <v>#DIV/0!</v>
      </c>
    </row>
    <row r="74" spans="1:25" s="75" customFormat="1" ht="33" hidden="1" customHeight="1">
      <c r="A74" s="59"/>
      <c r="B74" s="74" t="s">
        <v>153</v>
      </c>
      <c r="C74" s="95" t="s">
        <v>308</v>
      </c>
      <c r="D74" s="95" t="s">
        <v>351</v>
      </c>
      <c r="E74" s="178">
        <f>E75</f>
        <v>0</v>
      </c>
      <c r="F74" s="51">
        <f>F75</f>
        <v>0</v>
      </c>
      <c r="G74" s="51" t="e">
        <f t="shared" si="0"/>
        <v>#DIV/0!</v>
      </c>
    </row>
    <row r="75" spans="1:25" s="75" customFormat="1" ht="33.75" hidden="1" customHeight="1">
      <c r="A75" s="59"/>
      <c r="B75" s="74" t="s">
        <v>155</v>
      </c>
      <c r="C75" s="95" t="s">
        <v>308</v>
      </c>
      <c r="D75" s="95" t="s">
        <v>351</v>
      </c>
      <c r="E75" s="178"/>
      <c r="F75" s="51"/>
      <c r="G75" s="51" t="e">
        <f t="shared" si="0"/>
        <v>#DIV/0!</v>
      </c>
    </row>
    <row r="76" spans="1:25" ht="17.100000000000001" customHeight="1">
      <c r="A76" s="59"/>
      <c r="B76" s="53" t="s">
        <v>359</v>
      </c>
      <c r="C76" s="54" t="s">
        <v>360</v>
      </c>
      <c r="D76" s="54"/>
      <c r="E76" s="178">
        <f t="shared" ref="E76:F77" si="7">E77</f>
        <v>109.3</v>
      </c>
      <c r="F76" s="51">
        <f t="shared" si="7"/>
        <v>109.3</v>
      </c>
      <c r="G76" s="51">
        <f t="shared" si="0"/>
        <v>100</v>
      </c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</row>
    <row r="77" spans="1:25" ht="15.75" customHeight="1">
      <c r="A77" s="59"/>
      <c r="B77" s="53" t="s">
        <v>361</v>
      </c>
      <c r="C77" s="54" t="s">
        <v>360</v>
      </c>
      <c r="D77" s="54" t="s">
        <v>362</v>
      </c>
      <c r="E77" s="178">
        <f t="shared" si="7"/>
        <v>109.3</v>
      </c>
      <c r="F77" s="51">
        <f t="shared" si="7"/>
        <v>109.3</v>
      </c>
      <c r="G77" s="51">
        <f t="shared" si="0"/>
        <v>100</v>
      </c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</row>
    <row r="78" spans="1:25" ht="40.5" hidden="1" customHeight="1">
      <c r="A78" s="59"/>
      <c r="B78" s="53" t="s">
        <v>341</v>
      </c>
      <c r="C78" s="54" t="s">
        <v>360</v>
      </c>
      <c r="D78" s="54" t="s">
        <v>362</v>
      </c>
      <c r="E78" s="178">
        <f>E80</f>
        <v>109.3</v>
      </c>
      <c r="F78" s="51">
        <f>F80</f>
        <v>109.3</v>
      </c>
      <c r="G78" s="51">
        <f t="shared" si="0"/>
        <v>100</v>
      </c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</row>
    <row r="79" spans="1:25" ht="42" hidden="1" customHeight="1">
      <c r="A79" s="59"/>
      <c r="B79" s="53" t="s">
        <v>344</v>
      </c>
      <c r="C79" s="54" t="s">
        <v>360</v>
      </c>
      <c r="D79" s="54" t="s">
        <v>362</v>
      </c>
      <c r="E79" s="178">
        <f>E80</f>
        <v>109.3</v>
      </c>
      <c r="F79" s="51">
        <f>F80</f>
        <v>109.3</v>
      </c>
      <c r="G79" s="51">
        <f t="shared" ref="G79:G142" si="8">F79/E79*100</f>
        <v>100</v>
      </c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</row>
    <row r="80" spans="1:25" ht="43.5" hidden="1" customHeight="1">
      <c r="A80" s="59"/>
      <c r="B80" s="195" t="s">
        <v>363</v>
      </c>
      <c r="C80" s="54" t="s">
        <v>360</v>
      </c>
      <c r="D80" s="54" t="s">
        <v>362</v>
      </c>
      <c r="E80" s="178">
        <f>E81+E83</f>
        <v>109.3</v>
      </c>
      <c r="F80" s="51">
        <f>F81+F83</f>
        <v>109.3</v>
      </c>
      <c r="G80" s="51">
        <f t="shared" si="8"/>
        <v>100</v>
      </c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</row>
    <row r="81" spans="1:25" ht="53.25" hidden="1" customHeight="1">
      <c r="A81" s="59"/>
      <c r="B81" s="53" t="s">
        <v>321</v>
      </c>
      <c r="C81" s="54" t="s">
        <v>360</v>
      </c>
      <c r="D81" s="54" t="s">
        <v>362</v>
      </c>
      <c r="E81" s="178">
        <f>E82</f>
        <v>109.3</v>
      </c>
      <c r="F81" s="51">
        <f>F82</f>
        <v>109.3</v>
      </c>
      <c r="G81" s="51">
        <f t="shared" si="8"/>
        <v>100</v>
      </c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</row>
    <row r="82" spans="1:25" ht="29.25" hidden="1" customHeight="1">
      <c r="A82" s="59"/>
      <c r="B82" s="53" t="s">
        <v>139</v>
      </c>
      <c r="C82" s="54" t="s">
        <v>360</v>
      </c>
      <c r="D82" s="54" t="s">
        <v>362</v>
      </c>
      <c r="E82" s="206">
        <v>109.3</v>
      </c>
      <c r="F82" s="207">
        <v>109.3</v>
      </c>
      <c r="G82" s="51">
        <f t="shared" si="8"/>
        <v>100</v>
      </c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</row>
    <row r="83" spans="1:25" ht="33" hidden="1" customHeight="1">
      <c r="A83" s="59"/>
      <c r="B83" s="74" t="s">
        <v>153</v>
      </c>
      <c r="C83" s="54" t="s">
        <v>360</v>
      </c>
      <c r="D83" s="54" t="s">
        <v>362</v>
      </c>
      <c r="E83" s="178">
        <f>E84</f>
        <v>0</v>
      </c>
      <c r="F83" s="51">
        <f>F84</f>
        <v>0</v>
      </c>
      <c r="G83" s="51" t="e">
        <f t="shared" si="8"/>
        <v>#DIV/0!</v>
      </c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</row>
    <row r="84" spans="1:25" s="75" customFormat="1" ht="34.5" hidden="1" customHeight="1">
      <c r="A84" s="59"/>
      <c r="B84" s="74" t="s">
        <v>155</v>
      </c>
      <c r="C84" s="54" t="s">
        <v>360</v>
      </c>
      <c r="D84" s="54" t="s">
        <v>362</v>
      </c>
      <c r="E84" s="178"/>
      <c r="F84" s="50"/>
      <c r="G84" s="51" t="e">
        <f t="shared" si="8"/>
        <v>#DIV/0!</v>
      </c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</row>
    <row r="85" spans="1:25" s="75" customFormat="1" ht="14.25" customHeight="1">
      <c r="A85" s="59"/>
      <c r="B85" s="74" t="s">
        <v>365</v>
      </c>
      <c r="C85" s="54" t="s">
        <v>362</v>
      </c>
      <c r="D85" s="54"/>
      <c r="E85" s="178">
        <f t="shared" ref="E85:F87" si="9">E86</f>
        <v>11.9</v>
      </c>
      <c r="F85" s="51">
        <f t="shared" si="9"/>
        <v>11.9</v>
      </c>
      <c r="G85" s="51">
        <f t="shared" si="8"/>
        <v>100</v>
      </c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</row>
    <row r="86" spans="1:25" s="75" customFormat="1" ht="28.5" customHeight="1">
      <c r="A86" s="59"/>
      <c r="B86" s="74" t="s">
        <v>366</v>
      </c>
      <c r="C86" s="54" t="s">
        <v>362</v>
      </c>
      <c r="D86" s="54">
        <v>10</v>
      </c>
      <c r="E86" s="178">
        <f t="shared" si="9"/>
        <v>11.9</v>
      </c>
      <c r="F86" s="51">
        <f t="shared" si="9"/>
        <v>11.9</v>
      </c>
      <c r="G86" s="51">
        <f t="shared" si="8"/>
        <v>100</v>
      </c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</row>
    <row r="87" spans="1:25" s="75" customFormat="1" ht="44.25" hidden="1" customHeight="1">
      <c r="A87" s="59"/>
      <c r="B87" s="74" t="s">
        <v>341</v>
      </c>
      <c r="C87" s="54" t="s">
        <v>362</v>
      </c>
      <c r="D87" s="54">
        <v>10</v>
      </c>
      <c r="E87" s="178">
        <f t="shared" si="9"/>
        <v>11.9</v>
      </c>
      <c r="F87" s="51">
        <f t="shared" si="9"/>
        <v>11.9</v>
      </c>
      <c r="G87" s="51">
        <f t="shared" si="8"/>
        <v>100</v>
      </c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</row>
    <row r="88" spans="1:25" s="75" customFormat="1" ht="40.5" hidden="1" customHeight="1">
      <c r="A88" s="59"/>
      <c r="B88" s="74" t="s">
        <v>344</v>
      </c>
      <c r="C88" s="54" t="s">
        <v>362</v>
      </c>
      <c r="D88" s="54">
        <v>10</v>
      </c>
      <c r="E88" s="178">
        <f>E89+E93</f>
        <v>11.9</v>
      </c>
      <c r="F88" s="51">
        <f>F90+F93</f>
        <v>11.9</v>
      </c>
      <c r="G88" s="51">
        <f t="shared" si="8"/>
        <v>100</v>
      </c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</row>
    <row r="89" spans="1:25" s="75" customFormat="1" ht="15.75" hidden="1" customHeight="1">
      <c r="A89" s="59"/>
      <c r="B89" s="74" t="s">
        <v>198</v>
      </c>
      <c r="C89" s="54" t="s">
        <v>362</v>
      </c>
      <c r="D89" s="54">
        <v>10</v>
      </c>
      <c r="E89" s="178">
        <f t="shared" ref="E89:F90" si="10">E90</f>
        <v>11.9</v>
      </c>
      <c r="F89" s="51">
        <f t="shared" si="10"/>
        <v>11.9</v>
      </c>
      <c r="G89" s="51">
        <f t="shared" si="8"/>
        <v>100</v>
      </c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</row>
    <row r="90" spans="1:25" s="75" customFormat="1" ht="28.5" hidden="1" customHeight="1">
      <c r="A90" s="59"/>
      <c r="B90" s="74" t="s">
        <v>153</v>
      </c>
      <c r="C90" s="54" t="s">
        <v>362</v>
      </c>
      <c r="D90" s="54">
        <v>10</v>
      </c>
      <c r="E90" s="178">
        <f t="shared" si="10"/>
        <v>11.9</v>
      </c>
      <c r="F90" s="51">
        <f t="shared" si="10"/>
        <v>11.9</v>
      </c>
      <c r="G90" s="51">
        <f t="shared" si="8"/>
        <v>100</v>
      </c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</row>
    <row r="91" spans="1:25" s="75" customFormat="1" ht="29.25" hidden="1" customHeight="1">
      <c r="A91" s="59"/>
      <c r="B91" s="74" t="s">
        <v>155</v>
      </c>
      <c r="C91" s="54" t="s">
        <v>362</v>
      </c>
      <c r="D91" s="54">
        <v>10</v>
      </c>
      <c r="E91" s="206">
        <v>11.9</v>
      </c>
      <c r="F91" s="207">
        <v>11.9</v>
      </c>
      <c r="G91" s="51">
        <f t="shared" si="8"/>
        <v>100</v>
      </c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</row>
    <row r="92" spans="1:25" s="75" customFormat="1" ht="31.5" hidden="1" customHeight="1">
      <c r="A92" s="98"/>
      <c r="B92" s="74" t="s">
        <v>367</v>
      </c>
      <c r="C92" s="54" t="s">
        <v>362</v>
      </c>
      <c r="D92" s="54" t="s">
        <v>368</v>
      </c>
      <c r="E92" s="178">
        <f t="shared" ref="E92:F93" si="11">E93</f>
        <v>0</v>
      </c>
      <c r="F92" s="51">
        <f t="shared" si="11"/>
        <v>0</v>
      </c>
      <c r="G92" s="51" t="e">
        <f t="shared" si="8"/>
        <v>#DIV/0!</v>
      </c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</row>
    <row r="93" spans="1:25" s="75" customFormat="1" ht="32.25" hidden="1" customHeight="1">
      <c r="A93" s="98"/>
      <c r="B93" s="74" t="s">
        <v>153</v>
      </c>
      <c r="C93" s="54" t="s">
        <v>362</v>
      </c>
      <c r="D93" s="54" t="s">
        <v>368</v>
      </c>
      <c r="E93" s="178">
        <f t="shared" si="11"/>
        <v>0</v>
      </c>
      <c r="F93" s="51">
        <f t="shared" si="11"/>
        <v>0</v>
      </c>
      <c r="G93" s="51" t="e">
        <f t="shared" si="8"/>
        <v>#DIV/0!</v>
      </c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</row>
    <row r="94" spans="1:25" s="75" customFormat="1" ht="32.25" hidden="1" customHeight="1">
      <c r="A94" s="98"/>
      <c r="B94" s="74" t="s">
        <v>155</v>
      </c>
      <c r="C94" s="54" t="s">
        <v>362</v>
      </c>
      <c r="D94" s="54" t="s">
        <v>368</v>
      </c>
      <c r="E94" s="178"/>
      <c r="F94" s="50">
        <v>0</v>
      </c>
      <c r="G94" s="51" t="e">
        <f t="shared" si="8"/>
        <v>#DIV/0!</v>
      </c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</row>
    <row r="95" spans="1:25" ht="16.5" customHeight="1">
      <c r="A95" s="59"/>
      <c r="B95" s="53" t="s">
        <v>369</v>
      </c>
      <c r="C95" s="54" t="s">
        <v>310</v>
      </c>
      <c r="D95" s="54"/>
      <c r="E95" s="178">
        <f>E96+E104</f>
        <v>905.74934999999994</v>
      </c>
      <c r="F95" s="51">
        <f>F96+F104</f>
        <v>885.4</v>
      </c>
      <c r="G95" s="51">
        <f t="shared" si="8"/>
        <v>97.753313320070291</v>
      </c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</row>
    <row r="96" spans="1:25" ht="15" customHeight="1">
      <c r="A96" s="59"/>
      <c r="B96" s="53" t="s">
        <v>370</v>
      </c>
      <c r="C96" s="54" t="s">
        <v>310</v>
      </c>
      <c r="D96" s="54" t="s">
        <v>368</v>
      </c>
      <c r="E96" s="178">
        <f>E97</f>
        <v>535.34934999999996</v>
      </c>
      <c r="F96" s="51">
        <f>F98</f>
        <v>516.4</v>
      </c>
      <c r="G96" s="51">
        <f t="shared" si="8"/>
        <v>96.460376761454924</v>
      </c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</row>
    <row r="97" spans="1:25" ht="42.75" hidden="1" customHeight="1">
      <c r="A97" s="59"/>
      <c r="B97" s="99" t="s">
        <v>371</v>
      </c>
      <c r="C97" s="54" t="s">
        <v>310</v>
      </c>
      <c r="D97" s="54" t="s">
        <v>368</v>
      </c>
      <c r="E97" s="178">
        <f>E98</f>
        <v>535.34934999999996</v>
      </c>
      <c r="F97" s="51">
        <f>F98</f>
        <v>516.4</v>
      </c>
      <c r="G97" s="51">
        <f t="shared" si="8"/>
        <v>96.460376761454924</v>
      </c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</row>
    <row r="98" spans="1:25" ht="42" hidden="1" customHeight="1">
      <c r="A98" s="59"/>
      <c r="B98" s="53" t="s">
        <v>372</v>
      </c>
      <c r="C98" s="54" t="s">
        <v>310</v>
      </c>
      <c r="D98" s="54" t="s">
        <v>368</v>
      </c>
      <c r="E98" s="178">
        <f>E99+E102</f>
        <v>535.34934999999996</v>
      </c>
      <c r="F98" s="51">
        <f>F99+F102</f>
        <v>516.4</v>
      </c>
      <c r="G98" s="51">
        <f t="shared" si="8"/>
        <v>96.460376761454924</v>
      </c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</row>
    <row r="99" spans="1:25" ht="120.75" hidden="1" customHeight="1">
      <c r="A99" s="59"/>
      <c r="B99" s="69" t="s">
        <v>373</v>
      </c>
      <c r="C99" s="54" t="s">
        <v>310</v>
      </c>
      <c r="D99" s="54" t="s">
        <v>368</v>
      </c>
      <c r="E99" s="178">
        <f>E100</f>
        <v>535.34934999999996</v>
      </c>
      <c r="F99" s="51">
        <f>F101</f>
        <v>516.4</v>
      </c>
      <c r="G99" s="51">
        <f t="shared" si="8"/>
        <v>96.460376761454924</v>
      </c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</row>
    <row r="100" spans="1:25" ht="29.25" hidden="1" customHeight="1">
      <c r="A100" s="59"/>
      <c r="B100" s="74" t="s">
        <v>153</v>
      </c>
      <c r="C100" s="54" t="s">
        <v>310</v>
      </c>
      <c r="D100" s="54" t="s">
        <v>368</v>
      </c>
      <c r="E100" s="178">
        <f>E101</f>
        <v>535.34934999999996</v>
      </c>
      <c r="F100" s="51">
        <f>F101</f>
        <v>516.4</v>
      </c>
      <c r="G100" s="51">
        <f t="shared" si="8"/>
        <v>96.460376761454924</v>
      </c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</row>
    <row r="101" spans="1:25" s="75" customFormat="1" ht="29.25" hidden="1" customHeight="1">
      <c r="A101" s="59"/>
      <c r="B101" s="74" t="s">
        <v>155</v>
      </c>
      <c r="C101" s="54" t="s">
        <v>310</v>
      </c>
      <c r="D101" s="54" t="s">
        <v>368</v>
      </c>
      <c r="E101" s="206">
        <v>535.34934999999996</v>
      </c>
      <c r="F101" s="207">
        <v>516.4</v>
      </c>
      <c r="G101" s="51">
        <f t="shared" si="8"/>
        <v>96.460376761454924</v>
      </c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</row>
    <row r="102" spans="1:25" s="75" customFormat="1" ht="30" hidden="1" customHeight="1">
      <c r="A102" s="98"/>
      <c r="B102" s="53" t="s">
        <v>375</v>
      </c>
      <c r="C102" s="54" t="s">
        <v>310</v>
      </c>
      <c r="D102" s="54" t="s">
        <v>368</v>
      </c>
      <c r="E102" s="178">
        <f>E103</f>
        <v>0</v>
      </c>
      <c r="F102" s="51">
        <f>F103</f>
        <v>0</v>
      </c>
      <c r="G102" s="51" t="e">
        <f t="shared" si="8"/>
        <v>#DIV/0!</v>
      </c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</row>
    <row r="103" spans="1:25" s="75" customFormat="1" ht="16.5" hidden="1" customHeight="1">
      <c r="A103" s="98"/>
      <c r="B103" s="69" t="s">
        <v>377</v>
      </c>
      <c r="C103" s="54" t="s">
        <v>310</v>
      </c>
      <c r="D103" s="54" t="s">
        <v>368</v>
      </c>
      <c r="E103" s="178"/>
      <c r="F103" s="89"/>
      <c r="G103" s="51" t="e">
        <f t="shared" si="8"/>
        <v>#DIV/0!</v>
      </c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</row>
    <row r="104" spans="1:25" s="75" customFormat="1" ht="16.5" customHeight="1">
      <c r="A104" s="59"/>
      <c r="B104" s="100" t="s">
        <v>378</v>
      </c>
      <c r="C104" s="102" t="s">
        <v>310</v>
      </c>
      <c r="D104" s="103">
        <v>12</v>
      </c>
      <c r="E104" s="178">
        <f>E105+E111</f>
        <v>370.4</v>
      </c>
      <c r="F104" s="51">
        <f>F105+F111</f>
        <v>369</v>
      </c>
      <c r="G104" s="51">
        <f t="shared" si="8"/>
        <v>99.622030237581001</v>
      </c>
      <c r="H104" s="93"/>
      <c r="I104" s="107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</row>
    <row r="105" spans="1:25" s="75" customFormat="1" ht="58.5" hidden="1" customHeight="1">
      <c r="A105" s="59"/>
      <c r="B105" s="108" t="s">
        <v>379</v>
      </c>
      <c r="C105" s="102" t="s">
        <v>310</v>
      </c>
      <c r="D105" s="102">
        <v>12</v>
      </c>
      <c r="E105" s="178">
        <f t="shared" ref="E105:F109" si="12">E106</f>
        <v>369</v>
      </c>
      <c r="F105" s="51">
        <f t="shared" si="12"/>
        <v>369</v>
      </c>
      <c r="G105" s="51">
        <f t="shared" si="8"/>
        <v>100</v>
      </c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</row>
    <row r="106" spans="1:25" s="75" customFormat="1" ht="16.5" hidden="1" customHeight="1">
      <c r="A106" s="59"/>
      <c r="B106" s="111" t="s">
        <v>380</v>
      </c>
      <c r="C106" s="102" t="s">
        <v>310</v>
      </c>
      <c r="D106" s="102">
        <v>12</v>
      </c>
      <c r="E106" s="178">
        <f t="shared" si="12"/>
        <v>369</v>
      </c>
      <c r="F106" s="51">
        <f t="shared" si="12"/>
        <v>369</v>
      </c>
      <c r="G106" s="51">
        <f t="shared" si="8"/>
        <v>100</v>
      </c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</row>
    <row r="107" spans="1:25" s="75" customFormat="1" ht="16.5" hidden="1" customHeight="1">
      <c r="A107" s="59"/>
      <c r="B107" s="108" t="s">
        <v>381</v>
      </c>
      <c r="C107" s="102" t="s">
        <v>310</v>
      </c>
      <c r="D107" s="102">
        <v>12</v>
      </c>
      <c r="E107" s="178">
        <f t="shared" si="12"/>
        <v>369</v>
      </c>
      <c r="F107" s="51">
        <f t="shared" si="12"/>
        <v>369</v>
      </c>
      <c r="G107" s="51">
        <f t="shared" si="8"/>
        <v>100</v>
      </c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</row>
    <row r="108" spans="1:25" s="75" customFormat="1" ht="16.5" hidden="1" customHeight="1">
      <c r="A108" s="59"/>
      <c r="B108" s="108" t="s">
        <v>382</v>
      </c>
      <c r="C108" s="102" t="s">
        <v>310</v>
      </c>
      <c r="D108" s="102">
        <v>12</v>
      </c>
      <c r="E108" s="178">
        <f t="shared" si="12"/>
        <v>369</v>
      </c>
      <c r="F108" s="51">
        <f t="shared" si="12"/>
        <v>369</v>
      </c>
      <c r="G108" s="51">
        <f t="shared" si="8"/>
        <v>100</v>
      </c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</row>
    <row r="109" spans="1:25" s="75" customFormat="1" ht="16.5" hidden="1" customHeight="1">
      <c r="A109" s="59"/>
      <c r="B109" s="113" t="s">
        <v>153</v>
      </c>
      <c r="C109" s="102" t="s">
        <v>310</v>
      </c>
      <c r="D109" s="102">
        <v>12</v>
      </c>
      <c r="E109" s="178">
        <f t="shared" si="12"/>
        <v>369</v>
      </c>
      <c r="F109" s="51">
        <f t="shared" si="12"/>
        <v>369</v>
      </c>
      <c r="G109" s="51">
        <f t="shared" si="8"/>
        <v>100</v>
      </c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</row>
    <row r="110" spans="1:25" s="75" customFormat="1" ht="16.5" hidden="1" customHeight="1">
      <c r="A110" s="59"/>
      <c r="B110" s="113" t="s">
        <v>155</v>
      </c>
      <c r="C110" s="102" t="s">
        <v>310</v>
      </c>
      <c r="D110" s="102">
        <v>12</v>
      </c>
      <c r="E110" s="206">
        <v>369</v>
      </c>
      <c r="F110" s="207">
        <v>369</v>
      </c>
      <c r="G110" s="51">
        <f t="shared" si="8"/>
        <v>100</v>
      </c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</row>
    <row r="111" spans="1:25" s="75" customFormat="1" ht="42" hidden="1" customHeight="1">
      <c r="A111" s="59"/>
      <c r="B111" s="114" t="s">
        <v>384</v>
      </c>
      <c r="C111" s="102" t="s">
        <v>310</v>
      </c>
      <c r="D111" s="102">
        <v>12</v>
      </c>
      <c r="E111" s="178">
        <f t="shared" ref="E111:F114" si="13">E112</f>
        <v>1.4</v>
      </c>
      <c r="F111" s="51">
        <f t="shared" si="13"/>
        <v>0</v>
      </c>
      <c r="G111" s="51">
        <f t="shared" si="8"/>
        <v>0</v>
      </c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</row>
    <row r="112" spans="1:25" s="75" customFormat="1" ht="43.5" hidden="1" customHeight="1">
      <c r="A112" s="59"/>
      <c r="B112" s="114" t="s">
        <v>385</v>
      </c>
      <c r="C112" s="102" t="s">
        <v>310</v>
      </c>
      <c r="D112" s="102">
        <v>12</v>
      </c>
      <c r="E112" s="178">
        <f t="shared" si="13"/>
        <v>1.4</v>
      </c>
      <c r="F112" s="51">
        <f t="shared" si="13"/>
        <v>0</v>
      </c>
      <c r="G112" s="51">
        <f t="shared" si="8"/>
        <v>0</v>
      </c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</row>
    <row r="113" spans="1:25" s="75" customFormat="1" ht="57.75" hidden="1" customHeight="1">
      <c r="A113" s="59"/>
      <c r="B113" s="114" t="s">
        <v>386</v>
      </c>
      <c r="C113" s="102" t="s">
        <v>310</v>
      </c>
      <c r="D113" s="102">
        <v>12</v>
      </c>
      <c r="E113" s="178">
        <f t="shared" si="13"/>
        <v>1.4</v>
      </c>
      <c r="F113" s="51">
        <f t="shared" si="13"/>
        <v>0</v>
      </c>
      <c r="G113" s="51">
        <f t="shared" si="8"/>
        <v>0</v>
      </c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</row>
    <row r="114" spans="1:25" s="75" customFormat="1" ht="27" hidden="1" customHeight="1">
      <c r="A114" s="59"/>
      <c r="B114" s="115" t="s">
        <v>153</v>
      </c>
      <c r="C114" s="102" t="s">
        <v>310</v>
      </c>
      <c r="D114" s="102">
        <v>12</v>
      </c>
      <c r="E114" s="178">
        <f t="shared" si="13"/>
        <v>1.4</v>
      </c>
      <c r="F114" s="51">
        <f t="shared" si="13"/>
        <v>0</v>
      </c>
      <c r="G114" s="51">
        <f t="shared" si="8"/>
        <v>0</v>
      </c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</row>
    <row r="115" spans="1:25" s="75" customFormat="1" ht="29.25" hidden="1" customHeight="1">
      <c r="A115" s="59"/>
      <c r="B115" s="115" t="s">
        <v>155</v>
      </c>
      <c r="C115" s="102" t="s">
        <v>310</v>
      </c>
      <c r="D115" s="102">
        <v>12</v>
      </c>
      <c r="E115" s="206">
        <v>1.4</v>
      </c>
      <c r="F115" s="207">
        <v>0</v>
      </c>
      <c r="G115" s="51">
        <f t="shared" si="8"/>
        <v>0</v>
      </c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</row>
    <row r="116" spans="1:25" ht="16.5" customHeight="1">
      <c r="A116" s="59"/>
      <c r="B116" s="53" t="s">
        <v>387</v>
      </c>
      <c r="C116" s="54" t="s">
        <v>388</v>
      </c>
      <c r="D116" s="54"/>
      <c r="E116" s="178">
        <f>E117+E126+E162+E201+E214</f>
        <v>1617.5838100000001</v>
      </c>
      <c r="F116" s="51">
        <f>F117+F126+F162+F201+F214</f>
        <v>1550.4559899999999</v>
      </c>
      <c r="G116" s="51">
        <f t="shared" si="8"/>
        <v>95.85011796081217</v>
      </c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</row>
    <row r="117" spans="1:25" ht="15.6" customHeight="1">
      <c r="A117" s="59"/>
      <c r="B117" s="53" t="s">
        <v>389</v>
      </c>
      <c r="C117" s="54" t="s">
        <v>388</v>
      </c>
      <c r="D117" s="54" t="s">
        <v>308</v>
      </c>
      <c r="E117" s="178">
        <f t="shared" ref="E117:F118" si="14">E118</f>
        <v>281.78372999999999</v>
      </c>
      <c r="F117" s="51">
        <f t="shared" si="14"/>
        <v>279.78372999999999</v>
      </c>
      <c r="G117" s="51">
        <f t="shared" si="8"/>
        <v>99.290235813118102</v>
      </c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</row>
    <row r="118" spans="1:25" ht="44.25" hidden="1" customHeight="1">
      <c r="A118" s="59"/>
      <c r="B118" s="53" t="s">
        <v>341</v>
      </c>
      <c r="C118" s="54" t="s">
        <v>388</v>
      </c>
      <c r="D118" s="54" t="s">
        <v>308</v>
      </c>
      <c r="E118" s="178">
        <f t="shared" si="14"/>
        <v>281.78372999999999</v>
      </c>
      <c r="F118" s="51">
        <f t="shared" si="14"/>
        <v>279.78372999999999</v>
      </c>
      <c r="G118" s="51">
        <f t="shared" si="8"/>
        <v>99.290235813118102</v>
      </c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</row>
    <row r="119" spans="1:25" ht="42" hidden="1" customHeight="1">
      <c r="A119" s="59"/>
      <c r="B119" s="53" t="s">
        <v>344</v>
      </c>
      <c r="C119" s="54" t="s">
        <v>388</v>
      </c>
      <c r="D119" s="54" t="s">
        <v>308</v>
      </c>
      <c r="E119" s="178">
        <f>E120+E123</f>
        <v>281.78372999999999</v>
      </c>
      <c r="F119" s="51">
        <f>F120+F123</f>
        <v>279.78372999999999</v>
      </c>
      <c r="G119" s="51">
        <f t="shared" si="8"/>
        <v>99.290235813118102</v>
      </c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</row>
    <row r="120" spans="1:25" ht="29.25" hidden="1" customHeight="1">
      <c r="A120" s="59"/>
      <c r="B120" s="116" t="s">
        <v>218</v>
      </c>
      <c r="C120" s="54" t="s">
        <v>388</v>
      </c>
      <c r="D120" s="54" t="s">
        <v>308</v>
      </c>
      <c r="E120" s="178">
        <f t="shared" ref="E120:F121" si="15">E121</f>
        <v>279.78372999999999</v>
      </c>
      <c r="F120" s="51">
        <f t="shared" si="15"/>
        <v>279.78372999999999</v>
      </c>
      <c r="G120" s="51">
        <f t="shared" si="8"/>
        <v>100</v>
      </c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</row>
    <row r="121" spans="1:25" ht="30" hidden="1" customHeight="1">
      <c r="A121" s="59"/>
      <c r="B121" s="74" t="s">
        <v>153</v>
      </c>
      <c r="C121" s="54" t="s">
        <v>388</v>
      </c>
      <c r="D121" s="54" t="s">
        <v>308</v>
      </c>
      <c r="E121" s="178">
        <f t="shared" si="15"/>
        <v>279.78372999999999</v>
      </c>
      <c r="F121" s="51">
        <f t="shared" si="15"/>
        <v>279.78372999999999</v>
      </c>
      <c r="G121" s="51">
        <f t="shared" si="8"/>
        <v>100</v>
      </c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</row>
    <row r="122" spans="1:25" ht="30.75" hidden="1" customHeight="1">
      <c r="A122" s="59"/>
      <c r="B122" s="74" t="s">
        <v>155</v>
      </c>
      <c r="C122" s="54" t="s">
        <v>388</v>
      </c>
      <c r="D122" s="54" t="s">
        <v>308</v>
      </c>
      <c r="E122" s="206">
        <v>279.78372999999999</v>
      </c>
      <c r="F122" s="207">
        <v>279.78372999999999</v>
      </c>
      <c r="G122" s="51">
        <f t="shared" si="8"/>
        <v>100</v>
      </c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</row>
    <row r="123" spans="1:25" ht="93" hidden="1" customHeight="1">
      <c r="A123" s="59"/>
      <c r="B123" s="53" t="s">
        <v>390</v>
      </c>
      <c r="C123" s="54" t="s">
        <v>388</v>
      </c>
      <c r="D123" s="54" t="s">
        <v>308</v>
      </c>
      <c r="E123" s="178">
        <f>E125</f>
        <v>2</v>
      </c>
      <c r="F123" s="51">
        <f>F125</f>
        <v>0</v>
      </c>
      <c r="G123" s="51">
        <f t="shared" si="8"/>
        <v>0</v>
      </c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</row>
    <row r="124" spans="1:25" ht="30.75" hidden="1" customHeight="1">
      <c r="A124" s="59"/>
      <c r="B124" s="74" t="s">
        <v>153</v>
      </c>
      <c r="C124" s="54" t="s">
        <v>388</v>
      </c>
      <c r="D124" s="54" t="s">
        <v>308</v>
      </c>
      <c r="E124" s="178">
        <f>E125</f>
        <v>2</v>
      </c>
      <c r="F124" s="51">
        <f>F125</f>
        <v>0</v>
      </c>
      <c r="G124" s="51">
        <f t="shared" si="8"/>
        <v>0</v>
      </c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</row>
    <row r="125" spans="1:25" s="76" customFormat="1" ht="28.5" hidden="1" customHeight="1">
      <c r="A125" s="59"/>
      <c r="B125" s="74" t="s">
        <v>155</v>
      </c>
      <c r="C125" s="54" t="s">
        <v>388</v>
      </c>
      <c r="D125" s="54" t="s">
        <v>308</v>
      </c>
      <c r="E125" s="206">
        <v>2</v>
      </c>
      <c r="F125" s="207">
        <v>0</v>
      </c>
      <c r="G125" s="51">
        <f t="shared" si="8"/>
        <v>0</v>
      </c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</row>
    <row r="126" spans="1:25" s="75" customFormat="1" ht="15.75" customHeight="1">
      <c r="A126" s="59"/>
      <c r="B126" s="69" t="s">
        <v>391</v>
      </c>
      <c r="C126" s="95" t="s">
        <v>388</v>
      </c>
      <c r="D126" s="95" t="s">
        <v>360</v>
      </c>
      <c r="E126" s="178">
        <f>E141+E135+E143+E127</f>
        <v>9</v>
      </c>
      <c r="F126" s="51">
        <f>F141+F135+F143</f>
        <v>0</v>
      </c>
      <c r="G126" s="51">
        <f t="shared" si="8"/>
        <v>0</v>
      </c>
    </row>
    <row r="127" spans="1:25" s="75" customFormat="1" ht="63.75" hidden="1" customHeight="1">
      <c r="A127" s="59"/>
      <c r="B127" s="69" t="s">
        <v>392</v>
      </c>
      <c r="C127" s="118" t="s">
        <v>388</v>
      </c>
      <c r="D127" s="118" t="s">
        <v>360</v>
      </c>
      <c r="E127" s="178">
        <f>E128</f>
        <v>0</v>
      </c>
      <c r="F127" s="51"/>
      <c r="G127" s="51" t="e">
        <f t="shared" si="8"/>
        <v>#DIV/0!</v>
      </c>
    </row>
    <row r="128" spans="1:25" s="75" customFormat="1" ht="35.25" hidden="1" customHeight="1">
      <c r="A128" s="59"/>
      <c r="B128" s="69" t="s">
        <v>393</v>
      </c>
      <c r="C128" s="118" t="s">
        <v>388</v>
      </c>
      <c r="D128" s="118" t="s">
        <v>360</v>
      </c>
      <c r="E128" s="178">
        <f>E129</f>
        <v>0</v>
      </c>
      <c r="F128" s="51"/>
      <c r="G128" s="51" t="e">
        <f t="shared" si="8"/>
        <v>#DIV/0!</v>
      </c>
    </row>
    <row r="129" spans="1:7" s="75" customFormat="1" ht="64.5" hidden="1" customHeight="1">
      <c r="A129" s="59"/>
      <c r="B129" s="69" t="s">
        <v>394</v>
      </c>
      <c r="C129" s="118" t="s">
        <v>388</v>
      </c>
      <c r="D129" s="118" t="s">
        <v>360</v>
      </c>
      <c r="E129" s="178">
        <f>E130</f>
        <v>0</v>
      </c>
      <c r="F129" s="51"/>
      <c r="G129" s="51" t="e">
        <f t="shared" si="8"/>
        <v>#DIV/0!</v>
      </c>
    </row>
    <row r="130" spans="1:7" s="75" customFormat="1" ht="48.75" hidden="1" customHeight="1">
      <c r="A130" s="59"/>
      <c r="B130" s="69" t="s">
        <v>395</v>
      </c>
      <c r="C130" s="118" t="s">
        <v>388</v>
      </c>
      <c r="D130" s="118" t="s">
        <v>360</v>
      </c>
      <c r="E130" s="178">
        <f>E131</f>
        <v>0</v>
      </c>
      <c r="F130" s="51"/>
      <c r="G130" s="51" t="e">
        <f t="shared" si="8"/>
        <v>#DIV/0!</v>
      </c>
    </row>
    <row r="131" spans="1:7" s="75" customFormat="1" ht="32.25" hidden="1" customHeight="1">
      <c r="A131" s="59"/>
      <c r="B131" s="74" t="s">
        <v>153</v>
      </c>
      <c r="C131" s="118" t="s">
        <v>388</v>
      </c>
      <c r="D131" s="118" t="s">
        <v>360</v>
      </c>
      <c r="E131" s="178">
        <f>E132</f>
        <v>0</v>
      </c>
      <c r="F131" s="51"/>
      <c r="G131" s="51" t="e">
        <f t="shared" si="8"/>
        <v>#DIV/0!</v>
      </c>
    </row>
    <row r="132" spans="1:7" s="75" customFormat="1" ht="31.5" hidden="1" customHeight="1">
      <c r="A132" s="59"/>
      <c r="B132" s="74" t="s">
        <v>155</v>
      </c>
      <c r="C132" s="118" t="s">
        <v>388</v>
      </c>
      <c r="D132" s="118" t="s">
        <v>360</v>
      </c>
      <c r="E132" s="178"/>
      <c r="F132" s="51"/>
      <c r="G132" s="51" t="e">
        <f t="shared" si="8"/>
        <v>#DIV/0!</v>
      </c>
    </row>
    <row r="133" spans="1:7" s="75" customFormat="1" ht="32.25" hidden="1" customHeight="1">
      <c r="A133" s="59"/>
      <c r="B133" s="74" t="s">
        <v>153</v>
      </c>
      <c r="C133" s="118" t="s">
        <v>388</v>
      </c>
      <c r="D133" s="118" t="s">
        <v>360</v>
      </c>
      <c r="E133" s="178"/>
      <c r="F133" s="51"/>
      <c r="G133" s="51" t="e">
        <f t="shared" si="8"/>
        <v>#DIV/0!</v>
      </c>
    </row>
    <row r="134" spans="1:7" s="75" customFormat="1" ht="32.25" hidden="1" customHeight="1">
      <c r="A134" s="59"/>
      <c r="B134" s="74" t="s">
        <v>155</v>
      </c>
      <c r="C134" s="118" t="s">
        <v>388</v>
      </c>
      <c r="D134" s="118" t="s">
        <v>360</v>
      </c>
      <c r="E134" s="178"/>
      <c r="F134" s="51"/>
      <c r="G134" s="51" t="e">
        <f t="shared" si="8"/>
        <v>#DIV/0!</v>
      </c>
    </row>
    <row r="135" spans="1:7" s="75" customFormat="1" ht="33.75" hidden="1" customHeight="1">
      <c r="A135" s="98"/>
      <c r="B135" s="69" t="s">
        <v>397</v>
      </c>
      <c r="C135" s="118" t="s">
        <v>388</v>
      </c>
      <c r="D135" s="118" t="s">
        <v>360</v>
      </c>
      <c r="E135" s="178">
        <f>E136</f>
        <v>0</v>
      </c>
      <c r="F135" s="51">
        <f>F136</f>
        <v>0</v>
      </c>
      <c r="G135" s="51" t="e">
        <f t="shared" si="8"/>
        <v>#DIV/0!</v>
      </c>
    </row>
    <row r="136" spans="1:7" s="75" customFormat="1" ht="32.85" hidden="1" customHeight="1">
      <c r="A136" s="98"/>
      <c r="B136" s="69" t="s">
        <v>398</v>
      </c>
      <c r="C136" s="118" t="s">
        <v>388</v>
      </c>
      <c r="D136" s="118" t="s">
        <v>360</v>
      </c>
      <c r="E136" s="178">
        <f t="shared" ref="E136:F137" si="16">E137</f>
        <v>0</v>
      </c>
      <c r="F136" s="51">
        <f t="shared" si="16"/>
        <v>0</v>
      </c>
      <c r="G136" s="51" t="e">
        <f t="shared" si="8"/>
        <v>#DIV/0!</v>
      </c>
    </row>
    <row r="137" spans="1:7" s="75" customFormat="1" ht="33" hidden="1" customHeight="1">
      <c r="A137" s="98"/>
      <c r="B137" s="69" t="s">
        <v>399</v>
      </c>
      <c r="C137" s="118" t="s">
        <v>388</v>
      </c>
      <c r="D137" s="118" t="s">
        <v>360</v>
      </c>
      <c r="E137" s="178">
        <f t="shared" si="16"/>
        <v>0</v>
      </c>
      <c r="F137" s="51">
        <f t="shared" si="16"/>
        <v>0</v>
      </c>
      <c r="G137" s="51" t="e">
        <f t="shared" si="8"/>
        <v>#DIV/0!</v>
      </c>
    </row>
    <row r="138" spans="1:7" s="75" customFormat="1" ht="17.850000000000001" hidden="1" customHeight="1">
      <c r="A138" s="98"/>
      <c r="B138" s="69" t="s">
        <v>400</v>
      </c>
      <c r="C138" s="118" t="s">
        <v>388</v>
      </c>
      <c r="D138" s="118" t="s">
        <v>360</v>
      </c>
      <c r="E138" s="178">
        <f>E139</f>
        <v>0</v>
      </c>
      <c r="F138" s="51">
        <f>F139</f>
        <v>0</v>
      </c>
      <c r="G138" s="51" t="e">
        <f t="shared" si="8"/>
        <v>#DIV/0!</v>
      </c>
    </row>
    <row r="139" spans="1:7" s="75" customFormat="1" ht="32.25" hidden="1" customHeight="1">
      <c r="A139" s="98"/>
      <c r="B139" s="123" t="s">
        <v>403</v>
      </c>
      <c r="C139" s="118" t="s">
        <v>388</v>
      </c>
      <c r="D139" s="118" t="s">
        <v>360</v>
      </c>
      <c r="E139" s="178">
        <f>E140</f>
        <v>0</v>
      </c>
      <c r="F139" s="51">
        <f>F140</f>
        <v>0</v>
      </c>
      <c r="G139" s="51" t="e">
        <f t="shared" si="8"/>
        <v>#DIV/0!</v>
      </c>
    </row>
    <row r="140" spans="1:7" s="75" customFormat="1" ht="15.6" hidden="1" customHeight="1">
      <c r="A140" s="98"/>
      <c r="B140" s="69" t="s">
        <v>404</v>
      </c>
      <c r="C140" s="118" t="s">
        <v>388</v>
      </c>
      <c r="D140" s="118" t="s">
        <v>360</v>
      </c>
      <c r="E140" s="178"/>
      <c r="F140" s="51">
        <v>0</v>
      </c>
      <c r="G140" s="51" t="e">
        <f t="shared" si="8"/>
        <v>#DIV/0!</v>
      </c>
    </row>
    <row r="141" spans="1:7" s="75" customFormat="1" ht="42.75" hidden="1" customHeight="1">
      <c r="A141" s="59"/>
      <c r="B141" s="126" t="s">
        <v>341</v>
      </c>
      <c r="C141" s="95" t="s">
        <v>388</v>
      </c>
      <c r="D141" s="95" t="s">
        <v>360</v>
      </c>
      <c r="E141" s="178">
        <f>E142</f>
        <v>9</v>
      </c>
      <c r="F141" s="51">
        <f>F142</f>
        <v>0</v>
      </c>
      <c r="G141" s="51">
        <f t="shared" si="8"/>
        <v>0</v>
      </c>
    </row>
    <row r="142" spans="1:7" s="75" customFormat="1" ht="42.75" hidden="1" customHeight="1">
      <c r="A142" s="59"/>
      <c r="B142" s="126" t="s">
        <v>344</v>
      </c>
      <c r="C142" s="95" t="s">
        <v>388</v>
      </c>
      <c r="D142" s="95" t="s">
        <v>360</v>
      </c>
      <c r="E142" s="178">
        <f>E147+E159</f>
        <v>9</v>
      </c>
      <c r="F142" s="51">
        <f>F147+F159</f>
        <v>0</v>
      </c>
      <c r="G142" s="51">
        <f t="shared" si="8"/>
        <v>0</v>
      </c>
    </row>
    <row r="143" spans="1:7" s="75" customFormat="1" ht="33.75" hidden="1" customHeight="1">
      <c r="A143" s="59"/>
      <c r="B143" s="126" t="s">
        <v>405</v>
      </c>
      <c r="C143" s="95" t="s">
        <v>388</v>
      </c>
      <c r="D143" s="95" t="s">
        <v>360</v>
      </c>
      <c r="E143" s="178">
        <f>E144</f>
        <v>0</v>
      </c>
      <c r="F143" s="51"/>
      <c r="G143" s="51" t="e">
        <f t="shared" ref="G143:G206" si="17">F143/E143*100</f>
        <v>#DIV/0!</v>
      </c>
    </row>
    <row r="144" spans="1:7" s="75" customFormat="1" ht="66" hidden="1" customHeight="1">
      <c r="A144" s="59"/>
      <c r="B144" s="116" t="s">
        <v>406</v>
      </c>
      <c r="C144" s="95" t="s">
        <v>388</v>
      </c>
      <c r="D144" s="95" t="s">
        <v>360</v>
      </c>
      <c r="E144" s="178">
        <f>E146</f>
        <v>0</v>
      </c>
      <c r="F144" s="51"/>
      <c r="G144" s="51" t="e">
        <f t="shared" si="17"/>
        <v>#DIV/0!</v>
      </c>
    </row>
    <row r="145" spans="1:7" s="75" customFormat="1" ht="33.6" hidden="1" customHeight="1">
      <c r="A145" s="59"/>
      <c r="B145" s="69" t="s">
        <v>403</v>
      </c>
      <c r="C145" s="54" t="s">
        <v>388</v>
      </c>
      <c r="D145" s="54" t="s">
        <v>360</v>
      </c>
      <c r="E145" s="178">
        <f>E146</f>
        <v>0</v>
      </c>
      <c r="F145" s="51"/>
      <c r="G145" s="51" t="e">
        <f t="shared" si="17"/>
        <v>#DIV/0!</v>
      </c>
    </row>
    <row r="146" spans="1:7" s="75" customFormat="1" ht="18.75" hidden="1" customHeight="1">
      <c r="A146" s="59"/>
      <c r="B146" s="69" t="s">
        <v>404</v>
      </c>
      <c r="C146" s="95" t="s">
        <v>388</v>
      </c>
      <c r="D146" s="95" t="s">
        <v>360</v>
      </c>
      <c r="E146" s="178"/>
      <c r="F146" s="51"/>
      <c r="G146" s="51" t="e">
        <f t="shared" si="17"/>
        <v>#DIV/0!</v>
      </c>
    </row>
    <row r="147" spans="1:7" s="75" customFormat="1" ht="33" hidden="1" customHeight="1">
      <c r="A147" s="98"/>
      <c r="B147" s="69" t="s">
        <v>408</v>
      </c>
      <c r="C147" s="95" t="s">
        <v>388</v>
      </c>
      <c r="D147" s="95" t="s">
        <v>360</v>
      </c>
      <c r="E147" s="178">
        <f>E148+E151+E154</f>
        <v>0</v>
      </c>
      <c r="F147" s="51">
        <f>F148+F151+F154</f>
        <v>0</v>
      </c>
      <c r="G147" s="51" t="e">
        <f t="shared" si="17"/>
        <v>#DIV/0!</v>
      </c>
    </row>
    <row r="148" spans="1:7" s="75" customFormat="1" ht="17.100000000000001" hidden="1" customHeight="1">
      <c r="A148" s="98"/>
      <c r="B148" s="69" t="s">
        <v>409</v>
      </c>
      <c r="C148" s="95" t="s">
        <v>388</v>
      </c>
      <c r="D148" s="95" t="s">
        <v>360</v>
      </c>
      <c r="E148" s="178">
        <f>E150</f>
        <v>0</v>
      </c>
      <c r="F148" s="51">
        <f>F150</f>
        <v>0</v>
      </c>
      <c r="G148" s="51" t="e">
        <f t="shared" si="17"/>
        <v>#DIV/0!</v>
      </c>
    </row>
    <row r="149" spans="1:7" s="75" customFormat="1" ht="33" hidden="1" customHeight="1">
      <c r="A149" s="98"/>
      <c r="B149" s="74" t="s">
        <v>153</v>
      </c>
      <c r="C149" s="95" t="s">
        <v>388</v>
      </c>
      <c r="D149" s="95" t="s">
        <v>360</v>
      </c>
      <c r="E149" s="178">
        <f>E150</f>
        <v>0</v>
      </c>
      <c r="F149" s="51">
        <f>F150</f>
        <v>0</v>
      </c>
      <c r="G149" s="51" t="e">
        <f t="shared" si="17"/>
        <v>#DIV/0!</v>
      </c>
    </row>
    <row r="150" spans="1:7" s="75" customFormat="1" ht="33" hidden="1" customHeight="1">
      <c r="A150" s="98"/>
      <c r="B150" s="74" t="s">
        <v>155</v>
      </c>
      <c r="C150" s="95" t="s">
        <v>388</v>
      </c>
      <c r="D150" s="95" t="s">
        <v>360</v>
      </c>
      <c r="E150" s="178"/>
      <c r="F150" s="51">
        <v>0</v>
      </c>
      <c r="G150" s="51" t="e">
        <f t="shared" si="17"/>
        <v>#DIV/0!</v>
      </c>
    </row>
    <row r="151" spans="1:7" s="75" customFormat="1" ht="17.25" hidden="1" customHeight="1">
      <c r="A151" s="98"/>
      <c r="B151" s="69" t="s">
        <v>411</v>
      </c>
      <c r="C151" s="95" t="s">
        <v>388</v>
      </c>
      <c r="D151" s="95" t="s">
        <v>360</v>
      </c>
      <c r="E151" s="178">
        <f t="shared" ref="E151:F152" si="18">E152</f>
        <v>0</v>
      </c>
      <c r="F151" s="51">
        <f t="shared" si="18"/>
        <v>0</v>
      </c>
      <c r="G151" s="51" t="e">
        <f t="shared" si="17"/>
        <v>#DIV/0!</v>
      </c>
    </row>
    <row r="152" spans="1:7" s="75" customFormat="1" ht="33" hidden="1" customHeight="1">
      <c r="A152" s="98"/>
      <c r="B152" s="74" t="s">
        <v>153</v>
      </c>
      <c r="C152" s="95" t="s">
        <v>388</v>
      </c>
      <c r="D152" s="95" t="s">
        <v>360</v>
      </c>
      <c r="E152" s="178">
        <f t="shared" si="18"/>
        <v>0</v>
      </c>
      <c r="F152" s="51">
        <f t="shared" si="18"/>
        <v>0</v>
      </c>
      <c r="G152" s="51" t="e">
        <f t="shared" si="17"/>
        <v>#DIV/0!</v>
      </c>
    </row>
    <row r="153" spans="1:7" s="75" customFormat="1" ht="33" hidden="1" customHeight="1">
      <c r="A153" s="98"/>
      <c r="B153" s="74" t="s">
        <v>155</v>
      </c>
      <c r="C153" s="95" t="s">
        <v>388</v>
      </c>
      <c r="D153" s="95" t="s">
        <v>360</v>
      </c>
      <c r="E153" s="178"/>
      <c r="F153" s="51">
        <v>0</v>
      </c>
      <c r="G153" s="51" t="e">
        <f t="shared" si="17"/>
        <v>#DIV/0!</v>
      </c>
    </row>
    <row r="154" spans="1:7" s="75" customFormat="1" ht="17.100000000000001" hidden="1" customHeight="1">
      <c r="A154" s="98"/>
      <c r="B154" s="74" t="s">
        <v>412</v>
      </c>
      <c r="C154" s="95" t="s">
        <v>388</v>
      </c>
      <c r="D154" s="95" t="s">
        <v>360</v>
      </c>
      <c r="E154" s="178">
        <f>E155+E157</f>
        <v>0</v>
      </c>
      <c r="F154" s="51">
        <f t="shared" ref="E154:F155" si="19">F155</f>
        <v>0</v>
      </c>
      <c r="G154" s="51" t="e">
        <f t="shared" si="17"/>
        <v>#DIV/0!</v>
      </c>
    </row>
    <row r="155" spans="1:7" s="75" customFormat="1" ht="32.85" hidden="1" customHeight="1">
      <c r="A155" s="98"/>
      <c r="B155" s="74" t="s">
        <v>153</v>
      </c>
      <c r="C155" s="95" t="s">
        <v>388</v>
      </c>
      <c r="D155" s="95" t="s">
        <v>360</v>
      </c>
      <c r="E155" s="178">
        <f t="shared" si="19"/>
        <v>0</v>
      </c>
      <c r="F155" s="51">
        <f t="shared" si="19"/>
        <v>0</v>
      </c>
      <c r="G155" s="51" t="e">
        <f t="shared" si="17"/>
        <v>#DIV/0!</v>
      </c>
    </row>
    <row r="156" spans="1:7" s="75" customFormat="1" ht="32.85" hidden="1" customHeight="1">
      <c r="A156" s="98"/>
      <c r="B156" s="74" t="s">
        <v>155</v>
      </c>
      <c r="C156" s="95" t="s">
        <v>388</v>
      </c>
      <c r="D156" s="95" t="s">
        <v>360</v>
      </c>
      <c r="E156" s="178"/>
      <c r="F156" s="51">
        <v>0</v>
      </c>
      <c r="G156" s="51" t="e">
        <f t="shared" si="17"/>
        <v>#DIV/0!</v>
      </c>
    </row>
    <row r="157" spans="1:7" s="75" customFormat="1" ht="32.85" hidden="1" customHeight="1">
      <c r="A157" s="98"/>
      <c r="B157" s="123" t="s">
        <v>403</v>
      </c>
      <c r="C157" s="95" t="s">
        <v>388</v>
      </c>
      <c r="D157" s="95" t="s">
        <v>360</v>
      </c>
      <c r="E157" s="178">
        <f>E158</f>
        <v>0</v>
      </c>
      <c r="F157" s="51"/>
      <c r="G157" s="51" t="e">
        <f t="shared" si="17"/>
        <v>#DIV/0!</v>
      </c>
    </row>
    <row r="158" spans="1:7" s="75" customFormat="1" ht="19.350000000000001" hidden="1" customHeight="1">
      <c r="A158" s="98"/>
      <c r="B158" s="69" t="s">
        <v>404</v>
      </c>
      <c r="C158" s="95" t="s">
        <v>388</v>
      </c>
      <c r="D158" s="95" t="s">
        <v>360</v>
      </c>
      <c r="E158" s="178"/>
      <c r="F158" s="51"/>
      <c r="G158" s="51" t="e">
        <f t="shared" si="17"/>
        <v>#DIV/0!</v>
      </c>
    </row>
    <row r="159" spans="1:7" s="75" customFormat="1" ht="54.75" hidden="1" customHeight="1">
      <c r="A159" s="59"/>
      <c r="B159" s="130" t="s">
        <v>413</v>
      </c>
      <c r="C159" s="95" t="s">
        <v>388</v>
      </c>
      <c r="D159" s="95" t="s">
        <v>360</v>
      </c>
      <c r="E159" s="178">
        <f>E161</f>
        <v>9</v>
      </c>
      <c r="F159" s="51">
        <f>F161</f>
        <v>0</v>
      </c>
      <c r="G159" s="51">
        <f t="shared" si="17"/>
        <v>0</v>
      </c>
    </row>
    <row r="160" spans="1:7" s="75" customFormat="1" ht="31.5" hidden="1" customHeight="1">
      <c r="A160" s="59"/>
      <c r="B160" s="74" t="s">
        <v>153</v>
      </c>
      <c r="C160" s="95" t="s">
        <v>388</v>
      </c>
      <c r="D160" s="95" t="s">
        <v>360</v>
      </c>
      <c r="E160" s="178">
        <f>E161</f>
        <v>9</v>
      </c>
      <c r="F160" s="51">
        <f>F161</f>
        <v>0</v>
      </c>
      <c r="G160" s="51">
        <f t="shared" si="17"/>
        <v>0</v>
      </c>
    </row>
    <row r="161" spans="1:7" s="75" customFormat="1" ht="29.25" hidden="1" customHeight="1">
      <c r="A161" s="59"/>
      <c r="B161" s="74" t="s">
        <v>155</v>
      </c>
      <c r="C161" s="95" t="s">
        <v>388</v>
      </c>
      <c r="D161" s="95" t="s">
        <v>360</v>
      </c>
      <c r="E161" s="206">
        <v>9</v>
      </c>
      <c r="F161" s="207">
        <v>0</v>
      </c>
      <c r="G161" s="51">
        <f t="shared" si="17"/>
        <v>0</v>
      </c>
    </row>
    <row r="162" spans="1:7" s="75" customFormat="1" ht="17.100000000000001" customHeight="1">
      <c r="A162" s="59"/>
      <c r="B162" s="69" t="s">
        <v>415</v>
      </c>
      <c r="C162" s="95" t="s">
        <v>388</v>
      </c>
      <c r="D162" s="95" t="s">
        <v>362</v>
      </c>
      <c r="E162" s="178">
        <f>E181</f>
        <v>1298.80008</v>
      </c>
      <c r="F162" s="51">
        <f>F181+F173+F163</f>
        <v>1242.6722600000001</v>
      </c>
      <c r="G162" s="51">
        <f t="shared" si="17"/>
        <v>95.678486561226578</v>
      </c>
    </row>
    <row r="163" spans="1:7" s="75" customFormat="1" ht="32.1" hidden="1" customHeight="1">
      <c r="A163" s="59"/>
      <c r="B163" s="69" t="s">
        <v>416</v>
      </c>
      <c r="C163" s="95" t="s">
        <v>388</v>
      </c>
      <c r="D163" s="95" t="s">
        <v>362</v>
      </c>
      <c r="E163" s="178">
        <f>E164</f>
        <v>0</v>
      </c>
      <c r="F163" s="51">
        <f>F164</f>
        <v>0</v>
      </c>
      <c r="G163" s="51" t="e">
        <f t="shared" si="17"/>
        <v>#DIV/0!</v>
      </c>
    </row>
    <row r="164" spans="1:7" s="75" customFormat="1" ht="32.85" hidden="1" customHeight="1">
      <c r="A164" s="59"/>
      <c r="B164" s="69" t="s">
        <v>417</v>
      </c>
      <c r="C164" s="95" t="s">
        <v>388</v>
      </c>
      <c r="D164" s="95" t="s">
        <v>362</v>
      </c>
      <c r="E164" s="178">
        <f>E169+E165</f>
        <v>0</v>
      </c>
      <c r="F164" s="51">
        <f>F169+F165</f>
        <v>0</v>
      </c>
      <c r="G164" s="51" t="e">
        <f t="shared" si="17"/>
        <v>#DIV/0!</v>
      </c>
    </row>
    <row r="165" spans="1:7" s="75" customFormat="1" ht="32.85" hidden="1" customHeight="1">
      <c r="A165" s="59"/>
      <c r="B165" s="69" t="s">
        <v>418</v>
      </c>
      <c r="C165" s="118" t="s">
        <v>388</v>
      </c>
      <c r="D165" s="118" t="s">
        <v>362</v>
      </c>
      <c r="E165" s="178">
        <f>E166</f>
        <v>0</v>
      </c>
      <c r="F165" s="51"/>
      <c r="G165" s="51" t="e">
        <f t="shared" si="17"/>
        <v>#DIV/0!</v>
      </c>
    </row>
    <row r="166" spans="1:7" s="75" customFormat="1" ht="32.85" hidden="1" customHeight="1">
      <c r="A166" s="59"/>
      <c r="B166" s="69" t="s">
        <v>420</v>
      </c>
      <c r="C166" s="118" t="s">
        <v>388</v>
      </c>
      <c r="D166" s="118" t="s">
        <v>362</v>
      </c>
      <c r="E166" s="178">
        <f>E167</f>
        <v>0</v>
      </c>
      <c r="F166" s="51"/>
      <c r="G166" s="51" t="e">
        <f t="shared" si="17"/>
        <v>#DIV/0!</v>
      </c>
    </row>
    <row r="167" spans="1:7" s="75" customFormat="1" ht="32.85" hidden="1" customHeight="1">
      <c r="A167" s="59"/>
      <c r="B167" s="74" t="s">
        <v>153</v>
      </c>
      <c r="C167" s="118" t="s">
        <v>388</v>
      </c>
      <c r="D167" s="118" t="s">
        <v>362</v>
      </c>
      <c r="E167" s="178">
        <f>E168</f>
        <v>0</v>
      </c>
      <c r="F167" s="51"/>
      <c r="G167" s="51" t="e">
        <f t="shared" si="17"/>
        <v>#DIV/0!</v>
      </c>
    </row>
    <row r="168" spans="1:7" s="75" customFormat="1" ht="32.85" hidden="1" customHeight="1">
      <c r="A168" s="59"/>
      <c r="B168" s="74" t="s">
        <v>155</v>
      </c>
      <c r="C168" s="118" t="s">
        <v>388</v>
      </c>
      <c r="D168" s="118" t="s">
        <v>362</v>
      </c>
      <c r="E168" s="178"/>
      <c r="F168" s="51"/>
      <c r="G168" s="51" t="e">
        <f t="shared" si="17"/>
        <v>#DIV/0!</v>
      </c>
    </row>
    <row r="169" spans="1:7" s="75" customFormat="1" ht="33" hidden="1" customHeight="1">
      <c r="A169" s="59"/>
      <c r="B169" s="69" t="s">
        <v>421</v>
      </c>
      <c r="C169" s="95" t="s">
        <v>388</v>
      </c>
      <c r="D169" s="95" t="s">
        <v>362</v>
      </c>
      <c r="E169" s="178">
        <f t="shared" ref="E169:F171" si="20">E170</f>
        <v>0</v>
      </c>
      <c r="F169" s="51">
        <f t="shared" si="20"/>
        <v>0</v>
      </c>
      <c r="G169" s="51" t="e">
        <f t="shared" si="17"/>
        <v>#DIV/0!</v>
      </c>
    </row>
    <row r="170" spans="1:7" s="75" customFormat="1" ht="17.100000000000001" hidden="1" customHeight="1">
      <c r="A170" s="59"/>
      <c r="B170" s="69" t="s">
        <v>422</v>
      </c>
      <c r="C170" s="95" t="s">
        <v>388</v>
      </c>
      <c r="D170" s="95" t="s">
        <v>362</v>
      </c>
      <c r="E170" s="178">
        <f t="shared" si="20"/>
        <v>0</v>
      </c>
      <c r="F170" s="51">
        <f t="shared" si="20"/>
        <v>0</v>
      </c>
      <c r="G170" s="51" t="e">
        <f t="shared" si="17"/>
        <v>#DIV/0!</v>
      </c>
    </row>
    <row r="171" spans="1:7" s="75" customFormat="1" ht="32.1" hidden="1" customHeight="1">
      <c r="A171" s="59"/>
      <c r="B171" s="69" t="s">
        <v>153</v>
      </c>
      <c r="C171" s="95" t="s">
        <v>388</v>
      </c>
      <c r="D171" s="95" t="s">
        <v>362</v>
      </c>
      <c r="E171" s="178">
        <f t="shared" si="20"/>
        <v>0</v>
      </c>
      <c r="F171" s="51">
        <f t="shared" si="20"/>
        <v>0</v>
      </c>
      <c r="G171" s="51" t="e">
        <f t="shared" si="17"/>
        <v>#DIV/0!</v>
      </c>
    </row>
    <row r="172" spans="1:7" s="75" customFormat="1" ht="32.1" hidden="1" customHeight="1">
      <c r="A172" s="59"/>
      <c r="B172" s="69" t="s">
        <v>155</v>
      </c>
      <c r="C172" s="95" t="s">
        <v>388</v>
      </c>
      <c r="D172" s="95" t="s">
        <v>362</v>
      </c>
      <c r="E172" s="178"/>
      <c r="F172" s="51">
        <v>0</v>
      </c>
      <c r="G172" s="51" t="e">
        <f t="shared" si="17"/>
        <v>#DIV/0!</v>
      </c>
    </row>
    <row r="173" spans="1:7" s="75" customFormat="1" ht="32.1" hidden="1" customHeight="1">
      <c r="A173" s="59"/>
      <c r="B173" s="69" t="s">
        <v>424</v>
      </c>
      <c r="C173" s="95" t="s">
        <v>388</v>
      </c>
      <c r="D173" s="95" t="s">
        <v>362</v>
      </c>
      <c r="E173" s="178">
        <f>E174</f>
        <v>0</v>
      </c>
      <c r="F173" s="51">
        <f>F174</f>
        <v>0</v>
      </c>
      <c r="G173" s="51" t="e">
        <f t="shared" si="17"/>
        <v>#DIV/0!</v>
      </c>
    </row>
    <row r="174" spans="1:7" s="75" customFormat="1" ht="32.25" hidden="1" customHeight="1">
      <c r="A174" s="59"/>
      <c r="B174" s="69" t="s">
        <v>425</v>
      </c>
      <c r="C174" s="95" t="s">
        <v>388</v>
      </c>
      <c r="D174" s="95" t="s">
        <v>362</v>
      </c>
      <c r="E174" s="178">
        <f>E175+E178</f>
        <v>0</v>
      </c>
      <c r="F174" s="51">
        <f>F175+F178</f>
        <v>0</v>
      </c>
      <c r="G174" s="51" t="e">
        <f t="shared" si="17"/>
        <v>#DIV/0!</v>
      </c>
    </row>
    <row r="175" spans="1:7" s="75" customFormat="1" ht="18" hidden="1" customHeight="1">
      <c r="A175" s="59"/>
      <c r="B175" s="69" t="s">
        <v>427</v>
      </c>
      <c r="C175" s="95" t="s">
        <v>388</v>
      </c>
      <c r="D175" s="95" t="s">
        <v>362</v>
      </c>
      <c r="E175" s="178">
        <f t="shared" ref="E175:F176" si="21">E176</f>
        <v>0</v>
      </c>
      <c r="F175" s="51">
        <f t="shared" si="21"/>
        <v>0</v>
      </c>
      <c r="G175" s="51" t="e">
        <f t="shared" si="17"/>
        <v>#DIV/0!</v>
      </c>
    </row>
    <row r="176" spans="1:7" s="75" customFormat="1" ht="32.25" hidden="1" customHeight="1">
      <c r="A176" s="59"/>
      <c r="B176" s="74" t="s">
        <v>153</v>
      </c>
      <c r="C176" s="95" t="s">
        <v>388</v>
      </c>
      <c r="D176" s="95" t="s">
        <v>362</v>
      </c>
      <c r="E176" s="178">
        <f t="shared" si="21"/>
        <v>0</v>
      </c>
      <c r="F176" s="51">
        <f t="shared" si="21"/>
        <v>0</v>
      </c>
      <c r="G176" s="51" t="e">
        <f t="shared" si="17"/>
        <v>#DIV/0!</v>
      </c>
    </row>
    <row r="177" spans="1:108" s="75" customFormat="1" ht="32.25" hidden="1" customHeight="1">
      <c r="A177" s="59"/>
      <c r="B177" s="74" t="s">
        <v>155</v>
      </c>
      <c r="C177" s="95" t="s">
        <v>388</v>
      </c>
      <c r="D177" s="95" t="s">
        <v>362</v>
      </c>
      <c r="E177" s="178">
        <v>0</v>
      </c>
      <c r="F177" s="51"/>
      <c r="G177" s="51" t="e">
        <f t="shared" si="17"/>
        <v>#DIV/0!</v>
      </c>
    </row>
    <row r="178" spans="1:108" s="75" customFormat="1" ht="18" hidden="1" customHeight="1">
      <c r="A178" s="59"/>
      <c r="B178" s="69" t="s">
        <v>428</v>
      </c>
      <c r="C178" s="95" t="s">
        <v>388</v>
      </c>
      <c r="D178" s="95" t="s">
        <v>362</v>
      </c>
      <c r="E178" s="178">
        <f t="shared" ref="E178:F179" si="22">E179</f>
        <v>0</v>
      </c>
      <c r="F178" s="51">
        <f t="shared" si="22"/>
        <v>0</v>
      </c>
      <c r="G178" s="51" t="e">
        <f t="shared" si="17"/>
        <v>#DIV/0!</v>
      </c>
    </row>
    <row r="179" spans="1:108" s="75" customFormat="1" ht="33" hidden="1" customHeight="1">
      <c r="A179" s="59"/>
      <c r="B179" s="74" t="s">
        <v>153</v>
      </c>
      <c r="C179" s="95" t="s">
        <v>388</v>
      </c>
      <c r="D179" s="95" t="s">
        <v>362</v>
      </c>
      <c r="E179" s="178">
        <f t="shared" si="22"/>
        <v>0</v>
      </c>
      <c r="F179" s="51">
        <f t="shared" si="22"/>
        <v>0</v>
      </c>
      <c r="G179" s="51" t="e">
        <f t="shared" si="17"/>
        <v>#DIV/0!</v>
      </c>
    </row>
    <row r="180" spans="1:108" s="75" customFormat="1" ht="33" hidden="1" customHeight="1">
      <c r="A180" s="59"/>
      <c r="B180" s="74" t="s">
        <v>155</v>
      </c>
      <c r="C180" s="95" t="s">
        <v>388</v>
      </c>
      <c r="D180" s="95" t="s">
        <v>362</v>
      </c>
      <c r="E180" s="178"/>
      <c r="F180" s="51"/>
      <c r="G180" s="51" t="e">
        <f t="shared" si="17"/>
        <v>#DIV/0!</v>
      </c>
    </row>
    <row r="181" spans="1:108" s="75" customFormat="1" ht="43.5" hidden="1" customHeight="1">
      <c r="A181" s="59"/>
      <c r="B181" s="69" t="s">
        <v>429</v>
      </c>
      <c r="C181" s="95" t="s">
        <v>388</v>
      </c>
      <c r="D181" s="95" t="s">
        <v>362</v>
      </c>
      <c r="E181" s="178">
        <f>E182</f>
        <v>1298.80008</v>
      </c>
      <c r="F181" s="51">
        <f>F182</f>
        <v>1242.6722600000001</v>
      </c>
      <c r="G181" s="51">
        <f t="shared" si="17"/>
        <v>95.678486561226578</v>
      </c>
    </row>
    <row r="182" spans="1:108" s="75" customFormat="1" ht="42" hidden="1" customHeight="1">
      <c r="A182" s="59"/>
      <c r="B182" s="69" t="s">
        <v>430</v>
      </c>
      <c r="C182" s="95" t="s">
        <v>388</v>
      </c>
      <c r="D182" s="95" t="s">
        <v>362</v>
      </c>
      <c r="E182" s="178">
        <f>E183+E192+E195+E198+E211</f>
        <v>1298.80008</v>
      </c>
      <c r="F182" s="51">
        <f>F183+F192+F195+F198+F211</f>
        <v>1242.6722600000001</v>
      </c>
      <c r="G182" s="51">
        <f t="shared" si="17"/>
        <v>95.678486561226578</v>
      </c>
    </row>
    <row r="183" spans="1:108" s="76" customFormat="1" ht="15.75" hidden="1" customHeight="1">
      <c r="A183" s="59"/>
      <c r="B183" s="69" t="s">
        <v>232</v>
      </c>
      <c r="C183" s="95" t="s">
        <v>388</v>
      </c>
      <c r="D183" s="95" t="s">
        <v>362</v>
      </c>
      <c r="E183" s="178">
        <f>E184</f>
        <v>923.52508</v>
      </c>
      <c r="F183" s="51">
        <f>F185</f>
        <v>888.63725999999997</v>
      </c>
      <c r="G183" s="51">
        <f t="shared" si="17"/>
        <v>96.222320242781052</v>
      </c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  <c r="AA183" s="75"/>
      <c r="AB183" s="75"/>
      <c r="AC183" s="75"/>
      <c r="AD183" s="75"/>
      <c r="AE183" s="75"/>
      <c r="AF183" s="75"/>
      <c r="AG183" s="75"/>
      <c r="AH183" s="75"/>
      <c r="AI183" s="75"/>
      <c r="AJ183" s="75"/>
      <c r="AK183" s="75"/>
      <c r="AL183" s="75"/>
      <c r="AM183" s="75"/>
      <c r="AN183" s="75"/>
      <c r="AO183" s="75"/>
      <c r="AP183" s="75"/>
      <c r="AQ183" s="75"/>
      <c r="AR183" s="75"/>
      <c r="AS183" s="75"/>
      <c r="AT183" s="75"/>
      <c r="AU183" s="75"/>
      <c r="AV183" s="75"/>
      <c r="AW183" s="75"/>
      <c r="AX183" s="75"/>
      <c r="AY183" s="75"/>
      <c r="AZ183" s="75"/>
      <c r="BA183" s="75"/>
      <c r="BB183" s="75"/>
      <c r="BC183" s="75"/>
      <c r="BD183" s="75"/>
      <c r="BE183" s="75"/>
      <c r="BF183" s="75"/>
      <c r="BG183" s="75"/>
      <c r="BH183" s="75"/>
      <c r="BI183" s="75"/>
      <c r="BJ183" s="75"/>
      <c r="BK183" s="75"/>
      <c r="BL183" s="75"/>
      <c r="BM183" s="75"/>
      <c r="BN183" s="75"/>
      <c r="BO183" s="75"/>
      <c r="BP183" s="75"/>
      <c r="BQ183" s="75"/>
      <c r="BR183" s="75"/>
      <c r="BS183" s="75"/>
      <c r="BT183" s="75"/>
      <c r="BU183" s="75"/>
      <c r="BV183" s="75"/>
      <c r="BW183" s="75"/>
      <c r="BX183" s="75"/>
      <c r="BY183" s="75"/>
      <c r="BZ183" s="75"/>
      <c r="CA183" s="75"/>
      <c r="CB183" s="75"/>
      <c r="CC183" s="75"/>
      <c r="CD183" s="75"/>
      <c r="CE183" s="75"/>
      <c r="CF183" s="75"/>
      <c r="CG183" s="75"/>
      <c r="CH183" s="75"/>
      <c r="CI183" s="75"/>
      <c r="CJ183" s="75"/>
      <c r="CK183" s="75"/>
      <c r="CL183" s="75"/>
      <c r="CM183" s="75"/>
      <c r="CN183" s="75"/>
      <c r="CO183" s="75"/>
      <c r="CP183" s="75"/>
      <c r="CQ183" s="75"/>
      <c r="CR183" s="75"/>
      <c r="CS183" s="75"/>
      <c r="CT183" s="75"/>
      <c r="CU183" s="75"/>
      <c r="CV183" s="75"/>
      <c r="CW183" s="75"/>
      <c r="CX183" s="75"/>
      <c r="CY183" s="75"/>
      <c r="CZ183" s="75"/>
      <c r="DA183" s="75"/>
      <c r="DB183" s="75"/>
      <c r="DC183" s="75"/>
      <c r="DD183" s="75"/>
    </row>
    <row r="184" spans="1:108" s="76" customFormat="1" ht="30" hidden="1" customHeight="1">
      <c r="A184" s="59"/>
      <c r="B184" s="74" t="s">
        <v>153</v>
      </c>
      <c r="C184" s="95" t="s">
        <v>388</v>
      </c>
      <c r="D184" s="95" t="s">
        <v>362</v>
      </c>
      <c r="E184" s="178">
        <f>E185</f>
        <v>923.52508</v>
      </c>
      <c r="F184" s="51">
        <f>F185</f>
        <v>888.63725999999997</v>
      </c>
      <c r="G184" s="51">
        <f t="shared" si="17"/>
        <v>96.222320242781052</v>
      </c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5"/>
      <c r="AB184" s="75"/>
      <c r="AC184" s="75"/>
      <c r="AD184" s="75"/>
      <c r="AE184" s="75"/>
      <c r="AF184" s="75"/>
      <c r="AG184" s="75"/>
      <c r="AH184" s="75"/>
      <c r="AI184" s="75"/>
      <c r="AJ184" s="75"/>
      <c r="AK184" s="75"/>
      <c r="AL184" s="75"/>
      <c r="AM184" s="75"/>
      <c r="AN184" s="75"/>
      <c r="AO184" s="75"/>
      <c r="AP184" s="75"/>
      <c r="AQ184" s="75"/>
      <c r="AR184" s="75"/>
      <c r="AS184" s="75"/>
      <c r="AT184" s="75"/>
      <c r="AU184" s="75"/>
      <c r="AV184" s="75"/>
      <c r="AW184" s="75"/>
      <c r="AX184" s="75"/>
      <c r="AY184" s="75"/>
      <c r="AZ184" s="75"/>
      <c r="BA184" s="75"/>
      <c r="BB184" s="75"/>
      <c r="BC184" s="75"/>
      <c r="BD184" s="75"/>
      <c r="BE184" s="75"/>
      <c r="BF184" s="75"/>
      <c r="BG184" s="75"/>
      <c r="BH184" s="75"/>
      <c r="BI184" s="75"/>
      <c r="BJ184" s="75"/>
      <c r="BK184" s="75"/>
      <c r="BL184" s="75"/>
      <c r="BM184" s="75"/>
      <c r="BN184" s="75"/>
      <c r="BO184" s="75"/>
      <c r="BP184" s="75"/>
      <c r="BQ184" s="75"/>
      <c r="BR184" s="75"/>
      <c r="BS184" s="75"/>
      <c r="BT184" s="75"/>
      <c r="BU184" s="75"/>
      <c r="BV184" s="75"/>
      <c r="BW184" s="75"/>
      <c r="BX184" s="75"/>
      <c r="BY184" s="75"/>
      <c r="BZ184" s="75"/>
      <c r="CA184" s="75"/>
      <c r="CB184" s="75"/>
      <c r="CC184" s="75"/>
      <c r="CD184" s="75"/>
      <c r="CE184" s="75"/>
      <c r="CF184" s="75"/>
      <c r="CG184" s="75"/>
      <c r="CH184" s="75"/>
      <c r="CI184" s="75"/>
      <c r="CJ184" s="75"/>
      <c r="CK184" s="75"/>
      <c r="CL184" s="75"/>
      <c r="CM184" s="75"/>
      <c r="CN184" s="75"/>
      <c r="CO184" s="75"/>
      <c r="CP184" s="75"/>
      <c r="CQ184" s="75"/>
      <c r="CR184" s="75"/>
      <c r="CS184" s="75"/>
      <c r="CT184" s="75"/>
      <c r="CU184" s="75"/>
      <c r="CV184" s="75"/>
      <c r="CW184" s="75"/>
      <c r="CX184" s="75"/>
      <c r="CY184" s="75"/>
      <c r="CZ184" s="75"/>
      <c r="DA184" s="75"/>
      <c r="DB184" s="75"/>
      <c r="DC184" s="75"/>
      <c r="DD184" s="75"/>
    </row>
    <row r="185" spans="1:108" s="76" customFormat="1" ht="30" hidden="1" customHeight="1">
      <c r="A185" s="59"/>
      <c r="B185" s="74" t="s">
        <v>155</v>
      </c>
      <c r="C185" s="95" t="s">
        <v>388</v>
      </c>
      <c r="D185" s="95" t="s">
        <v>362</v>
      </c>
      <c r="E185" s="206">
        <v>923.52508</v>
      </c>
      <c r="F185" s="207">
        <v>888.63725999999997</v>
      </c>
      <c r="G185" s="51">
        <f t="shared" si="17"/>
        <v>96.222320242781052</v>
      </c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5"/>
      <c r="AP185" s="75"/>
      <c r="AQ185" s="75"/>
      <c r="AR185" s="75"/>
      <c r="AS185" s="75"/>
      <c r="AT185" s="75"/>
      <c r="AU185" s="75"/>
      <c r="AV185" s="75"/>
      <c r="AW185" s="75"/>
      <c r="AX185" s="75"/>
      <c r="AY185" s="75"/>
      <c r="AZ185" s="75"/>
      <c r="BA185" s="75"/>
      <c r="BB185" s="75"/>
      <c r="BC185" s="75"/>
      <c r="BD185" s="75"/>
      <c r="BE185" s="75"/>
      <c r="BF185" s="75"/>
      <c r="BG185" s="75"/>
      <c r="BH185" s="75"/>
      <c r="BI185" s="75"/>
      <c r="BJ185" s="75"/>
      <c r="BK185" s="75"/>
      <c r="BL185" s="75"/>
      <c r="BM185" s="75"/>
      <c r="BN185" s="75"/>
      <c r="BO185" s="75"/>
      <c r="BP185" s="75"/>
      <c r="BQ185" s="75"/>
      <c r="BR185" s="75"/>
      <c r="BS185" s="75"/>
      <c r="BT185" s="75"/>
      <c r="BU185" s="75"/>
      <c r="BV185" s="75"/>
      <c r="BW185" s="75"/>
      <c r="BX185" s="75"/>
      <c r="BY185" s="75"/>
      <c r="BZ185" s="75"/>
      <c r="CA185" s="75"/>
      <c r="CB185" s="75"/>
      <c r="CC185" s="75"/>
      <c r="CD185" s="75"/>
      <c r="CE185" s="75"/>
      <c r="CF185" s="75"/>
      <c r="CG185" s="75"/>
      <c r="CH185" s="75"/>
      <c r="CI185" s="75"/>
      <c r="CJ185" s="75"/>
      <c r="CK185" s="75"/>
      <c r="CL185" s="75"/>
      <c r="CM185" s="75"/>
      <c r="CN185" s="75"/>
      <c r="CO185" s="75"/>
      <c r="CP185" s="75"/>
      <c r="CQ185" s="75"/>
      <c r="CR185" s="75"/>
      <c r="CS185" s="75"/>
      <c r="CT185" s="75"/>
      <c r="CU185" s="75"/>
      <c r="CV185" s="75"/>
      <c r="CW185" s="75"/>
      <c r="CX185" s="75"/>
      <c r="CY185" s="75"/>
      <c r="CZ185" s="75"/>
      <c r="DA185" s="75"/>
      <c r="DB185" s="75"/>
      <c r="DC185" s="75"/>
      <c r="DD185" s="75"/>
    </row>
    <row r="186" spans="1:108" s="76" customFormat="1" ht="15" hidden="1" customHeight="1">
      <c r="A186" s="59"/>
      <c r="B186" s="69" t="s">
        <v>431</v>
      </c>
      <c r="C186" s="95" t="s">
        <v>388</v>
      </c>
      <c r="D186" s="95" t="s">
        <v>362</v>
      </c>
      <c r="E186" s="178">
        <f>E188</f>
        <v>0</v>
      </c>
      <c r="F186" s="51">
        <f>F188</f>
        <v>0</v>
      </c>
      <c r="G186" s="51" t="e">
        <f t="shared" si="17"/>
        <v>#DIV/0!</v>
      </c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5"/>
      <c r="AB186" s="75"/>
      <c r="AC186" s="75"/>
      <c r="AD186" s="75"/>
      <c r="AE186" s="75"/>
      <c r="AF186" s="75"/>
      <c r="AG186" s="75"/>
      <c r="AH186" s="75"/>
      <c r="AI186" s="75"/>
      <c r="AJ186" s="75"/>
      <c r="AK186" s="75"/>
      <c r="AL186" s="75"/>
      <c r="AM186" s="75"/>
      <c r="AN186" s="75"/>
      <c r="AO186" s="75"/>
      <c r="AP186" s="75"/>
      <c r="AQ186" s="75"/>
      <c r="AR186" s="75"/>
      <c r="AS186" s="75"/>
      <c r="AT186" s="75"/>
      <c r="AU186" s="75"/>
      <c r="AV186" s="75"/>
      <c r="AW186" s="75"/>
      <c r="AX186" s="75"/>
      <c r="AY186" s="75"/>
      <c r="AZ186" s="75"/>
      <c r="BA186" s="75"/>
      <c r="BB186" s="75"/>
      <c r="BC186" s="75"/>
      <c r="BD186" s="75"/>
      <c r="BE186" s="75"/>
      <c r="BF186" s="75"/>
      <c r="BG186" s="75"/>
      <c r="BH186" s="75"/>
      <c r="BI186" s="75"/>
      <c r="BJ186" s="75"/>
      <c r="BK186" s="75"/>
      <c r="BL186" s="75"/>
      <c r="BM186" s="75"/>
      <c r="BN186" s="75"/>
      <c r="BO186" s="75"/>
      <c r="BP186" s="75"/>
      <c r="BQ186" s="75"/>
      <c r="BR186" s="75"/>
      <c r="BS186" s="75"/>
      <c r="BT186" s="75"/>
      <c r="BU186" s="75"/>
      <c r="BV186" s="75"/>
      <c r="BW186" s="75"/>
      <c r="BX186" s="75"/>
      <c r="BY186" s="75"/>
      <c r="BZ186" s="75"/>
      <c r="CA186" s="75"/>
      <c r="CB186" s="75"/>
      <c r="CC186" s="75"/>
      <c r="CD186" s="75"/>
      <c r="CE186" s="75"/>
      <c r="CF186" s="75"/>
      <c r="CG186" s="75"/>
      <c r="CH186" s="75"/>
      <c r="CI186" s="75"/>
      <c r="CJ186" s="75"/>
      <c r="CK186" s="75"/>
      <c r="CL186" s="75"/>
      <c r="CM186" s="75"/>
      <c r="CN186" s="75"/>
      <c r="CO186" s="75"/>
      <c r="CP186" s="75"/>
      <c r="CQ186" s="75"/>
      <c r="CR186" s="75"/>
      <c r="CS186" s="75"/>
      <c r="CT186" s="75"/>
      <c r="CU186" s="75"/>
      <c r="CV186" s="75"/>
      <c r="CW186" s="75"/>
      <c r="CX186" s="75"/>
      <c r="CY186" s="75"/>
      <c r="CZ186" s="75"/>
      <c r="DA186" s="75"/>
      <c r="DB186" s="75"/>
      <c r="DC186" s="75"/>
      <c r="DD186" s="75"/>
    </row>
    <row r="187" spans="1:108" s="76" customFormat="1" ht="32.85" hidden="1" customHeight="1">
      <c r="A187" s="59"/>
      <c r="B187" s="74" t="s">
        <v>153</v>
      </c>
      <c r="C187" s="95" t="s">
        <v>388</v>
      </c>
      <c r="D187" s="95" t="s">
        <v>362</v>
      </c>
      <c r="E187" s="178">
        <f>E188</f>
        <v>0</v>
      </c>
      <c r="F187" s="51">
        <f>F188</f>
        <v>0</v>
      </c>
      <c r="G187" s="51" t="e">
        <f t="shared" si="17"/>
        <v>#DIV/0!</v>
      </c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5"/>
      <c r="AB187" s="75"/>
      <c r="AC187" s="75"/>
      <c r="AD187" s="75"/>
      <c r="AE187" s="75"/>
      <c r="AF187" s="75"/>
      <c r="AG187" s="75"/>
      <c r="AH187" s="75"/>
      <c r="AI187" s="75"/>
      <c r="AJ187" s="75"/>
      <c r="AK187" s="75"/>
      <c r="AL187" s="75"/>
      <c r="AM187" s="75"/>
      <c r="AN187" s="75"/>
      <c r="AO187" s="75"/>
      <c r="AP187" s="75"/>
      <c r="AQ187" s="75"/>
      <c r="AR187" s="75"/>
      <c r="AS187" s="75"/>
      <c r="AT187" s="75"/>
      <c r="AU187" s="75"/>
      <c r="AV187" s="75"/>
      <c r="AW187" s="75"/>
      <c r="AX187" s="75"/>
      <c r="AY187" s="75"/>
      <c r="AZ187" s="75"/>
      <c r="BA187" s="75"/>
      <c r="BB187" s="75"/>
      <c r="BC187" s="75"/>
      <c r="BD187" s="75"/>
      <c r="BE187" s="75"/>
      <c r="BF187" s="75"/>
      <c r="BG187" s="75"/>
      <c r="BH187" s="75"/>
      <c r="BI187" s="75"/>
      <c r="BJ187" s="75"/>
      <c r="BK187" s="75"/>
      <c r="BL187" s="75"/>
      <c r="BM187" s="75"/>
      <c r="BN187" s="75"/>
      <c r="BO187" s="75"/>
      <c r="BP187" s="75"/>
      <c r="BQ187" s="75"/>
      <c r="BR187" s="75"/>
      <c r="BS187" s="75"/>
      <c r="BT187" s="75"/>
      <c r="BU187" s="75"/>
      <c r="BV187" s="75"/>
      <c r="BW187" s="75"/>
      <c r="BX187" s="75"/>
      <c r="BY187" s="75"/>
      <c r="BZ187" s="75"/>
      <c r="CA187" s="75"/>
      <c r="CB187" s="75"/>
      <c r="CC187" s="75"/>
      <c r="CD187" s="75"/>
      <c r="CE187" s="75"/>
      <c r="CF187" s="75"/>
      <c r="CG187" s="75"/>
      <c r="CH187" s="75"/>
      <c r="CI187" s="75"/>
      <c r="CJ187" s="75"/>
      <c r="CK187" s="75"/>
      <c r="CL187" s="75"/>
      <c r="CM187" s="75"/>
      <c r="CN187" s="75"/>
      <c r="CO187" s="75"/>
      <c r="CP187" s="75"/>
      <c r="CQ187" s="75"/>
      <c r="CR187" s="75"/>
      <c r="CS187" s="75"/>
      <c r="CT187" s="75"/>
      <c r="CU187" s="75"/>
      <c r="CV187" s="75"/>
      <c r="CW187" s="75"/>
      <c r="CX187" s="75"/>
      <c r="CY187" s="75"/>
      <c r="CZ187" s="75"/>
      <c r="DA187" s="75"/>
      <c r="DB187" s="75"/>
      <c r="DC187" s="75"/>
      <c r="DD187" s="75"/>
    </row>
    <row r="188" spans="1:108" s="76" customFormat="1" ht="33.75" hidden="1" customHeight="1">
      <c r="A188" s="59"/>
      <c r="B188" s="74" t="s">
        <v>155</v>
      </c>
      <c r="C188" s="95" t="s">
        <v>388</v>
      </c>
      <c r="D188" s="95" t="s">
        <v>362</v>
      </c>
      <c r="E188" s="178"/>
      <c r="F188" s="51"/>
      <c r="G188" s="51" t="e">
        <f t="shared" si="17"/>
        <v>#DIV/0!</v>
      </c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  <c r="AA188" s="75"/>
      <c r="AB188" s="75"/>
      <c r="AC188" s="75"/>
      <c r="AD188" s="75"/>
      <c r="AE188" s="75"/>
      <c r="AF188" s="75"/>
      <c r="AG188" s="75"/>
      <c r="AH188" s="75"/>
      <c r="AI188" s="75"/>
      <c r="AJ188" s="75"/>
      <c r="AK188" s="75"/>
      <c r="AL188" s="75"/>
      <c r="AM188" s="75"/>
      <c r="AN188" s="75"/>
      <c r="AO188" s="75"/>
      <c r="AP188" s="75"/>
      <c r="AQ188" s="75"/>
      <c r="AR188" s="75"/>
      <c r="AS188" s="75"/>
      <c r="AT188" s="75"/>
      <c r="AU188" s="75"/>
      <c r="AV188" s="75"/>
      <c r="AW188" s="75"/>
      <c r="AX188" s="75"/>
      <c r="AY188" s="75"/>
      <c r="AZ188" s="75"/>
      <c r="BA188" s="75"/>
      <c r="BB188" s="75"/>
      <c r="BC188" s="75"/>
      <c r="BD188" s="75"/>
      <c r="BE188" s="75"/>
      <c r="BF188" s="75"/>
      <c r="BG188" s="75"/>
      <c r="BH188" s="75"/>
      <c r="BI188" s="75"/>
      <c r="BJ188" s="75"/>
      <c r="BK188" s="75"/>
      <c r="BL188" s="75"/>
      <c r="BM188" s="75"/>
      <c r="BN188" s="75"/>
      <c r="BO188" s="75"/>
      <c r="BP188" s="75"/>
      <c r="BQ188" s="75"/>
      <c r="BR188" s="75"/>
      <c r="BS188" s="75"/>
      <c r="BT188" s="75"/>
      <c r="BU188" s="75"/>
      <c r="BV188" s="75"/>
      <c r="BW188" s="75"/>
      <c r="BX188" s="75"/>
      <c r="BY188" s="75"/>
      <c r="BZ188" s="75"/>
      <c r="CA188" s="75"/>
      <c r="CB188" s="75"/>
      <c r="CC188" s="75"/>
      <c r="CD188" s="75"/>
      <c r="CE188" s="75"/>
      <c r="CF188" s="75"/>
      <c r="CG188" s="75"/>
      <c r="CH188" s="75"/>
      <c r="CI188" s="75"/>
      <c r="CJ188" s="75"/>
      <c r="CK188" s="75"/>
      <c r="CL188" s="75"/>
      <c r="CM188" s="75"/>
      <c r="CN188" s="75"/>
      <c r="CO188" s="75"/>
      <c r="CP188" s="75"/>
      <c r="CQ188" s="75"/>
      <c r="CR188" s="75"/>
      <c r="CS188" s="75"/>
      <c r="CT188" s="75"/>
      <c r="CU188" s="75"/>
      <c r="CV188" s="75"/>
      <c r="CW188" s="75"/>
      <c r="CX188" s="75"/>
      <c r="CY188" s="75"/>
      <c r="CZ188" s="75"/>
      <c r="DA188" s="75"/>
      <c r="DB188" s="75"/>
      <c r="DC188" s="75"/>
      <c r="DD188" s="75"/>
    </row>
    <row r="189" spans="1:108" s="76" customFormat="1" ht="16.5" hidden="1" customHeight="1">
      <c r="A189" s="59"/>
      <c r="B189" s="69" t="s">
        <v>432</v>
      </c>
      <c r="C189" s="95" t="s">
        <v>388</v>
      </c>
      <c r="D189" s="95" t="s">
        <v>362</v>
      </c>
      <c r="E189" s="178">
        <f>E191</f>
        <v>0</v>
      </c>
      <c r="F189" s="51">
        <f>F191</f>
        <v>0</v>
      </c>
      <c r="G189" s="51" t="e">
        <f t="shared" si="17"/>
        <v>#DIV/0!</v>
      </c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  <c r="AD189" s="75"/>
      <c r="AE189" s="75"/>
      <c r="AF189" s="75"/>
      <c r="AG189" s="75"/>
      <c r="AH189" s="75"/>
      <c r="AI189" s="75"/>
      <c r="AJ189" s="75"/>
      <c r="AK189" s="75"/>
      <c r="AL189" s="75"/>
      <c r="AM189" s="75"/>
      <c r="AN189" s="75"/>
      <c r="AO189" s="75"/>
      <c r="AP189" s="75"/>
      <c r="AQ189" s="75"/>
      <c r="AR189" s="75"/>
      <c r="AS189" s="75"/>
      <c r="AT189" s="75"/>
      <c r="AU189" s="75"/>
      <c r="AV189" s="75"/>
      <c r="AW189" s="75"/>
      <c r="AX189" s="75"/>
      <c r="AY189" s="75"/>
      <c r="AZ189" s="75"/>
      <c r="BA189" s="75"/>
      <c r="BB189" s="75"/>
      <c r="BC189" s="75"/>
      <c r="BD189" s="75"/>
      <c r="BE189" s="75"/>
      <c r="BF189" s="75"/>
      <c r="BG189" s="75"/>
      <c r="BH189" s="75"/>
      <c r="BI189" s="75"/>
      <c r="BJ189" s="75"/>
      <c r="BK189" s="75"/>
      <c r="BL189" s="75"/>
      <c r="BM189" s="75"/>
      <c r="BN189" s="75"/>
      <c r="BO189" s="75"/>
      <c r="BP189" s="75"/>
      <c r="BQ189" s="75"/>
      <c r="BR189" s="75"/>
      <c r="BS189" s="75"/>
      <c r="BT189" s="75"/>
      <c r="BU189" s="75"/>
      <c r="BV189" s="75"/>
      <c r="BW189" s="75"/>
      <c r="BX189" s="75"/>
      <c r="BY189" s="75"/>
      <c r="BZ189" s="75"/>
      <c r="CA189" s="75"/>
      <c r="CB189" s="75"/>
      <c r="CC189" s="75"/>
      <c r="CD189" s="75"/>
      <c r="CE189" s="75"/>
      <c r="CF189" s="75"/>
      <c r="CG189" s="75"/>
      <c r="CH189" s="75"/>
      <c r="CI189" s="75"/>
      <c r="CJ189" s="75"/>
      <c r="CK189" s="75"/>
      <c r="CL189" s="75"/>
      <c r="CM189" s="75"/>
      <c r="CN189" s="75"/>
      <c r="CO189" s="75"/>
      <c r="CP189" s="75"/>
      <c r="CQ189" s="75"/>
      <c r="CR189" s="75"/>
      <c r="CS189" s="75"/>
      <c r="CT189" s="75"/>
      <c r="CU189" s="75"/>
      <c r="CV189" s="75"/>
      <c r="CW189" s="75"/>
      <c r="CX189" s="75"/>
      <c r="CY189" s="75"/>
      <c r="CZ189" s="75"/>
      <c r="DA189" s="75"/>
      <c r="DB189" s="75"/>
      <c r="DC189" s="75"/>
      <c r="DD189" s="75"/>
    </row>
    <row r="190" spans="1:108" s="76" customFormat="1" ht="36" hidden="1" customHeight="1">
      <c r="A190" s="59"/>
      <c r="B190" s="74" t="s">
        <v>153</v>
      </c>
      <c r="C190" s="95" t="s">
        <v>388</v>
      </c>
      <c r="D190" s="95" t="s">
        <v>362</v>
      </c>
      <c r="E190" s="178">
        <f>E191</f>
        <v>0</v>
      </c>
      <c r="F190" s="51">
        <f>F191</f>
        <v>0</v>
      </c>
      <c r="G190" s="51" t="e">
        <f t="shared" si="17"/>
        <v>#DIV/0!</v>
      </c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  <c r="AA190" s="75"/>
      <c r="AB190" s="75"/>
      <c r="AC190" s="75"/>
      <c r="AD190" s="75"/>
      <c r="AE190" s="75"/>
      <c r="AF190" s="75"/>
      <c r="AG190" s="75"/>
      <c r="AH190" s="75"/>
      <c r="AI190" s="75"/>
      <c r="AJ190" s="75"/>
      <c r="AK190" s="75"/>
      <c r="AL190" s="75"/>
      <c r="AM190" s="75"/>
      <c r="AN190" s="75"/>
      <c r="AO190" s="75"/>
      <c r="AP190" s="75"/>
      <c r="AQ190" s="75"/>
      <c r="AR190" s="75"/>
      <c r="AS190" s="75"/>
      <c r="AT190" s="75"/>
      <c r="AU190" s="75"/>
      <c r="AV190" s="75"/>
      <c r="AW190" s="75"/>
      <c r="AX190" s="75"/>
      <c r="AY190" s="75"/>
      <c r="AZ190" s="75"/>
      <c r="BA190" s="75"/>
      <c r="BB190" s="75"/>
      <c r="BC190" s="75"/>
      <c r="BD190" s="75"/>
      <c r="BE190" s="75"/>
      <c r="BF190" s="75"/>
      <c r="BG190" s="75"/>
      <c r="BH190" s="75"/>
      <c r="BI190" s="75"/>
      <c r="BJ190" s="75"/>
      <c r="BK190" s="75"/>
      <c r="BL190" s="75"/>
      <c r="BM190" s="75"/>
      <c r="BN190" s="75"/>
      <c r="BO190" s="75"/>
      <c r="BP190" s="75"/>
      <c r="BQ190" s="75"/>
      <c r="BR190" s="75"/>
      <c r="BS190" s="75"/>
      <c r="BT190" s="75"/>
      <c r="BU190" s="75"/>
      <c r="BV190" s="75"/>
      <c r="BW190" s="75"/>
      <c r="BX190" s="75"/>
      <c r="BY190" s="75"/>
      <c r="BZ190" s="75"/>
      <c r="CA190" s="75"/>
      <c r="CB190" s="75"/>
      <c r="CC190" s="75"/>
      <c r="CD190" s="75"/>
      <c r="CE190" s="75"/>
      <c r="CF190" s="75"/>
      <c r="CG190" s="75"/>
      <c r="CH190" s="75"/>
      <c r="CI190" s="75"/>
      <c r="CJ190" s="75"/>
      <c r="CK190" s="75"/>
      <c r="CL190" s="75"/>
      <c r="CM190" s="75"/>
      <c r="CN190" s="75"/>
      <c r="CO190" s="75"/>
      <c r="CP190" s="75"/>
      <c r="CQ190" s="75"/>
      <c r="CR190" s="75"/>
      <c r="CS190" s="75"/>
      <c r="CT190" s="75"/>
      <c r="CU190" s="75"/>
      <c r="CV190" s="75"/>
      <c r="CW190" s="75"/>
      <c r="CX190" s="75"/>
      <c r="CY190" s="75"/>
      <c r="CZ190" s="75"/>
      <c r="DA190" s="75"/>
      <c r="DB190" s="75"/>
      <c r="DC190" s="75"/>
      <c r="DD190" s="75"/>
    </row>
    <row r="191" spans="1:108" s="76" customFormat="1" ht="35.25" hidden="1" customHeight="1">
      <c r="A191" s="59"/>
      <c r="B191" s="74" t="s">
        <v>155</v>
      </c>
      <c r="C191" s="95" t="s">
        <v>388</v>
      </c>
      <c r="D191" s="95" t="s">
        <v>362</v>
      </c>
      <c r="E191" s="178"/>
      <c r="F191" s="51"/>
      <c r="G191" s="51" t="e">
        <f t="shared" si="17"/>
        <v>#DIV/0!</v>
      </c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  <c r="AA191" s="75"/>
      <c r="AB191" s="75"/>
      <c r="AC191" s="75"/>
      <c r="AD191" s="75"/>
      <c r="AE191" s="75"/>
      <c r="AF191" s="75"/>
      <c r="AG191" s="75"/>
      <c r="AH191" s="75"/>
      <c r="AI191" s="75"/>
      <c r="AJ191" s="75"/>
      <c r="AK191" s="75"/>
      <c r="AL191" s="75"/>
      <c r="AM191" s="75"/>
      <c r="AN191" s="75"/>
      <c r="AO191" s="75"/>
      <c r="AP191" s="75"/>
      <c r="AQ191" s="75"/>
      <c r="AR191" s="75"/>
      <c r="AS191" s="75"/>
      <c r="AT191" s="75"/>
      <c r="AU191" s="75"/>
      <c r="AV191" s="75"/>
      <c r="AW191" s="75"/>
      <c r="AX191" s="75"/>
      <c r="AY191" s="75"/>
      <c r="AZ191" s="75"/>
      <c r="BA191" s="75"/>
      <c r="BB191" s="75"/>
      <c r="BC191" s="75"/>
      <c r="BD191" s="75"/>
      <c r="BE191" s="75"/>
      <c r="BF191" s="75"/>
      <c r="BG191" s="75"/>
      <c r="BH191" s="75"/>
      <c r="BI191" s="75"/>
      <c r="BJ191" s="75"/>
      <c r="BK191" s="75"/>
      <c r="BL191" s="75"/>
      <c r="BM191" s="75"/>
      <c r="BN191" s="75"/>
      <c r="BO191" s="75"/>
      <c r="BP191" s="75"/>
      <c r="BQ191" s="75"/>
      <c r="BR191" s="75"/>
      <c r="BS191" s="75"/>
      <c r="BT191" s="75"/>
      <c r="BU191" s="75"/>
      <c r="BV191" s="75"/>
      <c r="BW191" s="75"/>
      <c r="BX191" s="75"/>
      <c r="BY191" s="75"/>
      <c r="BZ191" s="75"/>
      <c r="CA191" s="75"/>
      <c r="CB191" s="75"/>
      <c r="CC191" s="75"/>
      <c r="CD191" s="75"/>
      <c r="CE191" s="75"/>
      <c r="CF191" s="75"/>
      <c r="CG191" s="75"/>
      <c r="CH191" s="75"/>
      <c r="CI191" s="75"/>
      <c r="CJ191" s="75"/>
      <c r="CK191" s="75"/>
      <c r="CL191" s="75"/>
      <c r="CM191" s="75"/>
      <c r="CN191" s="75"/>
      <c r="CO191" s="75"/>
      <c r="CP191" s="75"/>
      <c r="CQ191" s="75"/>
      <c r="CR191" s="75"/>
      <c r="CS191" s="75"/>
      <c r="CT191" s="75"/>
      <c r="CU191" s="75"/>
      <c r="CV191" s="75"/>
      <c r="CW191" s="75"/>
      <c r="CX191" s="75"/>
      <c r="CY191" s="75"/>
      <c r="CZ191" s="75"/>
      <c r="DA191" s="75"/>
      <c r="DB191" s="75"/>
      <c r="DC191" s="75"/>
      <c r="DD191" s="75"/>
    </row>
    <row r="192" spans="1:108" s="76" customFormat="1" ht="16.5" hidden="1" customHeight="1">
      <c r="A192" s="59"/>
      <c r="B192" s="69" t="s">
        <v>433</v>
      </c>
      <c r="C192" s="95" t="s">
        <v>388</v>
      </c>
      <c r="D192" s="95" t="s">
        <v>362</v>
      </c>
      <c r="E192" s="178">
        <f>E193</f>
        <v>208.29499999999999</v>
      </c>
      <c r="F192" s="51">
        <f>F194</f>
        <v>193.05500000000001</v>
      </c>
      <c r="G192" s="51">
        <f t="shared" si="17"/>
        <v>92.683453755491016</v>
      </c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  <c r="AA192" s="75"/>
      <c r="AB192" s="75"/>
      <c r="AC192" s="75"/>
      <c r="AD192" s="75"/>
      <c r="AE192" s="75"/>
      <c r="AF192" s="75"/>
      <c r="AG192" s="75"/>
      <c r="AH192" s="75"/>
      <c r="AI192" s="75"/>
      <c r="AJ192" s="75"/>
      <c r="AK192" s="75"/>
      <c r="AL192" s="75"/>
      <c r="AM192" s="75"/>
      <c r="AN192" s="75"/>
      <c r="AO192" s="75"/>
      <c r="AP192" s="75"/>
      <c r="AQ192" s="75"/>
      <c r="AR192" s="75"/>
      <c r="AS192" s="75"/>
      <c r="AT192" s="75"/>
      <c r="AU192" s="75"/>
      <c r="AV192" s="75"/>
      <c r="AW192" s="75"/>
      <c r="AX192" s="75"/>
      <c r="AY192" s="75"/>
      <c r="AZ192" s="75"/>
      <c r="BA192" s="75"/>
      <c r="BB192" s="75"/>
      <c r="BC192" s="75"/>
      <c r="BD192" s="75"/>
      <c r="BE192" s="75"/>
      <c r="BF192" s="75"/>
      <c r="BG192" s="75"/>
      <c r="BH192" s="75"/>
      <c r="BI192" s="75"/>
      <c r="BJ192" s="75"/>
      <c r="BK192" s="75"/>
      <c r="BL192" s="75"/>
      <c r="BM192" s="75"/>
      <c r="BN192" s="75"/>
      <c r="BO192" s="75"/>
      <c r="BP192" s="75"/>
      <c r="BQ192" s="75"/>
      <c r="BR192" s="75"/>
      <c r="BS192" s="75"/>
      <c r="BT192" s="75"/>
      <c r="BU192" s="75"/>
      <c r="BV192" s="75"/>
      <c r="BW192" s="75"/>
      <c r="BX192" s="75"/>
      <c r="BY192" s="75"/>
      <c r="BZ192" s="75"/>
      <c r="CA192" s="75"/>
      <c r="CB192" s="75"/>
      <c r="CC192" s="75"/>
      <c r="CD192" s="75"/>
      <c r="CE192" s="75"/>
      <c r="CF192" s="75"/>
      <c r="CG192" s="75"/>
      <c r="CH192" s="75"/>
      <c r="CI192" s="75"/>
      <c r="CJ192" s="75"/>
      <c r="CK192" s="75"/>
      <c r="CL192" s="75"/>
      <c r="CM192" s="75"/>
      <c r="CN192" s="75"/>
      <c r="CO192" s="75"/>
      <c r="CP192" s="75"/>
      <c r="CQ192" s="75"/>
      <c r="CR192" s="75"/>
      <c r="CS192" s="75"/>
      <c r="CT192" s="75"/>
      <c r="CU192" s="75"/>
      <c r="CV192" s="75"/>
      <c r="CW192" s="75"/>
      <c r="CX192" s="75"/>
      <c r="CY192" s="75"/>
      <c r="CZ192" s="75"/>
      <c r="DA192" s="75"/>
      <c r="DB192" s="75"/>
      <c r="DC192" s="75"/>
      <c r="DD192" s="75"/>
    </row>
    <row r="193" spans="1:140" s="76" customFormat="1" ht="27" hidden="1" customHeight="1">
      <c r="A193" s="59"/>
      <c r="B193" s="74" t="s">
        <v>153</v>
      </c>
      <c r="C193" s="95" t="s">
        <v>388</v>
      </c>
      <c r="D193" s="95" t="s">
        <v>362</v>
      </c>
      <c r="E193" s="178">
        <f>E194</f>
        <v>208.29499999999999</v>
      </c>
      <c r="F193" s="51">
        <f>F194</f>
        <v>193.05500000000001</v>
      </c>
      <c r="G193" s="51">
        <f t="shared" si="17"/>
        <v>92.683453755491016</v>
      </c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  <c r="AA193" s="75"/>
      <c r="AB193" s="75"/>
      <c r="AC193" s="75"/>
      <c r="AD193" s="75"/>
      <c r="AE193" s="75"/>
      <c r="AF193" s="75"/>
      <c r="AG193" s="75"/>
      <c r="AH193" s="75"/>
      <c r="AI193" s="75"/>
      <c r="AJ193" s="75"/>
      <c r="AK193" s="75"/>
      <c r="AL193" s="75"/>
      <c r="AM193" s="75"/>
      <c r="AN193" s="75"/>
      <c r="AO193" s="75"/>
      <c r="AP193" s="75"/>
      <c r="AQ193" s="75"/>
      <c r="AR193" s="75"/>
      <c r="AS193" s="75"/>
      <c r="AT193" s="75"/>
      <c r="AU193" s="75"/>
      <c r="AV193" s="75"/>
      <c r="AW193" s="75"/>
      <c r="AX193" s="75"/>
      <c r="AY193" s="75"/>
      <c r="AZ193" s="75"/>
      <c r="BA193" s="75"/>
      <c r="BB193" s="75"/>
      <c r="BC193" s="75"/>
      <c r="BD193" s="75"/>
      <c r="BE193" s="75"/>
      <c r="BF193" s="75"/>
      <c r="BG193" s="75"/>
      <c r="BH193" s="75"/>
      <c r="BI193" s="75"/>
      <c r="BJ193" s="75"/>
      <c r="BK193" s="75"/>
      <c r="BL193" s="75"/>
      <c r="BM193" s="75"/>
      <c r="BN193" s="75"/>
      <c r="BO193" s="75"/>
      <c r="BP193" s="75"/>
      <c r="BQ193" s="75"/>
      <c r="BR193" s="75"/>
      <c r="BS193" s="75"/>
      <c r="BT193" s="75"/>
      <c r="BU193" s="75"/>
      <c r="BV193" s="75"/>
      <c r="BW193" s="75"/>
      <c r="BX193" s="75"/>
      <c r="BY193" s="75"/>
      <c r="BZ193" s="75"/>
      <c r="CA193" s="75"/>
      <c r="CB193" s="75"/>
      <c r="CC193" s="75"/>
      <c r="CD193" s="75"/>
      <c r="CE193" s="75"/>
      <c r="CF193" s="75"/>
      <c r="CG193" s="75"/>
      <c r="CH193" s="75"/>
      <c r="CI193" s="75"/>
      <c r="CJ193" s="75"/>
      <c r="CK193" s="75"/>
      <c r="CL193" s="75"/>
      <c r="CM193" s="75"/>
      <c r="CN193" s="75"/>
      <c r="CO193" s="75"/>
      <c r="CP193" s="75"/>
      <c r="CQ193" s="75"/>
      <c r="CR193" s="75"/>
      <c r="CS193" s="75"/>
      <c r="CT193" s="75"/>
      <c r="CU193" s="75"/>
      <c r="CV193" s="75"/>
      <c r="CW193" s="75"/>
      <c r="CX193" s="75"/>
      <c r="CY193" s="75"/>
      <c r="CZ193" s="75"/>
      <c r="DA193" s="75"/>
      <c r="DB193" s="75"/>
      <c r="DC193" s="75"/>
      <c r="DD193" s="75"/>
    </row>
    <row r="194" spans="1:140" s="76" customFormat="1" ht="29.25" hidden="1" customHeight="1">
      <c r="A194" s="59"/>
      <c r="B194" s="74" t="s">
        <v>155</v>
      </c>
      <c r="C194" s="95" t="s">
        <v>388</v>
      </c>
      <c r="D194" s="95" t="s">
        <v>362</v>
      </c>
      <c r="E194" s="206">
        <v>208.29499999999999</v>
      </c>
      <c r="F194" s="207">
        <v>193.05500000000001</v>
      </c>
      <c r="G194" s="51">
        <f t="shared" si="17"/>
        <v>92.683453755491016</v>
      </c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  <c r="AA194" s="75"/>
      <c r="AB194" s="75"/>
      <c r="AC194" s="75"/>
      <c r="AD194" s="75"/>
      <c r="AE194" s="75"/>
      <c r="AF194" s="75"/>
      <c r="AG194" s="75"/>
      <c r="AH194" s="75"/>
      <c r="AI194" s="75"/>
      <c r="AJ194" s="75"/>
      <c r="AK194" s="75"/>
      <c r="AL194" s="75"/>
      <c r="AM194" s="75"/>
      <c r="AN194" s="75"/>
      <c r="AO194" s="75"/>
      <c r="AP194" s="75"/>
      <c r="AQ194" s="75"/>
      <c r="AR194" s="75"/>
      <c r="AS194" s="75"/>
      <c r="AT194" s="75"/>
      <c r="AU194" s="75"/>
      <c r="AV194" s="75"/>
      <c r="AW194" s="75"/>
      <c r="AX194" s="75"/>
      <c r="AY194" s="75"/>
      <c r="AZ194" s="75"/>
      <c r="BA194" s="75"/>
      <c r="BB194" s="75"/>
      <c r="BC194" s="75"/>
      <c r="BD194" s="75"/>
      <c r="BE194" s="75"/>
      <c r="BF194" s="75"/>
      <c r="BG194" s="75"/>
      <c r="BH194" s="75"/>
      <c r="BI194" s="75"/>
      <c r="BJ194" s="75"/>
      <c r="BK194" s="75"/>
      <c r="BL194" s="75"/>
      <c r="BM194" s="75"/>
      <c r="BN194" s="75"/>
      <c r="BO194" s="75"/>
      <c r="BP194" s="75"/>
      <c r="BQ194" s="75"/>
      <c r="BR194" s="75"/>
      <c r="BS194" s="75"/>
      <c r="BT194" s="75"/>
      <c r="BU194" s="75"/>
      <c r="BV194" s="75"/>
      <c r="BW194" s="75"/>
      <c r="BX194" s="75"/>
      <c r="BY194" s="75"/>
      <c r="BZ194" s="75"/>
      <c r="CA194" s="75"/>
      <c r="CB194" s="75"/>
      <c r="CC194" s="75"/>
      <c r="CD194" s="75"/>
      <c r="CE194" s="75"/>
      <c r="CF194" s="75"/>
      <c r="CG194" s="75"/>
      <c r="CH194" s="75"/>
      <c r="CI194" s="75"/>
      <c r="CJ194" s="75"/>
      <c r="CK194" s="75"/>
      <c r="CL194" s="75"/>
      <c r="CM194" s="75"/>
      <c r="CN194" s="75"/>
      <c r="CO194" s="75"/>
      <c r="CP194" s="75"/>
      <c r="CQ194" s="75"/>
      <c r="CR194" s="75"/>
      <c r="CS194" s="75"/>
      <c r="CT194" s="75"/>
      <c r="CU194" s="75"/>
      <c r="CV194" s="75"/>
      <c r="CW194" s="75"/>
      <c r="CX194" s="75"/>
      <c r="CY194" s="75"/>
      <c r="CZ194" s="75"/>
      <c r="DA194" s="75"/>
      <c r="DB194" s="75"/>
      <c r="DC194" s="75"/>
      <c r="DD194" s="75"/>
    </row>
    <row r="195" spans="1:140" s="75" customFormat="1" ht="68.25" hidden="1" customHeight="1">
      <c r="A195" s="59"/>
      <c r="B195" s="69" t="s">
        <v>435</v>
      </c>
      <c r="C195" s="95" t="s">
        <v>388</v>
      </c>
      <c r="D195" s="95" t="s">
        <v>362</v>
      </c>
      <c r="E195" s="178">
        <f>E196</f>
        <v>3</v>
      </c>
      <c r="F195" s="51">
        <f>F197</f>
        <v>0</v>
      </c>
      <c r="G195" s="51">
        <f>F195/E195*100</f>
        <v>0</v>
      </c>
    </row>
    <row r="196" spans="1:140" s="75" customFormat="1" ht="29.25" hidden="1" customHeight="1">
      <c r="A196" s="59"/>
      <c r="B196" s="74" t="s">
        <v>153</v>
      </c>
      <c r="C196" s="95" t="s">
        <v>388</v>
      </c>
      <c r="D196" s="95" t="s">
        <v>362</v>
      </c>
      <c r="E196" s="178">
        <f>E197</f>
        <v>3</v>
      </c>
      <c r="F196" s="51">
        <f>F197</f>
        <v>0</v>
      </c>
      <c r="G196" s="51">
        <f t="shared" ref="G196:G198" si="23">F196/E196*100</f>
        <v>0</v>
      </c>
    </row>
    <row r="197" spans="1:140" s="75" customFormat="1" ht="28.5" hidden="1" customHeight="1">
      <c r="A197" s="59"/>
      <c r="B197" s="74" t="s">
        <v>155</v>
      </c>
      <c r="C197" s="95" t="s">
        <v>388</v>
      </c>
      <c r="D197" s="95" t="s">
        <v>362</v>
      </c>
      <c r="E197" s="206">
        <v>3</v>
      </c>
      <c r="F197" s="207">
        <v>0</v>
      </c>
      <c r="G197" s="51">
        <f t="shared" si="23"/>
        <v>0</v>
      </c>
    </row>
    <row r="198" spans="1:140" s="75" customFormat="1" ht="41.25" hidden="1" customHeight="1">
      <c r="A198" s="59"/>
      <c r="B198" s="69" t="s">
        <v>437</v>
      </c>
      <c r="C198" s="95" t="s">
        <v>388</v>
      </c>
      <c r="D198" s="95" t="s">
        <v>362</v>
      </c>
      <c r="E198" s="178">
        <f>E199</f>
        <v>3</v>
      </c>
      <c r="F198" s="51">
        <f>F200</f>
        <v>0</v>
      </c>
      <c r="G198" s="51">
        <f t="shared" si="23"/>
        <v>0</v>
      </c>
    </row>
    <row r="199" spans="1:140" s="75" customFormat="1" ht="27.75" hidden="1" customHeight="1">
      <c r="A199" s="59"/>
      <c r="B199" s="74" t="s">
        <v>153</v>
      </c>
      <c r="C199" s="95" t="s">
        <v>388</v>
      </c>
      <c r="D199" s="95" t="s">
        <v>362</v>
      </c>
      <c r="E199" s="178">
        <f>E200</f>
        <v>3</v>
      </c>
      <c r="F199" s="51">
        <f>F200</f>
        <v>0</v>
      </c>
      <c r="G199" s="51">
        <f t="shared" si="17"/>
        <v>0</v>
      </c>
    </row>
    <row r="200" spans="1:140" s="75" customFormat="1" ht="30.75" hidden="1" customHeight="1">
      <c r="A200" s="59"/>
      <c r="B200" s="74" t="s">
        <v>155</v>
      </c>
      <c r="C200" s="95" t="s">
        <v>388</v>
      </c>
      <c r="D200" s="95" t="s">
        <v>362</v>
      </c>
      <c r="E200" s="206">
        <v>3</v>
      </c>
      <c r="F200" s="207">
        <v>0</v>
      </c>
      <c r="G200" s="51">
        <f t="shared" si="17"/>
        <v>0</v>
      </c>
    </row>
    <row r="201" spans="1:140" s="76" customFormat="1" ht="15.75" hidden="1" customHeight="1">
      <c r="A201" s="98"/>
      <c r="B201" s="131" t="s">
        <v>439</v>
      </c>
      <c r="C201" s="54" t="s">
        <v>388</v>
      </c>
      <c r="D201" s="132" t="s">
        <v>388</v>
      </c>
      <c r="E201" s="178">
        <f>E202+E207</f>
        <v>0</v>
      </c>
      <c r="F201" s="51"/>
      <c r="G201" s="51" t="e">
        <f t="shared" si="17"/>
        <v>#DIV/0!</v>
      </c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  <c r="AA201" s="93"/>
      <c r="AB201" s="93"/>
      <c r="AC201" s="93"/>
      <c r="AD201" s="93"/>
      <c r="AE201" s="93"/>
      <c r="AF201" s="93"/>
      <c r="AG201" s="93"/>
      <c r="AH201" s="93"/>
      <c r="AI201" s="93"/>
      <c r="AJ201" s="93"/>
      <c r="AK201" s="93"/>
      <c r="AL201" s="93"/>
      <c r="AM201" s="93"/>
      <c r="AN201" s="93"/>
      <c r="AO201" s="93"/>
      <c r="AP201" s="93"/>
      <c r="AQ201" s="93"/>
      <c r="AR201" s="93"/>
      <c r="AS201" s="93"/>
      <c r="AT201" s="93"/>
      <c r="AU201" s="93"/>
      <c r="AV201" s="93"/>
      <c r="AW201" s="93"/>
      <c r="AX201" s="93"/>
      <c r="AY201" s="93"/>
      <c r="AZ201" s="93"/>
      <c r="BA201" s="93"/>
      <c r="BB201" s="93"/>
      <c r="BC201" s="93"/>
      <c r="BD201" s="93"/>
      <c r="BE201" s="93"/>
      <c r="BF201" s="93"/>
      <c r="BG201" s="93"/>
      <c r="BH201" s="93"/>
      <c r="BI201" s="93"/>
      <c r="BJ201" s="93"/>
      <c r="BK201" s="93"/>
      <c r="BL201" s="93"/>
      <c r="BM201" s="93"/>
      <c r="BN201" s="93"/>
      <c r="BO201" s="93"/>
      <c r="BP201" s="93"/>
      <c r="BQ201" s="93"/>
      <c r="BR201" s="93"/>
      <c r="BS201" s="93"/>
      <c r="BT201" s="93"/>
      <c r="BU201" s="93"/>
      <c r="BV201" s="93"/>
      <c r="BW201" s="93"/>
      <c r="BX201" s="93"/>
      <c r="BY201" s="93"/>
      <c r="BZ201" s="93"/>
      <c r="CA201" s="93"/>
      <c r="CB201" s="93"/>
      <c r="CC201" s="93"/>
      <c r="CD201" s="93"/>
      <c r="CE201" s="93"/>
      <c r="CF201" s="93"/>
      <c r="CG201" s="93"/>
      <c r="CH201" s="93"/>
      <c r="CI201" s="93"/>
      <c r="CJ201" s="93"/>
      <c r="CK201" s="93"/>
      <c r="CL201" s="93"/>
      <c r="CM201" s="93"/>
      <c r="CN201" s="93"/>
      <c r="CO201" s="93"/>
      <c r="CP201" s="93"/>
      <c r="CQ201" s="93"/>
      <c r="CR201" s="93"/>
      <c r="CS201" s="93"/>
      <c r="CT201" s="93"/>
      <c r="CU201" s="93"/>
      <c r="CV201" s="93"/>
      <c r="CW201" s="93"/>
      <c r="CX201" s="93"/>
      <c r="CY201" s="93"/>
      <c r="CZ201" s="93"/>
      <c r="DA201" s="93"/>
      <c r="DB201" s="93"/>
      <c r="DC201" s="93"/>
      <c r="DD201" s="93"/>
      <c r="DE201" s="93"/>
      <c r="DF201" s="93"/>
      <c r="DG201" s="93"/>
      <c r="DH201" s="93"/>
      <c r="DI201" s="93"/>
      <c r="DJ201" s="93"/>
      <c r="DK201" s="93"/>
      <c r="DL201" s="93"/>
      <c r="DM201" s="93"/>
      <c r="DN201" s="93"/>
      <c r="DO201" s="93"/>
      <c r="DP201" s="93"/>
      <c r="DQ201" s="93"/>
      <c r="DR201" s="93"/>
      <c r="DS201" s="93"/>
      <c r="DT201" s="93"/>
      <c r="DU201" s="93"/>
      <c r="DV201" s="93"/>
      <c r="DW201" s="93"/>
      <c r="DX201" s="93"/>
      <c r="DY201" s="93"/>
      <c r="DZ201" s="93"/>
      <c r="EA201" s="93"/>
      <c r="EB201" s="93"/>
      <c r="EC201" s="93"/>
      <c r="ED201" s="93"/>
      <c r="EE201" s="93"/>
      <c r="EF201" s="93"/>
      <c r="EG201" s="93"/>
      <c r="EH201" s="93"/>
      <c r="EI201" s="93"/>
      <c r="EJ201" s="93"/>
    </row>
    <row r="202" spans="1:140" s="76" customFormat="1" ht="45.75" hidden="1" customHeight="1">
      <c r="A202" s="98"/>
      <c r="B202" s="90" t="s">
        <v>440</v>
      </c>
      <c r="C202" s="54" t="s">
        <v>388</v>
      </c>
      <c r="D202" s="132" t="s">
        <v>388</v>
      </c>
      <c r="E202" s="178">
        <f>E203</f>
        <v>0</v>
      </c>
      <c r="F202" s="51"/>
      <c r="G202" s="51" t="e">
        <f t="shared" si="17"/>
        <v>#DIV/0!</v>
      </c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  <c r="AA202" s="93"/>
      <c r="AB202" s="93"/>
      <c r="AC202" s="93"/>
      <c r="AD202" s="93"/>
      <c r="AE202" s="93"/>
      <c r="AF202" s="93"/>
      <c r="AG202" s="93"/>
      <c r="AH202" s="93"/>
      <c r="AI202" s="93"/>
      <c r="AJ202" s="93"/>
      <c r="AK202" s="93"/>
      <c r="AL202" s="93"/>
      <c r="AM202" s="93"/>
      <c r="AN202" s="93"/>
      <c r="AO202" s="93"/>
      <c r="AP202" s="93"/>
      <c r="AQ202" s="93"/>
      <c r="AR202" s="93"/>
      <c r="AS202" s="93"/>
      <c r="AT202" s="93"/>
      <c r="AU202" s="93"/>
      <c r="AV202" s="93"/>
      <c r="AW202" s="93"/>
      <c r="AX202" s="93"/>
      <c r="AY202" s="93"/>
      <c r="AZ202" s="93"/>
      <c r="BA202" s="93"/>
      <c r="BB202" s="93"/>
      <c r="BC202" s="93"/>
      <c r="BD202" s="93"/>
      <c r="BE202" s="93"/>
      <c r="BF202" s="93"/>
      <c r="BG202" s="93"/>
      <c r="BH202" s="93"/>
      <c r="BI202" s="93"/>
      <c r="BJ202" s="93"/>
      <c r="BK202" s="93"/>
      <c r="BL202" s="93"/>
      <c r="BM202" s="93"/>
      <c r="BN202" s="93"/>
      <c r="BO202" s="93"/>
      <c r="BP202" s="93"/>
      <c r="BQ202" s="93"/>
      <c r="BR202" s="93"/>
      <c r="BS202" s="93"/>
      <c r="BT202" s="93"/>
      <c r="BU202" s="93"/>
      <c r="BV202" s="93"/>
      <c r="BW202" s="93"/>
      <c r="BX202" s="93"/>
      <c r="BY202" s="93"/>
      <c r="BZ202" s="93"/>
      <c r="CA202" s="93"/>
      <c r="CB202" s="93"/>
      <c r="CC202" s="93"/>
      <c r="CD202" s="93"/>
      <c r="CE202" s="93"/>
      <c r="CF202" s="93"/>
      <c r="CG202" s="93"/>
      <c r="CH202" s="93"/>
      <c r="CI202" s="93"/>
      <c r="CJ202" s="93"/>
      <c r="CK202" s="93"/>
      <c r="CL202" s="93"/>
      <c r="CM202" s="93"/>
      <c r="CN202" s="93"/>
      <c r="CO202" s="93"/>
      <c r="CP202" s="93"/>
      <c r="CQ202" s="93"/>
      <c r="CR202" s="93"/>
      <c r="CS202" s="93"/>
      <c r="CT202" s="93"/>
      <c r="CU202" s="93"/>
      <c r="CV202" s="93"/>
      <c r="CW202" s="93"/>
      <c r="CX202" s="93"/>
      <c r="CY202" s="93"/>
      <c r="CZ202" s="93"/>
      <c r="DA202" s="93"/>
      <c r="DB202" s="93"/>
      <c r="DC202" s="93"/>
      <c r="DD202" s="93"/>
      <c r="DE202" s="93"/>
      <c r="DF202" s="93"/>
      <c r="DG202" s="93"/>
      <c r="DH202" s="93"/>
      <c r="DI202" s="93"/>
      <c r="DJ202" s="93"/>
      <c r="DK202" s="93"/>
      <c r="DL202" s="93"/>
      <c r="DM202" s="93"/>
      <c r="DN202" s="93"/>
      <c r="DO202" s="93"/>
      <c r="DP202" s="93"/>
      <c r="DQ202" s="93"/>
      <c r="DR202" s="93"/>
      <c r="DS202" s="93"/>
      <c r="DT202" s="93"/>
      <c r="DU202" s="93"/>
      <c r="DV202" s="93"/>
      <c r="DW202" s="93"/>
      <c r="DX202" s="93"/>
      <c r="DY202" s="93"/>
      <c r="DZ202" s="93"/>
      <c r="EA202" s="93"/>
      <c r="EB202" s="93"/>
      <c r="EC202" s="93"/>
      <c r="ED202" s="93"/>
      <c r="EE202" s="93"/>
      <c r="EF202" s="93"/>
      <c r="EG202" s="93"/>
      <c r="EH202" s="93"/>
      <c r="EI202" s="93"/>
      <c r="EJ202" s="93"/>
    </row>
    <row r="203" spans="1:140" s="76" customFormat="1" ht="31.5" hidden="1" customHeight="1">
      <c r="A203" s="98"/>
      <c r="B203" s="133" t="s">
        <v>441</v>
      </c>
      <c r="C203" s="54" t="s">
        <v>388</v>
      </c>
      <c r="D203" s="132" t="s">
        <v>388</v>
      </c>
      <c r="E203" s="178">
        <f>E204</f>
        <v>0</v>
      </c>
      <c r="F203" s="50"/>
      <c r="G203" s="51" t="e">
        <f t="shared" si="17"/>
        <v>#DIV/0!</v>
      </c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  <c r="AA203" s="93"/>
      <c r="AB203" s="93"/>
      <c r="AC203" s="93"/>
      <c r="AD203" s="93"/>
      <c r="AE203" s="93"/>
      <c r="AF203" s="93"/>
      <c r="AG203" s="93"/>
      <c r="AH203" s="93"/>
      <c r="AI203" s="93"/>
      <c r="AJ203" s="93"/>
      <c r="AK203" s="93"/>
      <c r="AL203" s="93"/>
      <c r="AM203" s="93"/>
      <c r="AN203" s="93"/>
      <c r="AO203" s="93"/>
      <c r="AP203" s="93"/>
      <c r="AQ203" s="93"/>
      <c r="AR203" s="93"/>
      <c r="AS203" s="93"/>
      <c r="AT203" s="93"/>
      <c r="AU203" s="93"/>
      <c r="AV203" s="93"/>
      <c r="AW203" s="93"/>
      <c r="AX203" s="93"/>
      <c r="AY203" s="93"/>
      <c r="AZ203" s="93"/>
      <c r="BA203" s="93"/>
      <c r="BB203" s="93"/>
      <c r="BC203" s="93"/>
      <c r="BD203" s="93"/>
      <c r="BE203" s="93"/>
      <c r="BF203" s="93"/>
      <c r="BG203" s="93"/>
      <c r="BH203" s="93"/>
      <c r="BI203" s="93"/>
      <c r="BJ203" s="93"/>
      <c r="BK203" s="93"/>
      <c r="BL203" s="93"/>
      <c r="BM203" s="93"/>
      <c r="BN203" s="93"/>
      <c r="BO203" s="93"/>
      <c r="BP203" s="93"/>
      <c r="BQ203" s="93"/>
      <c r="BR203" s="93"/>
      <c r="BS203" s="93"/>
      <c r="BT203" s="93"/>
      <c r="BU203" s="93"/>
      <c r="BV203" s="93"/>
      <c r="BW203" s="93"/>
      <c r="BX203" s="93"/>
      <c r="BY203" s="93"/>
      <c r="BZ203" s="93"/>
      <c r="CA203" s="93"/>
      <c r="CB203" s="93"/>
      <c r="CC203" s="93"/>
      <c r="CD203" s="93"/>
      <c r="CE203" s="93"/>
      <c r="CF203" s="93"/>
      <c r="CG203" s="93"/>
      <c r="CH203" s="93"/>
      <c r="CI203" s="93"/>
      <c r="CJ203" s="93"/>
      <c r="CK203" s="93"/>
      <c r="CL203" s="93"/>
      <c r="CM203" s="93"/>
      <c r="CN203" s="93"/>
      <c r="CO203" s="93"/>
      <c r="CP203" s="93"/>
      <c r="CQ203" s="93"/>
      <c r="CR203" s="93"/>
      <c r="CS203" s="93"/>
      <c r="CT203" s="93"/>
      <c r="CU203" s="93"/>
      <c r="CV203" s="93"/>
      <c r="CW203" s="93"/>
      <c r="CX203" s="93"/>
      <c r="CY203" s="93"/>
      <c r="CZ203" s="93"/>
      <c r="DA203" s="93"/>
      <c r="DB203" s="93"/>
      <c r="DC203" s="93"/>
      <c r="DD203" s="93"/>
      <c r="DE203" s="93"/>
      <c r="DF203" s="93"/>
      <c r="DG203" s="93"/>
      <c r="DH203" s="93"/>
      <c r="DI203" s="93"/>
      <c r="DJ203" s="93"/>
      <c r="DK203" s="93"/>
      <c r="DL203" s="93"/>
      <c r="DM203" s="93"/>
      <c r="DN203" s="93"/>
      <c r="DO203" s="93"/>
      <c r="DP203" s="93"/>
      <c r="DQ203" s="93"/>
      <c r="DR203" s="93"/>
      <c r="DS203" s="93"/>
      <c r="DT203" s="93"/>
      <c r="DU203" s="93"/>
      <c r="DV203" s="93"/>
      <c r="DW203" s="93"/>
      <c r="DX203" s="93"/>
      <c r="DY203" s="93"/>
      <c r="DZ203" s="93"/>
      <c r="EA203" s="93"/>
      <c r="EB203" s="93"/>
      <c r="EC203" s="93"/>
      <c r="ED203" s="93"/>
      <c r="EE203" s="93"/>
      <c r="EF203" s="93"/>
      <c r="EG203" s="93"/>
      <c r="EH203" s="93"/>
      <c r="EI203" s="93"/>
      <c r="EJ203" s="93"/>
    </row>
    <row r="204" spans="1:140" s="76" customFormat="1" ht="18" hidden="1" customHeight="1">
      <c r="A204" s="98"/>
      <c r="B204" s="90" t="s">
        <v>408</v>
      </c>
      <c r="C204" s="54" t="s">
        <v>388</v>
      </c>
      <c r="D204" s="132" t="s">
        <v>388</v>
      </c>
      <c r="E204" s="178">
        <f>E206</f>
        <v>0</v>
      </c>
      <c r="F204" s="89"/>
      <c r="G204" s="51" t="e">
        <f t="shared" si="17"/>
        <v>#DIV/0!</v>
      </c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  <c r="AA204" s="93"/>
      <c r="AB204" s="93"/>
      <c r="AC204" s="93"/>
      <c r="AD204" s="93"/>
      <c r="AE204" s="93"/>
      <c r="AF204" s="93"/>
      <c r="AG204" s="93"/>
      <c r="AH204" s="93"/>
      <c r="AI204" s="93"/>
      <c r="AJ204" s="93"/>
      <c r="AK204" s="93"/>
      <c r="AL204" s="93"/>
      <c r="AM204" s="93"/>
      <c r="AN204" s="93"/>
      <c r="AO204" s="93"/>
      <c r="AP204" s="93"/>
      <c r="AQ204" s="93"/>
      <c r="AR204" s="93"/>
      <c r="AS204" s="93"/>
      <c r="AT204" s="93"/>
      <c r="AU204" s="93"/>
      <c r="AV204" s="93"/>
      <c r="AW204" s="93"/>
      <c r="AX204" s="93"/>
      <c r="AY204" s="93"/>
      <c r="AZ204" s="93"/>
      <c r="BA204" s="93"/>
      <c r="BB204" s="93"/>
      <c r="BC204" s="93"/>
      <c r="BD204" s="93"/>
      <c r="BE204" s="93"/>
      <c r="BF204" s="93"/>
      <c r="BG204" s="93"/>
      <c r="BH204" s="93"/>
      <c r="BI204" s="93"/>
      <c r="BJ204" s="93"/>
      <c r="BK204" s="93"/>
      <c r="BL204" s="93"/>
      <c r="BM204" s="93"/>
      <c r="BN204" s="93"/>
      <c r="BO204" s="93"/>
      <c r="BP204" s="93"/>
      <c r="BQ204" s="93"/>
      <c r="BR204" s="93"/>
      <c r="BS204" s="93"/>
      <c r="BT204" s="93"/>
      <c r="BU204" s="93"/>
      <c r="BV204" s="93"/>
      <c r="BW204" s="93"/>
      <c r="BX204" s="93"/>
      <c r="BY204" s="93"/>
      <c r="BZ204" s="93"/>
      <c r="CA204" s="93"/>
      <c r="CB204" s="93"/>
      <c r="CC204" s="93"/>
      <c r="CD204" s="93"/>
      <c r="CE204" s="93"/>
      <c r="CF204" s="93"/>
      <c r="CG204" s="93"/>
      <c r="CH204" s="93"/>
      <c r="CI204" s="93"/>
      <c r="CJ204" s="93"/>
      <c r="CK204" s="93"/>
      <c r="CL204" s="93"/>
      <c r="CM204" s="93"/>
      <c r="CN204" s="93"/>
      <c r="CO204" s="93"/>
      <c r="CP204" s="93"/>
      <c r="CQ204" s="93"/>
      <c r="CR204" s="93"/>
      <c r="CS204" s="93"/>
      <c r="CT204" s="93"/>
      <c r="CU204" s="93"/>
      <c r="CV204" s="93"/>
      <c r="CW204" s="93"/>
      <c r="CX204" s="93"/>
      <c r="CY204" s="93"/>
      <c r="CZ204" s="93"/>
      <c r="DA204" s="93"/>
      <c r="DB204" s="93"/>
      <c r="DC204" s="93"/>
      <c r="DD204" s="93"/>
      <c r="DE204" s="93"/>
      <c r="DF204" s="93"/>
      <c r="DG204" s="93"/>
      <c r="DH204" s="93"/>
      <c r="DI204" s="93"/>
      <c r="DJ204" s="93"/>
      <c r="DK204" s="93"/>
      <c r="DL204" s="93"/>
      <c r="DM204" s="93"/>
      <c r="DN204" s="93"/>
      <c r="DO204" s="93"/>
      <c r="DP204" s="93"/>
      <c r="DQ204" s="93"/>
      <c r="DR204" s="93"/>
      <c r="DS204" s="93"/>
      <c r="DT204" s="93"/>
      <c r="DU204" s="93"/>
      <c r="DV204" s="93"/>
      <c r="DW204" s="93"/>
      <c r="DX204" s="93"/>
      <c r="DY204" s="93"/>
      <c r="DZ204" s="93"/>
      <c r="EA204" s="93"/>
      <c r="EB204" s="93"/>
      <c r="EC204" s="93"/>
      <c r="ED204" s="93"/>
      <c r="EE204" s="93"/>
      <c r="EF204" s="93"/>
      <c r="EG204" s="93"/>
      <c r="EH204" s="93"/>
      <c r="EI204" s="93"/>
      <c r="EJ204" s="93"/>
    </row>
    <row r="205" spans="1:140" s="76" customFormat="1" ht="15.75" hidden="1" customHeight="1">
      <c r="A205" s="98"/>
      <c r="B205" s="133" t="s">
        <v>442</v>
      </c>
      <c r="C205" s="54" t="s">
        <v>388</v>
      </c>
      <c r="D205" s="132" t="s">
        <v>388</v>
      </c>
      <c r="E205" s="178">
        <f>E206</f>
        <v>0</v>
      </c>
      <c r="F205" s="51"/>
      <c r="G205" s="51" t="e">
        <f t="shared" si="17"/>
        <v>#DIV/0!</v>
      </c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  <c r="AA205" s="93"/>
      <c r="AB205" s="93"/>
      <c r="AC205" s="93"/>
      <c r="AD205" s="93"/>
      <c r="AE205" s="93"/>
      <c r="AF205" s="93"/>
      <c r="AG205" s="93"/>
      <c r="AH205" s="93"/>
      <c r="AI205" s="93"/>
      <c r="AJ205" s="93"/>
      <c r="AK205" s="93"/>
      <c r="AL205" s="93"/>
      <c r="AM205" s="93"/>
      <c r="AN205" s="93"/>
      <c r="AO205" s="93"/>
      <c r="AP205" s="93"/>
      <c r="AQ205" s="93"/>
      <c r="AR205" s="93"/>
      <c r="AS205" s="93"/>
      <c r="AT205" s="93"/>
      <c r="AU205" s="93"/>
      <c r="AV205" s="93"/>
      <c r="AW205" s="93"/>
      <c r="AX205" s="93"/>
      <c r="AY205" s="93"/>
      <c r="AZ205" s="93"/>
      <c r="BA205" s="93"/>
      <c r="BB205" s="93"/>
      <c r="BC205" s="93"/>
      <c r="BD205" s="93"/>
      <c r="BE205" s="93"/>
      <c r="BF205" s="93"/>
      <c r="BG205" s="93"/>
      <c r="BH205" s="93"/>
      <c r="BI205" s="93"/>
      <c r="BJ205" s="93"/>
      <c r="BK205" s="93"/>
      <c r="BL205" s="93"/>
      <c r="BM205" s="93"/>
      <c r="BN205" s="93"/>
      <c r="BO205" s="93"/>
      <c r="BP205" s="93"/>
      <c r="BQ205" s="93"/>
      <c r="BR205" s="93"/>
      <c r="BS205" s="93"/>
      <c r="BT205" s="93"/>
      <c r="BU205" s="93"/>
      <c r="BV205" s="93"/>
      <c r="BW205" s="93"/>
      <c r="BX205" s="93"/>
      <c r="BY205" s="93"/>
      <c r="BZ205" s="93"/>
      <c r="CA205" s="93"/>
      <c r="CB205" s="93"/>
      <c r="CC205" s="93"/>
      <c r="CD205" s="93"/>
      <c r="CE205" s="93"/>
      <c r="CF205" s="93"/>
      <c r="CG205" s="93"/>
      <c r="CH205" s="93"/>
      <c r="CI205" s="93"/>
      <c r="CJ205" s="93"/>
      <c r="CK205" s="93"/>
      <c r="CL205" s="93"/>
      <c r="CM205" s="93"/>
      <c r="CN205" s="93"/>
      <c r="CO205" s="93"/>
      <c r="CP205" s="93"/>
      <c r="CQ205" s="93"/>
      <c r="CR205" s="93"/>
      <c r="CS205" s="93"/>
      <c r="CT205" s="93"/>
      <c r="CU205" s="93"/>
      <c r="CV205" s="93"/>
      <c r="CW205" s="93"/>
      <c r="CX205" s="93"/>
      <c r="CY205" s="93"/>
      <c r="CZ205" s="93"/>
      <c r="DA205" s="93"/>
      <c r="DB205" s="93"/>
      <c r="DC205" s="93"/>
      <c r="DD205" s="93"/>
      <c r="DE205" s="93"/>
      <c r="DF205" s="93"/>
      <c r="DG205" s="93"/>
      <c r="DH205" s="93"/>
      <c r="DI205" s="93"/>
      <c r="DJ205" s="93"/>
      <c r="DK205" s="93"/>
      <c r="DL205" s="93"/>
      <c r="DM205" s="93"/>
      <c r="DN205" s="93"/>
      <c r="DO205" s="93"/>
      <c r="DP205" s="93"/>
      <c r="DQ205" s="93"/>
      <c r="DR205" s="93"/>
      <c r="DS205" s="93"/>
      <c r="DT205" s="93"/>
      <c r="DU205" s="93"/>
      <c r="DV205" s="93"/>
      <c r="DW205" s="93"/>
      <c r="DX205" s="93"/>
      <c r="DY205" s="93"/>
      <c r="DZ205" s="93"/>
      <c r="EA205" s="93"/>
      <c r="EB205" s="93"/>
      <c r="EC205" s="93"/>
      <c r="ED205" s="93"/>
      <c r="EE205" s="93"/>
      <c r="EF205" s="93"/>
      <c r="EG205" s="93"/>
      <c r="EH205" s="93"/>
      <c r="EI205" s="93"/>
      <c r="EJ205" s="93"/>
    </row>
    <row r="206" spans="1:140" s="76" customFormat="1" ht="15.75" hidden="1" customHeight="1">
      <c r="A206" s="98"/>
      <c r="B206" s="69" t="s">
        <v>377</v>
      </c>
      <c r="C206" s="54" t="s">
        <v>388</v>
      </c>
      <c r="D206" s="132" t="s">
        <v>388</v>
      </c>
      <c r="E206" s="178"/>
      <c r="F206" s="89"/>
      <c r="G206" s="51" t="e">
        <f t="shared" si="17"/>
        <v>#DIV/0!</v>
      </c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  <c r="AA206" s="93"/>
      <c r="AB206" s="93"/>
      <c r="AC206" s="93"/>
      <c r="AD206" s="93"/>
      <c r="AE206" s="93"/>
      <c r="AF206" s="93"/>
      <c r="AG206" s="93"/>
      <c r="AH206" s="93"/>
      <c r="AI206" s="93"/>
      <c r="AJ206" s="93"/>
      <c r="AK206" s="93"/>
      <c r="AL206" s="93"/>
      <c r="AM206" s="93"/>
      <c r="AN206" s="93"/>
      <c r="AO206" s="93"/>
      <c r="AP206" s="93"/>
      <c r="AQ206" s="93"/>
      <c r="AR206" s="93"/>
      <c r="AS206" s="93"/>
      <c r="AT206" s="93"/>
      <c r="AU206" s="93"/>
      <c r="AV206" s="93"/>
      <c r="AW206" s="93"/>
      <c r="AX206" s="93"/>
      <c r="AY206" s="93"/>
      <c r="AZ206" s="93"/>
      <c r="BA206" s="93"/>
      <c r="BB206" s="93"/>
      <c r="BC206" s="93"/>
      <c r="BD206" s="93"/>
      <c r="BE206" s="93"/>
      <c r="BF206" s="93"/>
      <c r="BG206" s="93"/>
      <c r="BH206" s="93"/>
      <c r="BI206" s="93"/>
      <c r="BJ206" s="93"/>
      <c r="BK206" s="93"/>
      <c r="BL206" s="93"/>
      <c r="BM206" s="93"/>
      <c r="BN206" s="93"/>
      <c r="BO206" s="93"/>
      <c r="BP206" s="93"/>
      <c r="BQ206" s="93"/>
      <c r="BR206" s="93"/>
      <c r="BS206" s="93"/>
      <c r="BT206" s="93"/>
      <c r="BU206" s="93"/>
      <c r="BV206" s="93"/>
      <c r="BW206" s="93"/>
      <c r="BX206" s="93"/>
      <c r="BY206" s="93"/>
      <c r="BZ206" s="93"/>
      <c r="CA206" s="93"/>
      <c r="CB206" s="93"/>
      <c r="CC206" s="93"/>
      <c r="CD206" s="93"/>
      <c r="CE206" s="93"/>
      <c r="CF206" s="93"/>
      <c r="CG206" s="93"/>
      <c r="CH206" s="93"/>
      <c r="CI206" s="93"/>
      <c r="CJ206" s="93"/>
      <c r="CK206" s="93"/>
      <c r="CL206" s="93"/>
      <c r="CM206" s="93"/>
      <c r="CN206" s="93"/>
      <c r="CO206" s="93"/>
      <c r="CP206" s="93"/>
      <c r="CQ206" s="93"/>
      <c r="CR206" s="93"/>
      <c r="CS206" s="93"/>
      <c r="CT206" s="93"/>
      <c r="CU206" s="93"/>
      <c r="CV206" s="93"/>
      <c r="CW206" s="93"/>
      <c r="CX206" s="93"/>
      <c r="CY206" s="93"/>
      <c r="CZ206" s="93"/>
      <c r="DA206" s="93"/>
      <c r="DB206" s="93"/>
      <c r="DC206" s="93"/>
      <c r="DD206" s="93"/>
      <c r="DE206" s="93"/>
      <c r="DF206" s="93"/>
      <c r="DG206" s="93"/>
      <c r="DH206" s="93"/>
      <c r="DI206" s="93"/>
      <c r="DJ206" s="93"/>
      <c r="DK206" s="93"/>
      <c r="DL206" s="93"/>
      <c r="DM206" s="93"/>
      <c r="DN206" s="93"/>
      <c r="DO206" s="93"/>
      <c r="DP206" s="93"/>
      <c r="DQ206" s="93"/>
      <c r="DR206" s="93"/>
      <c r="DS206" s="93"/>
      <c r="DT206" s="93"/>
      <c r="DU206" s="93"/>
      <c r="DV206" s="93"/>
      <c r="DW206" s="93"/>
      <c r="DX206" s="93"/>
      <c r="DY206" s="93"/>
      <c r="DZ206" s="93"/>
      <c r="EA206" s="93"/>
      <c r="EB206" s="93"/>
      <c r="EC206" s="93"/>
      <c r="ED206" s="93"/>
      <c r="EE206" s="93"/>
      <c r="EF206" s="93"/>
      <c r="EG206" s="93"/>
      <c r="EH206" s="93"/>
      <c r="EI206" s="93"/>
      <c r="EJ206" s="93"/>
    </row>
    <row r="207" spans="1:140" s="76" customFormat="1" ht="32.25" hidden="1" customHeight="1">
      <c r="A207" s="98"/>
      <c r="B207" s="53" t="s">
        <v>429</v>
      </c>
      <c r="C207" s="54" t="s">
        <v>388</v>
      </c>
      <c r="D207" s="132" t="s">
        <v>388</v>
      </c>
      <c r="E207" s="178">
        <f>E208</f>
        <v>0</v>
      </c>
      <c r="F207" s="51"/>
      <c r="G207" s="51" t="e">
        <f t="shared" ref="G207:G235" si="24">F207/E207*100</f>
        <v>#DIV/0!</v>
      </c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  <c r="AA207" s="93"/>
      <c r="AB207" s="93"/>
      <c r="AC207" s="93"/>
      <c r="AD207" s="93"/>
      <c r="AE207" s="93"/>
      <c r="AF207" s="93"/>
      <c r="AG207" s="93"/>
      <c r="AH207" s="93"/>
      <c r="AI207" s="93"/>
      <c r="AJ207" s="93"/>
      <c r="AK207" s="93"/>
      <c r="AL207" s="93"/>
      <c r="AM207" s="93"/>
      <c r="AN207" s="93"/>
      <c r="AO207" s="93"/>
      <c r="AP207" s="93"/>
      <c r="AQ207" s="93"/>
      <c r="AR207" s="93"/>
      <c r="AS207" s="93"/>
      <c r="AT207" s="93"/>
      <c r="AU207" s="93"/>
      <c r="AV207" s="93"/>
      <c r="AW207" s="93"/>
      <c r="AX207" s="93"/>
      <c r="AY207" s="93"/>
      <c r="AZ207" s="93"/>
      <c r="BA207" s="93"/>
      <c r="BB207" s="93"/>
      <c r="BC207" s="93"/>
      <c r="BD207" s="93"/>
      <c r="BE207" s="93"/>
      <c r="BF207" s="93"/>
      <c r="BG207" s="93"/>
      <c r="BH207" s="93"/>
      <c r="BI207" s="93"/>
      <c r="BJ207" s="93"/>
      <c r="BK207" s="93"/>
      <c r="BL207" s="93"/>
      <c r="BM207" s="93"/>
      <c r="BN207" s="93"/>
      <c r="BO207" s="93"/>
      <c r="BP207" s="93"/>
      <c r="BQ207" s="93"/>
      <c r="BR207" s="93"/>
      <c r="BS207" s="93"/>
      <c r="BT207" s="93"/>
      <c r="BU207" s="93"/>
      <c r="BV207" s="93"/>
      <c r="BW207" s="93"/>
      <c r="BX207" s="93"/>
      <c r="BY207" s="93"/>
      <c r="BZ207" s="93"/>
      <c r="CA207" s="93"/>
      <c r="CB207" s="93"/>
      <c r="CC207" s="93"/>
      <c r="CD207" s="93"/>
      <c r="CE207" s="93"/>
      <c r="CF207" s="93"/>
      <c r="CG207" s="93"/>
      <c r="CH207" s="93"/>
      <c r="CI207" s="93"/>
      <c r="CJ207" s="93"/>
      <c r="CK207" s="93"/>
      <c r="CL207" s="93"/>
      <c r="CM207" s="93"/>
      <c r="CN207" s="93"/>
      <c r="CO207" s="93"/>
      <c r="CP207" s="93"/>
      <c r="CQ207" s="93"/>
      <c r="CR207" s="93"/>
      <c r="CS207" s="93"/>
      <c r="CT207" s="93"/>
      <c r="CU207" s="93"/>
      <c r="CV207" s="93"/>
      <c r="CW207" s="93"/>
      <c r="CX207" s="93"/>
      <c r="CY207" s="93"/>
      <c r="CZ207" s="93"/>
      <c r="DA207" s="93"/>
      <c r="DB207" s="93"/>
      <c r="DC207" s="93"/>
      <c r="DD207" s="93"/>
      <c r="DE207" s="93"/>
      <c r="DF207" s="93"/>
      <c r="DG207" s="93"/>
      <c r="DH207" s="93"/>
      <c r="DI207" s="93"/>
      <c r="DJ207" s="93"/>
      <c r="DK207" s="93"/>
      <c r="DL207" s="93"/>
      <c r="DM207" s="93"/>
      <c r="DN207" s="93"/>
      <c r="DO207" s="93"/>
      <c r="DP207" s="93"/>
      <c r="DQ207" s="93"/>
      <c r="DR207" s="93"/>
      <c r="DS207" s="93"/>
      <c r="DT207" s="93"/>
      <c r="DU207" s="93"/>
      <c r="DV207" s="93"/>
      <c r="DW207" s="93"/>
      <c r="DX207" s="93"/>
      <c r="DY207" s="93"/>
      <c r="DZ207" s="93"/>
      <c r="EA207" s="93"/>
      <c r="EB207" s="93"/>
      <c r="EC207" s="93"/>
      <c r="ED207" s="93"/>
      <c r="EE207" s="93"/>
      <c r="EF207" s="93"/>
      <c r="EG207" s="93"/>
      <c r="EH207" s="93"/>
      <c r="EI207" s="93"/>
      <c r="EJ207" s="93"/>
    </row>
    <row r="208" spans="1:140" s="76" customFormat="1" ht="46.5" hidden="1" customHeight="1">
      <c r="A208" s="98"/>
      <c r="B208" s="53" t="s">
        <v>430</v>
      </c>
      <c r="C208" s="54" t="s">
        <v>388</v>
      </c>
      <c r="D208" s="132" t="s">
        <v>388</v>
      </c>
      <c r="E208" s="178">
        <f>E209</f>
        <v>0</v>
      </c>
      <c r="F208" s="51"/>
      <c r="G208" s="51" t="e">
        <f t="shared" si="24"/>
        <v>#DIV/0!</v>
      </c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  <c r="AA208" s="93"/>
      <c r="AB208" s="93"/>
      <c r="AC208" s="93"/>
      <c r="AD208" s="93"/>
      <c r="AE208" s="93"/>
      <c r="AF208" s="93"/>
      <c r="AG208" s="93"/>
      <c r="AH208" s="93"/>
      <c r="AI208" s="93"/>
      <c r="AJ208" s="93"/>
      <c r="AK208" s="93"/>
      <c r="AL208" s="93"/>
      <c r="AM208" s="93"/>
      <c r="AN208" s="93"/>
      <c r="AO208" s="93"/>
      <c r="AP208" s="93"/>
      <c r="AQ208" s="93"/>
      <c r="AR208" s="93"/>
      <c r="AS208" s="93"/>
      <c r="AT208" s="93"/>
      <c r="AU208" s="93"/>
      <c r="AV208" s="93"/>
      <c r="AW208" s="93"/>
      <c r="AX208" s="93"/>
      <c r="AY208" s="93"/>
      <c r="AZ208" s="93"/>
      <c r="BA208" s="93"/>
      <c r="BB208" s="93"/>
      <c r="BC208" s="93"/>
      <c r="BD208" s="93"/>
      <c r="BE208" s="93"/>
      <c r="BF208" s="93"/>
      <c r="BG208" s="93"/>
      <c r="BH208" s="93"/>
      <c r="BI208" s="93"/>
      <c r="BJ208" s="93"/>
      <c r="BK208" s="93"/>
      <c r="BL208" s="93"/>
      <c r="BM208" s="93"/>
      <c r="BN208" s="93"/>
      <c r="BO208" s="93"/>
      <c r="BP208" s="93"/>
      <c r="BQ208" s="93"/>
      <c r="BR208" s="93"/>
      <c r="BS208" s="93"/>
      <c r="BT208" s="93"/>
      <c r="BU208" s="93"/>
      <c r="BV208" s="93"/>
      <c r="BW208" s="93"/>
      <c r="BX208" s="93"/>
      <c r="BY208" s="93"/>
      <c r="BZ208" s="93"/>
      <c r="CA208" s="93"/>
      <c r="CB208" s="93"/>
      <c r="CC208" s="93"/>
      <c r="CD208" s="93"/>
      <c r="CE208" s="93"/>
      <c r="CF208" s="93"/>
      <c r="CG208" s="93"/>
      <c r="CH208" s="93"/>
      <c r="CI208" s="93"/>
      <c r="CJ208" s="93"/>
      <c r="CK208" s="93"/>
      <c r="CL208" s="93"/>
      <c r="CM208" s="93"/>
      <c r="CN208" s="93"/>
      <c r="CO208" s="93"/>
      <c r="CP208" s="93"/>
      <c r="CQ208" s="93"/>
      <c r="CR208" s="93"/>
      <c r="CS208" s="93"/>
      <c r="CT208" s="93"/>
      <c r="CU208" s="93"/>
      <c r="CV208" s="93"/>
      <c r="CW208" s="93"/>
      <c r="CX208" s="93"/>
      <c r="CY208" s="93"/>
      <c r="CZ208" s="93"/>
      <c r="DA208" s="93"/>
      <c r="DB208" s="93"/>
      <c r="DC208" s="93"/>
      <c r="DD208" s="93"/>
      <c r="DE208" s="93"/>
      <c r="DF208" s="93"/>
      <c r="DG208" s="93"/>
      <c r="DH208" s="93"/>
      <c r="DI208" s="93"/>
      <c r="DJ208" s="93"/>
      <c r="DK208" s="93"/>
      <c r="DL208" s="93"/>
      <c r="DM208" s="93"/>
      <c r="DN208" s="93"/>
      <c r="DO208" s="93"/>
      <c r="DP208" s="93"/>
      <c r="DQ208" s="93"/>
      <c r="DR208" s="93"/>
      <c r="DS208" s="93"/>
      <c r="DT208" s="93"/>
      <c r="DU208" s="93"/>
      <c r="DV208" s="93"/>
      <c r="DW208" s="93"/>
      <c r="DX208" s="93"/>
      <c r="DY208" s="93"/>
      <c r="DZ208" s="93"/>
      <c r="EA208" s="93"/>
      <c r="EB208" s="93"/>
      <c r="EC208" s="93"/>
      <c r="ED208" s="93"/>
      <c r="EE208" s="93"/>
      <c r="EF208" s="93"/>
      <c r="EG208" s="93"/>
      <c r="EH208" s="93"/>
      <c r="EI208" s="93"/>
      <c r="EJ208" s="93"/>
    </row>
    <row r="209" spans="1:140" s="76" customFormat="1" ht="16.5" hidden="1" customHeight="1">
      <c r="A209" s="59"/>
      <c r="B209" s="196" t="s">
        <v>443</v>
      </c>
      <c r="C209" s="54" t="s">
        <v>388</v>
      </c>
      <c r="D209" s="132" t="s">
        <v>388</v>
      </c>
      <c r="E209" s="178">
        <f>E210</f>
        <v>0</v>
      </c>
      <c r="F209" s="51"/>
      <c r="G209" s="51" t="e">
        <f t="shared" si="24"/>
        <v>#DIV/0!</v>
      </c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  <c r="AA209" s="93"/>
      <c r="AB209" s="93"/>
      <c r="AC209" s="93"/>
      <c r="AD209" s="93"/>
      <c r="AE209" s="93"/>
      <c r="AF209" s="93"/>
      <c r="AG209" s="93"/>
      <c r="AH209" s="93"/>
      <c r="AI209" s="93"/>
      <c r="AJ209" s="93"/>
      <c r="AK209" s="93"/>
      <c r="AL209" s="93"/>
      <c r="AM209" s="93"/>
      <c r="AN209" s="93"/>
      <c r="AO209" s="93"/>
      <c r="AP209" s="93"/>
      <c r="AQ209" s="93"/>
      <c r="AR209" s="93"/>
      <c r="AS209" s="93"/>
      <c r="AT209" s="93"/>
      <c r="AU209" s="93"/>
      <c r="AV209" s="93"/>
      <c r="AW209" s="93"/>
      <c r="AX209" s="93"/>
      <c r="AY209" s="93"/>
      <c r="AZ209" s="93"/>
      <c r="BA209" s="93"/>
      <c r="BB209" s="93"/>
      <c r="BC209" s="93"/>
      <c r="BD209" s="93"/>
      <c r="BE209" s="93"/>
      <c r="BF209" s="93"/>
      <c r="BG209" s="93"/>
      <c r="BH209" s="93"/>
      <c r="BI209" s="93"/>
      <c r="BJ209" s="93"/>
      <c r="BK209" s="93"/>
      <c r="BL209" s="93"/>
      <c r="BM209" s="93"/>
      <c r="BN209" s="93"/>
      <c r="BO209" s="93"/>
      <c r="BP209" s="93"/>
      <c r="BQ209" s="93"/>
      <c r="BR209" s="93"/>
      <c r="BS209" s="93"/>
      <c r="BT209" s="93"/>
      <c r="BU209" s="93"/>
      <c r="BV209" s="93"/>
      <c r="BW209" s="93"/>
      <c r="BX209" s="93"/>
      <c r="BY209" s="93"/>
      <c r="BZ209" s="93"/>
      <c r="CA209" s="93"/>
      <c r="CB209" s="93"/>
      <c r="CC209" s="93"/>
      <c r="CD209" s="93"/>
      <c r="CE209" s="93"/>
      <c r="CF209" s="93"/>
      <c r="CG209" s="93"/>
      <c r="CH209" s="93"/>
      <c r="CI209" s="93"/>
      <c r="CJ209" s="93"/>
      <c r="CK209" s="93"/>
      <c r="CL209" s="93"/>
      <c r="CM209" s="93"/>
      <c r="CN209" s="93"/>
      <c r="CO209" s="93"/>
      <c r="CP209" s="93"/>
      <c r="CQ209" s="93"/>
      <c r="CR209" s="93"/>
      <c r="CS209" s="93"/>
      <c r="CT209" s="93"/>
      <c r="CU209" s="93"/>
      <c r="CV209" s="93"/>
      <c r="CW209" s="93"/>
      <c r="CX209" s="93"/>
      <c r="CY209" s="93"/>
      <c r="CZ209" s="93"/>
      <c r="DA209" s="93"/>
      <c r="DB209" s="93"/>
      <c r="DC209" s="93"/>
      <c r="DD209" s="93"/>
      <c r="DE209" s="93"/>
      <c r="DF209" s="93"/>
      <c r="DG209" s="93"/>
      <c r="DH209" s="93"/>
      <c r="DI209" s="93"/>
      <c r="DJ209" s="93"/>
      <c r="DK209" s="93"/>
      <c r="DL209" s="93"/>
      <c r="DM209" s="93"/>
      <c r="DN209" s="93"/>
      <c r="DO209" s="93"/>
      <c r="DP209" s="93"/>
      <c r="DQ209" s="93"/>
      <c r="DR209" s="93"/>
      <c r="DS209" s="93"/>
      <c r="DT209" s="93"/>
      <c r="DU209" s="93"/>
      <c r="DV209" s="93"/>
      <c r="DW209" s="93"/>
      <c r="DX209" s="93"/>
      <c r="DY209" s="93"/>
      <c r="DZ209" s="93"/>
      <c r="EA209" s="93"/>
      <c r="EB209" s="93"/>
      <c r="EC209" s="93"/>
      <c r="ED209" s="93"/>
      <c r="EE209" s="93"/>
      <c r="EF209" s="93"/>
      <c r="EG209" s="93"/>
      <c r="EH209" s="93"/>
      <c r="EI209" s="93"/>
      <c r="EJ209" s="93"/>
    </row>
    <row r="210" spans="1:140" s="76" customFormat="1" ht="16.5" hidden="1" customHeight="1">
      <c r="A210" s="98"/>
      <c r="B210" s="69" t="s">
        <v>377</v>
      </c>
      <c r="C210" s="54" t="s">
        <v>388</v>
      </c>
      <c r="D210" s="132" t="s">
        <v>388</v>
      </c>
      <c r="E210" s="178"/>
      <c r="F210" s="51"/>
      <c r="G210" s="51" t="e">
        <f t="shared" si="24"/>
        <v>#DIV/0!</v>
      </c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  <c r="AA210" s="93"/>
      <c r="AB210" s="93"/>
      <c r="AC210" s="93"/>
      <c r="AD210" s="93"/>
      <c r="AE210" s="93"/>
      <c r="AF210" s="93"/>
      <c r="AG210" s="93"/>
      <c r="AH210" s="93"/>
      <c r="AI210" s="93"/>
      <c r="AJ210" s="93"/>
      <c r="AK210" s="93"/>
      <c r="AL210" s="93"/>
      <c r="AM210" s="93"/>
      <c r="AN210" s="93"/>
      <c r="AO210" s="93"/>
      <c r="AP210" s="93"/>
      <c r="AQ210" s="93"/>
      <c r="AR210" s="93"/>
      <c r="AS210" s="93"/>
      <c r="AT210" s="93"/>
      <c r="AU210" s="93"/>
      <c r="AV210" s="93"/>
      <c r="AW210" s="93"/>
      <c r="AX210" s="93"/>
      <c r="AY210" s="93"/>
      <c r="AZ210" s="93"/>
      <c r="BA210" s="93"/>
      <c r="BB210" s="93"/>
      <c r="BC210" s="93"/>
      <c r="BD210" s="93"/>
      <c r="BE210" s="93"/>
      <c r="BF210" s="93"/>
      <c r="BG210" s="93"/>
      <c r="BH210" s="93"/>
      <c r="BI210" s="93"/>
      <c r="BJ210" s="93"/>
      <c r="BK210" s="93"/>
      <c r="BL210" s="93"/>
      <c r="BM210" s="93"/>
      <c r="BN210" s="93"/>
      <c r="BO210" s="93"/>
      <c r="BP210" s="93"/>
      <c r="BQ210" s="93"/>
      <c r="BR210" s="93"/>
      <c r="BS210" s="93"/>
      <c r="BT210" s="93"/>
      <c r="BU210" s="93"/>
      <c r="BV210" s="93"/>
      <c r="BW210" s="93"/>
      <c r="BX210" s="93"/>
      <c r="BY210" s="93"/>
      <c r="BZ210" s="93"/>
      <c r="CA210" s="93"/>
      <c r="CB210" s="93"/>
      <c r="CC210" s="93"/>
      <c r="CD210" s="93"/>
      <c r="CE210" s="93"/>
      <c r="CF210" s="93"/>
      <c r="CG210" s="93"/>
      <c r="CH210" s="93"/>
      <c r="CI210" s="93"/>
      <c r="CJ210" s="93"/>
      <c r="CK210" s="93"/>
      <c r="CL210" s="93"/>
      <c r="CM210" s="93"/>
      <c r="CN210" s="93"/>
      <c r="CO210" s="93"/>
      <c r="CP210" s="93"/>
      <c r="CQ210" s="93"/>
      <c r="CR210" s="93"/>
      <c r="CS210" s="93"/>
      <c r="CT210" s="93"/>
      <c r="CU210" s="93"/>
      <c r="CV210" s="93"/>
      <c r="CW210" s="93"/>
      <c r="CX210" s="93"/>
      <c r="CY210" s="93"/>
      <c r="CZ210" s="93"/>
      <c r="DA210" s="93"/>
      <c r="DB210" s="93"/>
      <c r="DC210" s="93"/>
      <c r="DD210" s="93"/>
      <c r="DE210" s="93"/>
      <c r="DF210" s="93"/>
      <c r="DG210" s="93"/>
      <c r="DH210" s="93"/>
      <c r="DI210" s="93"/>
      <c r="DJ210" s="93"/>
      <c r="DK210" s="93"/>
      <c r="DL210" s="93"/>
      <c r="DM210" s="93"/>
      <c r="DN210" s="93"/>
      <c r="DO210" s="93"/>
      <c r="DP210" s="93"/>
      <c r="DQ210" s="93"/>
      <c r="DR210" s="93"/>
      <c r="DS210" s="93"/>
      <c r="DT210" s="93"/>
      <c r="DU210" s="93"/>
      <c r="DV210" s="93"/>
      <c r="DW210" s="93"/>
      <c r="DX210" s="93"/>
      <c r="DY210" s="93"/>
      <c r="DZ210" s="93"/>
      <c r="EA210" s="93"/>
      <c r="EB210" s="93"/>
      <c r="EC210" s="93"/>
      <c r="ED210" s="93"/>
      <c r="EE210" s="93"/>
      <c r="EF210" s="93"/>
      <c r="EG210" s="93"/>
      <c r="EH210" s="93"/>
      <c r="EI210" s="93"/>
      <c r="EJ210" s="93"/>
    </row>
    <row r="211" spans="1:140" s="76" customFormat="1" ht="28.5" hidden="1" customHeight="1">
      <c r="A211" s="59"/>
      <c r="B211" s="202" t="s">
        <v>253</v>
      </c>
      <c r="C211" s="102" t="s">
        <v>388</v>
      </c>
      <c r="D211" s="102" t="s">
        <v>362</v>
      </c>
      <c r="E211" s="178">
        <f>E212</f>
        <v>160.97999999999999</v>
      </c>
      <c r="F211" s="51">
        <f>F212</f>
        <v>160.97999999999999</v>
      </c>
      <c r="G211" s="51">
        <f t="shared" si="24"/>
        <v>100</v>
      </c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  <c r="AA211" s="93"/>
      <c r="AB211" s="93"/>
      <c r="AC211" s="93"/>
      <c r="AD211" s="93"/>
      <c r="AE211" s="93"/>
      <c r="AF211" s="93"/>
      <c r="AG211" s="93"/>
      <c r="AH211" s="93"/>
      <c r="AI211" s="93"/>
      <c r="AJ211" s="93"/>
      <c r="AK211" s="93"/>
      <c r="AL211" s="93"/>
      <c r="AM211" s="93"/>
      <c r="AN211" s="93"/>
      <c r="AO211" s="93"/>
      <c r="AP211" s="93"/>
      <c r="AQ211" s="93"/>
      <c r="AR211" s="93"/>
      <c r="AS211" s="93"/>
      <c r="AT211" s="93"/>
      <c r="AU211" s="93"/>
      <c r="AV211" s="93"/>
      <c r="AW211" s="93"/>
      <c r="AX211" s="93"/>
      <c r="AY211" s="93"/>
      <c r="AZ211" s="93"/>
      <c r="BA211" s="93"/>
      <c r="BB211" s="93"/>
      <c r="BC211" s="93"/>
      <c r="BD211" s="93"/>
      <c r="BE211" s="93"/>
      <c r="BF211" s="93"/>
      <c r="BG211" s="93"/>
      <c r="BH211" s="93"/>
      <c r="BI211" s="93"/>
      <c r="BJ211" s="93"/>
      <c r="BK211" s="93"/>
      <c r="BL211" s="93"/>
      <c r="BM211" s="93"/>
      <c r="BN211" s="93"/>
      <c r="BO211" s="93"/>
      <c r="BP211" s="93"/>
      <c r="BQ211" s="93"/>
      <c r="BR211" s="93"/>
      <c r="BS211" s="93"/>
      <c r="BT211" s="93"/>
      <c r="BU211" s="93"/>
      <c r="BV211" s="93"/>
      <c r="BW211" s="93"/>
      <c r="BX211" s="93"/>
      <c r="BY211" s="93"/>
      <c r="BZ211" s="93"/>
      <c r="CA211" s="93"/>
      <c r="CB211" s="93"/>
      <c r="CC211" s="93"/>
      <c r="CD211" s="93"/>
      <c r="CE211" s="93"/>
      <c r="CF211" s="93"/>
      <c r="CG211" s="93"/>
      <c r="CH211" s="93"/>
      <c r="CI211" s="93"/>
      <c r="CJ211" s="93"/>
      <c r="CK211" s="93"/>
      <c r="CL211" s="93"/>
      <c r="CM211" s="93"/>
      <c r="CN211" s="93"/>
      <c r="CO211" s="93"/>
      <c r="CP211" s="93"/>
      <c r="CQ211" s="93"/>
      <c r="CR211" s="93"/>
      <c r="CS211" s="93"/>
      <c r="CT211" s="93"/>
      <c r="CU211" s="93"/>
      <c r="CV211" s="93"/>
      <c r="CW211" s="93"/>
      <c r="CX211" s="93"/>
      <c r="CY211" s="93"/>
      <c r="CZ211" s="93"/>
      <c r="DA211" s="93"/>
      <c r="DB211" s="93"/>
      <c r="DC211" s="93"/>
      <c r="DD211" s="93"/>
      <c r="DE211" s="93"/>
      <c r="DF211" s="93"/>
      <c r="DG211" s="93"/>
      <c r="DH211" s="93"/>
      <c r="DI211" s="93"/>
      <c r="DJ211" s="93"/>
      <c r="DK211" s="93"/>
      <c r="DL211" s="93"/>
      <c r="DM211" s="93"/>
      <c r="DN211" s="93"/>
      <c r="DO211" s="93"/>
      <c r="DP211" s="93"/>
      <c r="DQ211" s="93"/>
      <c r="DR211" s="93"/>
      <c r="DS211" s="93"/>
      <c r="DT211" s="93"/>
      <c r="DU211" s="93"/>
      <c r="DV211" s="93"/>
      <c r="DW211" s="93"/>
      <c r="DX211" s="93"/>
      <c r="DY211" s="93"/>
      <c r="DZ211" s="93"/>
      <c r="EA211" s="93"/>
      <c r="EB211" s="93"/>
      <c r="EC211" s="93"/>
      <c r="ED211" s="93"/>
      <c r="EE211" s="93"/>
      <c r="EF211" s="93"/>
      <c r="EG211" s="93"/>
      <c r="EH211" s="93"/>
      <c r="EI211" s="93"/>
      <c r="EJ211" s="93"/>
    </row>
    <row r="212" spans="1:140" s="76" customFormat="1" ht="30" hidden="1" customHeight="1">
      <c r="A212" s="59"/>
      <c r="B212" s="115" t="s">
        <v>153</v>
      </c>
      <c r="C212" s="102" t="s">
        <v>388</v>
      </c>
      <c r="D212" s="102" t="s">
        <v>362</v>
      </c>
      <c r="E212" s="178">
        <f>E213</f>
        <v>160.97999999999999</v>
      </c>
      <c r="F212" s="51">
        <f>F213</f>
        <v>160.97999999999999</v>
      </c>
      <c r="G212" s="51">
        <f t="shared" si="24"/>
        <v>100</v>
      </c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  <c r="AA212" s="93"/>
      <c r="AB212" s="93"/>
      <c r="AC212" s="93"/>
      <c r="AD212" s="93"/>
      <c r="AE212" s="93"/>
      <c r="AF212" s="93"/>
      <c r="AG212" s="93"/>
      <c r="AH212" s="93"/>
      <c r="AI212" s="93"/>
      <c r="AJ212" s="93"/>
      <c r="AK212" s="93"/>
      <c r="AL212" s="93"/>
      <c r="AM212" s="93"/>
      <c r="AN212" s="93"/>
      <c r="AO212" s="93"/>
      <c r="AP212" s="93"/>
      <c r="AQ212" s="93"/>
      <c r="AR212" s="93"/>
      <c r="AS212" s="93"/>
      <c r="AT212" s="93"/>
      <c r="AU212" s="93"/>
      <c r="AV212" s="93"/>
      <c r="AW212" s="93"/>
      <c r="AX212" s="93"/>
      <c r="AY212" s="93"/>
      <c r="AZ212" s="93"/>
      <c r="BA212" s="93"/>
      <c r="BB212" s="93"/>
      <c r="BC212" s="93"/>
      <c r="BD212" s="93"/>
      <c r="BE212" s="93"/>
      <c r="BF212" s="93"/>
      <c r="BG212" s="93"/>
      <c r="BH212" s="93"/>
      <c r="BI212" s="93"/>
      <c r="BJ212" s="93"/>
      <c r="BK212" s="93"/>
      <c r="BL212" s="93"/>
      <c r="BM212" s="93"/>
      <c r="BN212" s="93"/>
      <c r="BO212" s="93"/>
      <c r="BP212" s="93"/>
      <c r="BQ212" s="93"/>
      <c r="BR212" s="93"/>
      <c r="BS212" s="93"/>
      <c r="BT212" s="93"/>
      <c r="BU212" s="93"/>
      <c r="BV212" s="93"/>
      <c r="BW212" s="93"/>
      <c r="BX212" s="93"/>
      <c r="BY212" s="93"/>
      <c r="BZ212" s="93"/>
      <c r="CA212" s="93"/>
      <c r="CB212" s="93"/>
      <c r="CC212" s="93"/>
      <c r="CD212" s="93"/>
      <c r="CE212" s="93"/>
      <c r="CF212" s="93"/>
      <c r="CG212" s="93"/>
      <c r="CH212" s="93"/>
      <c r="CI212" s="93"/>
      <c r="CJ212" s="93"/>
      <c r="CK212" s="93"/>
      <c r="CL212" s="93"/>
      <c r="CM212" s="93"/>
      <c r="CN212" s="93"/>
      <c r="CO212" s="93"/>
      <c r="CP212" s="93"/>
      <c r="CQ212" s="93"/>
      <c r="CR212" s="93"/>
      <c r="CS212" s="93"/>
      <c r="CT212" s="93"/>
      <c r="CU212" s="93"/>
      <c r="CV212" s="93"/>
      <c r="CW212" s="93"/>
      <c r="CX212" s="93"/>
      <c r="CY212" s="93"/>
      <c r="CZ212" s="93"/>
      <c r="DA212" s="93"/>
      <c r="DB212" s="93"/>
      <c r="DC212" s="93"/>
      <c r="DD212" s="93"/>
      <c r="DE212" s="93"/>
      <c r="DF212" s="93"/>
      <c r="DG212" s="93"/>
      <c r="DH212" s="93"/>
      <c r="DI212" s="93"/>
      <c r="DJ212" s="93"/>
      <c r="DK212" s="93"/>
      <c r="DL212" s="93"/>
      <c r="DM212" s="93"/>
      <c r="DN212" s="93"/>
      <c r="DO212" s="93"/>
      <c r="DP212" s="93"/>
      <c r="DQ212" s="93"/>
      <c r="DR212" s="93"/>
      <c r="DS212" s="93"/>
      <c r="DT212" s="93"/>
      <c r="DU212" s="93"/>
      <c r="DV212" s="93"/>
      <c r="DW212" s="93"/>
      <c r="DX212" s="93"/>
      <c r="DY212" s="93"/>
      <c r="DZ212" s="93"/>
      <c r="EA212" s="93"/>
      <c r="EB212" s="93"/>
      <c r="EC212" s="93"/>
      <c r="ED212" s="93"/>
      <c r="EE212" s="93"/>
      <c r="EF212" s="93"/>
      <c r="EG212" s="93"/>
      <c r="EH212" s="93"/>
      <c r="EI212" s="93"/>
      <c r="EJ212" s="93"/>
    </row>
    <row r="213" spans="1:140" s="76" customFormat="1" ht="28.5" hidden="1" customHeight="1">
      <c r="A213" s="59"/>
      <c r="B213" s="115" t="s">
        <v>155</v>
      </c>
      <c r="C213" s="102" t="s">
        <v>388</v>
      </c>
      <c r="D213" s="102" t="s">
        <v>362</v>
      </c>
      <c r="E213" s="206">
        <v>160.97999999999999</v>
      </c>
      <c r="F213" s="207">
        <v>160.97999999999999</v>
      </c>
      <c r="G213" s="51">
        <f t="shared" si="24"/>
        <v>100</v>
      </c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  <c r="AA213" s="93"/>
      <c r="AB213" s="93"/>
      <c r="AC213" s="93"/>
      <c r="AD213" s="93"/>
      <c r="AE213" s="93"/>
      <c r="AF213" s="93"/>
      <c r="AG213" s="93"/>
      <c r="AH213" s="93"/>
      <c r="AI213" s="93"/>
      <c r="AJ213" s="93"/>
      <c r="AK213" s="93"/>
      <c r="AL213" s="93"/>
      <c r="AM213" s="93"/>
      <c r="AN213" s="93"/>
      <c r="AO213" s="93"/>
      <c r="AP213" s="93"/>
      <c r="AQ213" s="93"/>
      <c r="AR213" s="93"/>
      <c r="AS213" s="93"/>
      <c r="AT213" s="93"/>
      <c r="AU213" s="93"/>
      <c r="AV213" s="93"/>
      <c r="AW213" s="93"/>
      <c r="AX213" s="93"/>
      <c r="AY213" s="93"/>
      <c r="AZ213" s="93"/>
      <c r="BA213" s="93"/>
      <c r="BB213" s="93"/>
      <c r="BC213" s="93"/>
      <c r="BD213" s="93"/>
      <c r="BE213" s="93"/>
      <c r="BF213" s="93"/>
      <c r="BG213" s="93"/>
      <c r="BH213" s="93"/>
      <c r="BI213" s="93"/>
      <c r="BJ213" s="93"/>
      <c r="BK213" s="93"/>
      <c r="BL213" s="93"/>
      <c r="BM213" s="93"/>
      <c r="BN213" s="93"/>
      <c r="BO213" s="93"/>
      <c r="BP213" s="93"/>
      <c r="BQ213" s="93"/>
      <c r="BR213" s="93"/>
      <c r="BS213" s="93"/>
      <c r="BT213" s="93"/>
      <c r="BU213" s="93"/>
      <c r="BV213" s="93"/>
      <c r="BW213" s="93"/>
      <c r="BX213" s="93"/>
      <c r="BY213" s="93"/>
      <c r="BZ213" s="93"/>
      <c r="CA213" s="93"/>
      <c r="CB213" s="93"/>
      <c r="CC213" s="93"/>
      <c r="CD213" s="93"/>
      <c r="CE213" s="93"/>
      <c r="CF213" s="93"/>
      <c r="CG213" s="93"/>
      <c r="CH213" s="93"/>
      <c r="CI213" s="93"/>
      <c r="CJ213" s="93"/>
      <c r="CK213" s="93"/>
      <c r="CL213" s="93"/>
      <c r="CM213" s="93"/>
      <c r="CN213" s="93"/>
      <c r="CO213" s="93"/>
      <c r="CP213" s="93"/>
      <c r="CQ213" s="93"/>
      <c r="CR213" s="93"/>
      <c r="CS213" s="93"/>
      <c r="CT213" s="93"/>
      <c r="CU213" s="93"/>
      <c r="CV213" s="93"/>
      <c r="CW213" s="93"/>
      <c r="CX213" s="93"/>
      <c r="CY213" s="93"/>
      <c r="CZ213" s="93"/>
      <c r="DA213" s="93"/>
      <c r="DB213" s="93"/>
      <c r="DC213" s="93"/>
      <c r="DD213" s="93"/>
      <c r="DE213" s="93"/>
      <c r="DF213" s="93"/>
      <c r="DG213" s="93"/>
      <c r="DH213" s="93"/>
      <c r="DI213" s="93"/>
      <c r="DJ213" s="93"/>
      <c r="DK213" s="93"/>
      <c r="DL213" s="93"/>
      <c r="DM213" s="93"/>
      <c r="DN213" s="93"/>
      <c r="DO213" s="93"/>
      <c r="DP213" s="93"/>
      <c r="DQ213" s="93"/>
      <c r="DR213" s="93"/>
      <c r="DS213" s="93"/>
      <c r="DT213" s="93"/>
      <c r="DU213" s="93"/>
      <c r="DV213" s="93"/>
      <c r="DW213" s="93"/>
      <c r="DX213" s="93"/>
      <c r="DY213" s="93"/>
      <c r="DZ213" s="93"/>
      <c r="EA213" s="93"/>
      <c r="EB213" s="93"/>
      <c r="EC213" s="93"/>
      <c r="ED213" s="93"/>
      <c r="EE213" s="93"/>
      <c r="EF213" s="93"/>
      <c r="EG213" s="93"/>
      <c r="EH213" s="93"/>
      <c r="EI213" s="93"/>
      <c r="EJ213" s="93"/>
    </row>
    <row r="214" spans="1:140" s="76" customFormat="1" ht="15.75" customHeight="1">
      <c r="A214" s="59"/>
      <c r="B214" s="134" t="s">
        <v>439</v>
      </c>
      <c r="C214" s="135" t="s">
        <v>388</v>
      </c>
      <c r="D214" s="136" t="s">
        <v>388</v>
      </c>
      <c r="E214" s="178">
        <f t="shared" ref="E214:F219" si="25">E215</f>
        <v>28</v>
      </c>
      <c r="F214" s="51">
        <f t="shared" si="25"/>
        <v>28</v>
      </c>
      <c r="G214" s="51">
        <f t="shared" si="24"/>
        <v>100</v>
      </c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  <c r="AA214" s="93"/>
      <c r="AB214" s="93"/>
      <c r="AC214" s="93"/>
      <c r="AD214" s="93"/>
      <c r="AE214" s="93"/>
      <c r="AF214" s="93"/>
      <c r="AG214" s="93"/>
      <c r="AH214" s="93"/>
      <c r="AI214" s="93"/>
      <c r="AJ214" s="93"/>
      <c r="AK214" s="93"/>
      <c r="AL214" s="93"/>
      <c r="AM214" s="93"/>
      <c r="AN214" s="93"/>
      <c r="AO214" s="93"/>
      <c r="AP214" s="93"/>
      <c r="AQ214" s="93"/>
      <c r="AR214" s="93"/>
      <c r="AS214" s="93"/>
      <c r="AT214" s="93"/>
      <c r="AU214" s="93"/>
      <c r="AV214" s="93"/>
      <c r="AW214" s="93"/>
      <c r="AX214" s="93"/>
      <c r="AY214" s="93"/>
      <c r="AZ214" s="93"/>
      <c r="BA214" s="93"/>
      <c r="BB214" s="93"/>
      <c r="BC214" s="93"/>
      <c r="BD214" s="93"/>
      <c r="BE214" s="93"/>
      <c r="BF214" s="93"/>
      <c r="BG214" s="93"/>
      <c r="BH214" s="93"/>
      <c r="BI214" s="93"/>
      <c r="BJ214" s="93"/>
      <c r="BK214" s="93"/>
      <c r="BL214" s="93"/>
      <c r="BM214" s="93"/>
      <c r="BN214" s="93"/>
      <c r="BO214" s="93"/>
      <c r="BP214" s="93"/>
      <c r="BQ214" s="93"/>
      <c r="BR214" s="93"/>
      <c r="BS214" s="93"/>
      <c r="BT214" s="93"/>
      <c r="BU214" s="93"/>
      <c r="BV214" s="93"/>
      <c r="BW214" s="93"/>
      <c r="BX214" s="93"/>
      <c r="BY214" s="93"/>
      <c r="BZ214" s="93"/>
      <c r="CA214" s="93"/>
      <c r="CB214" s="93"/>
      <c r="CC214" s="93"/>
      <c r="CD214" s="93"/>
      <c r="CE214" s="93"/>
      <c r="CF214" s="93"/>
      <c r="CG214" s="93"/>
      <c r="CH214" s="93"/>
      <c r="CI214" s="93"/>
      <c r="CJ214" s="93"/>
      <c r="CK214" s="93"/>
      <c r="CL214" s="93"/>
      <c r="CM214" s="93"/>
      <c r="CN214" s="93"/>
      <c r="CO214" s="93"/>
      <c r="CP214" s="93"/>
      <c r="CQ214" s="93"/>
      <c r="CR214" s="93"/>
      <c r="CS214" s="93"/>
      <c r="CT214" s="93"/>
      <c r="CU214" s="93"/>
      <c r="CV214" s="93"/>
      <c r="CW214" s="93"/>
      <c r="CX214" s="93"/>
      <c r="CY214" s="93"/>
      <c r="CZ214" s="93"/>
      <c r="DA214" s="93"/>
      <c r="DB214" s="93"/>
      <c r="DC214" s="93"/>
      <c r="DD214" s="93"/>
      <c r="DE214" s="93"/>
      <c r="DF214" s="93"/>
      <c r="DG214" s="93"/>
      <c r="DH214" s="93"/>
      <c r="DI214" s="93"/>
      <c r="DJ214" s="93"/>
      <c r="DK214" s="93"/>
      <c r="DL214" s="93"/>
      <c r="DM214" s="93"/>
      <c r="DN214" s="93"/>
      <c r="DO214" s="93"/>
      <c r="DP214" s="93"/>
      <c r="DQ214" s="93"/>
      <c r="DR214" s="93"/>
      <c r="DS214" s="93"/>
      <c r="DT214" s="93"/>
      <c r="DU214" s="93"/>
      <c r="DV214" s="93"/>
      <c r="DW214" s="93"/>
      <c r="DX214" s="93"/>
      <c r="DY214" s="93"/>
      <c r="DZ214" s="93"/>
      <c r="EA214" s="93"/>
      <c r="EB214" s="93"/>
      <c r="EC214" s="93"/>
      <c r="ED214" s="93"/>
      <c r="EE214" s="93"/>
      <c r="EF214" s="93"/>
      <c r="EG214" s="93"/>
      <c r="EH214" s="93"/>
      <c r="EI214" s="93"/>
      <c r="EJ214" s="93"/>
    </row>
    <row r="215" spans="1:140" s="76" customFormat="1" ht="28.5" hidden="1" customHeight="1">
      <c r="A215" s="59"/>
      <c r="B215" s="139" t="s">
        <v>429</v>
      </c>
      <c r="C215" s="135" t="s">
        <v>388</v>
      </c>
      <c r="D215" s="136" t="s">
        <v>388</v>
      </c>
      <c r="E215" s="178">
        <f t="shared" si="25"/>
        <v>28</v>
      </c>
      <c r="F215" s="51">
        <f t="shared" si="25"/>
        <v>28</v>
      </c>
      <c r="G215" s="51">
        <f t="shared" si="24"/>
        <v>100</v>
      </c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3"/>
      <c r="T215" s="93"/>
      <c r="U215" s="93"/>
      <c r="V215" s="93"/>
      <c r="W215" s="93"/>
      <c r="X215" s="93"/>
      <c r="Y215" s="93"/>
      <c r="Z215" s="93"/>
      <c r="AA215" s="93"/>
      <c r="AB215" s="93"/>
      <c r="AC215" s="93"/>
      <c r="AD215" s="93"/>
      <c r="AE215" s="93"/>
      <c r="AF215" s="93"/>
      <c r="AG215" s="93"/>
      <c r="AH215" s="93"/>
      <c r="AI215" s="93"/>
      <c r="AJ215" s="93"/>
      <c r="AK215" s="93"/>
      <c r="AL215" s="93"/>
      <c r="AM215" s="93"/>
      <c r="AN215" s="93"/>
      <c r="AO215" s="93"/>
      <c r="AP215" s="93"/>
      <c r="AQ215" s="93"/>
      <c r="AR215" s="93"/>
      <c r="AS215" s="93"/>
      <c r="AT215" s="93"/>
      <c r="AU215" s="93"/>
      <c r="AV215" s="93"/>
      <c r="AW215" s="93"/>
      <c r="AX215" s="93"/>
      <c r="AY215" s="93"/>
      <c r="AZ215" s="93"/>
      <c r="BA215" s="93"/>
      <c r="BB215" s="93"/>
      <c r="BC215" s="93"/>
      <c r="BD215" s="93"/>
      <c r="BE215" s="93"/>
      <c r="BF215" s="93"/>
      <c r="BG215" s="93"/>
      <c r="BH215" s="93"/>
      <c r="BI215" s="93"/>
      <c r="BJ215" s="93"/>
      <c r="BK215" s="93"/>
      <c r="BL215" s="93"/>
      <c r="BM215" s="93"/>
      <c r="BN215" s="93"/>
      <c r="BO215" s="93"/>
      <c r="BP215" s="93"/>
      <c r="BQ215" s="93"/>
      <c r="BR215" s="93"/>
      <c r="BS215" s="93"/>
      <c r="BT215" s="93"/>
      <c r="BU215" s="93"/>
      <c r="BV215" s="93"/>
      <c r="BW215" s="93"/>
      <c r="BX215" s="93"/>
      <c r="BY215" s="93"/>
      <c r="BZ215" s="93"/>
      <c r="CA215" s="93"/>
      <c r="CB215" s="93"/>
      <c r="CC215" s="93"/>
      <c r="CD215" s="93"/>
      <c r="CE215" s="93"/>
      <c r="CF215" s="93"/>
      <c r="CG215" s="93"/>
      <c r="CH215" s="93"/>
      <c r="CI215" s="93"/>
      <c r="CJ215" s="93"/>
      <c r="CK215" s="93"/>
      <c r="CL215" s="93"/>
      <c r="CM215" s="93"/>
      <c r="CN215" s="93"/>
      <c r="CO215" s="93"/>
      <c r="CP215" s="93"/>
      <c r="CQ215" s="93"/>
      <c r="CR215" s="93"/>
      <c r="CS215" s="93"/>
      <c r="CT215" s="93"/>
      <c r="CU215" s="93"/>
      <c r="CV215" s="93"/>
      <c r="CW215" s="93"/>
      <c r="CX215" s="93"/>
      <c r="CY215" s="93"/>
      <c r="CZ215" s="93"/>
      <c r="DA215" s="93"/>
      <c r="DB215" s="93"/>
      <c r="DC215" s="93"/>
      <c r="DD215" s="93"/>
      <c r="DE215" s="93"/>
      <c r="DF215" s="93"/>
      <c r="DG215" s="93"/>
      <c r="DH215" s="93"/>
      <c r="DI215" s="93"/>
      <c r="DJ215" s="93"/>
      <c r="DK215" s="93"/>
      <c r="DL215" s="93"/>
      <c r="DM215" s="93"/>
      <c r="DN215" s="93"/>
      <c r="DO215" s="93"/>
      <c r="DP215" s="93"/>
      <c r="DQ215" s="93"/>
      <c r="DR215" s="93"/>
      <c r="DS215" s="93"/>
      <c r="DT215" s="93"/>
      <c r="DU215" s="93"/>
      <c r="DV215" s="93"/>
      <c r="DW215" s="93"/>
      <c r="DX215" s="93"/>
      <c r="DY215" s="93"/>
      <c r="DZ215" s="93"/>
      <c r="EA215" s="93"/>
      <c r="EB215" s="93"/>
      <c r="EC215" s="93"/>
      <c r="ED215" s="93"/>
      <c r="EE215" s="93"/>
      <c r="EF215" s="93"/>
      <c r="EG215" s="93"/>
      <c r="EH215" s="93"/>
      <c r="EI215" s="93"/>
      <c r="EJ215" s="93"/>
    </row>
    <row r="216" spans="1:140" s="76" customFormat="1" ht="43.5" hidden="1" customHeight="1">
      <c r="A216" s="59"/>
      <c r="B216" s="139" t="s">
        <v>430</v>
      </c>
      <c r="C216" s="135" t="s">
        <v>388</v>
      </c>
      <c r="D216" s="136" t="s">
        <v>388</v>
      </c>
      <c r="E216" s="178">
        <f t="shared" si="25"/>
        <v>28</v>
      </c>
      <c r="F216" s="51">
        <f t="shared" si="25"/>
        <v>28</v>
      </c>
      <c r="G216" s="51">
        <f t="shared" si="24"/>
        <v>100</v>
      </c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  <c r="AA216" s="93"/>
      <c r="AB216" s="93"/>
      <c r="AC216" s="93"/>
      <c r="AD216" s="93"/>
      <c r="AE216" s="93"/>
      <c r="AF216" s="93"/>
      <c r="AG216" s="93"/>
      <c r="AH216" s="93"/>
      <c r="AI216" s="93"/>
      <c r="AJ216" s="93"/>
      <c r="AK216" s="93"/>
      <c r="AL216" s="93"/>
      <c r="AM216" s="93"/>
      <c r="AN216" s="93"/>
      <c r="AO216" s="93"/>
      <c r="AP216" s="93"/>
      <c r="AQ216" s="93"/>
      <c r="AR216" s="93"/>
      <c r="AS216" s="93"/>
      <c r="AT216" s="93"/>
      <c r="AU216" s="93"/>
      <c r="AV216" s="93"/>
      <c r="AW216" s="93"/>
      <c r="AX216" s="93"/>
      <c r="AY216" s="93"/>
      <c r="AZ216" s="93"/>
      <c r="BA216" s="93"/>
      <c r="BB216" s="93"/>
      <c r="BC216" s="93"/>
      <c r="BD216" s="93"/>
      <c r="BE216" s="93"/>
      <c r="BF216" s="93"/>
      <c r="BG216" s="93"/>
      <c r="BH216" s="93"/>
      <c r="BI216" s="93"/>
      <c r="BJ216" s="93"/>
      <c r="BK216" s="93"/>
      <c r="BL216" s="93"/>
      <c r="BM216" s="93"/>
      <c r="BN216" s="93"/>
      <c r="BO216" s="93"/>
      <c r="BP216" s="93"/>
      <c r="BQ216" s="93"/>
      <c r="BR216" s="93"/>
      <c r="BS216" s="93"/>
      <c r="BT216" s="93"/>
      <c r="BU216" s="93"/>
      <c r="BV216" s="93"/>
      <c r="BW216" s="93"/>
      <c r="BX216" s="93"/>
      <c r="BY216" s="93"/>
      <c r="BZ216" s="93"/>
      <c r="CA216" s="93"/>
      <c r="CB216" s="93"/>
      <c r="CC216" s="93"/>
      <c r="CD216" s="93"/>
      <c r="CE216" s="93"/>
      <c r="CF216" s="93"/>
      <c r="CG216" s="93"/>
      <c r="CH216" s="93"/>
      <c r="CI216" s="93"/>
      <c r="CJ216" s="93"/>
      <c r="CK216" s="93"/>
      <c r="CL216" s="93"/>
      <c r="CM216" s="93"/>
      <c r="CN216" s="93"/>
      <c r="CO216" s="93"/>
      <c r="CP216" s="93"/>
      <c r="CQ216" s="93"/>
      <c r="CR216" s="93"/>
      <c r="CS216" s="93"/>
      <c r="CT216" s="93"/>
      <c r="CU216" s="93"/>
      <c r="CV216" s="93"/>
      <c r="CW216" s="93"/>
      <c r="CX216" s="93"/>
      <c r="CY216" s="93"/>
      <c r="CZ216" s="93"/>
      <c r="DA216" s="93"/>
      <c r="DB216" s="93"/>
      <c r="DC216" s="93"/>
      <c r="DD216" s="93"/>
      <c r="DE216" s="93"/>
      <c r="DF216" s="93"/>
      <c r="DG216" s="93"/>
      <c r="DH216" s="93"/>
      <c r="DI216" s="93"/>
      <c r="DJ216" s="93"/>
      <c r="DK216" s="93"/>
      <c r="DL216" s="93"/>
      <c r="DM216" s="93"/>
      <c r="DN216" s="93"/>
      <c r="DO216" s="93"/>
      <c r="DP216" s="93"/>
      <c r="DQ216" s="93"/>
      <c r="DR216" s="93"/>
      <c r="DS216" s="93"/>
      <c r="DT216" s="93"/>
      <c r="DU216" s="93"/>
      <c r="DV216" s="93"/>
      <c r="DW216" s="93"/>
      <c r="DX216" s="93"/>
      <c r="DY216" s="93"/>
      <c r="DZ216" s="93"/>
      <c r="EA216" s="93"/>
      <c r="EB216" s="93"/>
      <c r="EC216" s="93"/>
      <c r="ED216" s="93"/>
      <c r="EE216" s="93"/>
      <c r="EF216" s="93"/>
      <c r="EG216" s="93"/>
      <c r="EH216" s="93"/>
      <c r="EI216" s="93"/>
      <c r="EJ216" s="93"/>
    </row>
    <row r="217" spans="1:140" s="76" customFormat="1" ht="28.5" hidden="1" customHeight="1">
      <c r="A217" s="59"/>
      <c r="B217" s="140" t="s">
        <v>408</v>
      </c>
      <c r="C217" s="135" t="s">
        <v>388</v>
      </c>
      <c r="D217" s="136" t="s">
        <v>388</v>
      </c>
      <c r="E217" s="178">
        <f t="shared" si="25"/>
        <v>28</v>
      </c>
      <c r="F217" s="51">
        <f t="shared" si="25"/>
        <v>28</v>
      </c>
      <c r="G217" s="51">
        <f t="shared" si="24"/>
        <v>100</v>
      </c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  <c r="AA217" s="93"/>
      <c r="AB217" s="93"/>
      <c r="AC217" s="93"/>
      <c r="AD217" s="93"/>
      <c r="AE217" s="93"/>
      <c r="AF217" s="93"/>
      <c r="AG217" s="93"/>
      <c r="AH217" s="93"/>
      <c r="AI217" s="93"/>
      <c r="AJ217" s="93"/>
      <c r="AK217" s="93"/>
      <c r="AL217" s="93"/>
      <c r="AM217" s="93"/>
      <c r="AN217" s="93"/>
      <c r="AO217" s="93"/>
      <c r="AP217" s="93"/>
      <c r="AQ217" s="93"/>
      <c r="AR217" s="93"/>
      <c r="AS217" s="93"/>
      <c r="AT217" s="93"/>
      <c r="AU217" s="93"/>
      <c r="AV217" s="93"/>
      <c r="AW217" s="93"/>
      <c r="AX217" s="93"/>
      <c r="AY217" s="93"/>
      <c r="AZ217" s="93"/>
      <c r="BA217" s="93"/>
      <c r="BB217" s="93"/>
      <c r="BC217" s="93"/>
      <c r="BD217" s="93"/>
      <c r="BE217" s="93"/>
      <c r="BF217" s="93"/>
      <c r="BG217" s="93"/>
      <c r="BH217" s="93"/>
      <c r="BI217" s="93"/>
      <c r="BJ217" s="93"/>
      <c r="BK217" s="93"/>
      <c r="BL217" s="93"/>
      <c r="BM217" s="93"/>
      <c r="BN217" s="93"/>
      <c r="BO217" s="93"/>
      <c r="BP217" s="93"/>
      <c r="BQ217" s="93"/>
      <c r="BR217" s="93"/>
      <c r="BS217" s="93"/>
      <c r="BT217" s="93"/>
      <c r="BU217" s="93"/>
      <c r="BV217" s="93"/>
      <c r="BW217" s="93"/>
      <c r="BX217" s="93"/>
      <c r="BY217" s="93"/>
      <c r="BZ217" s="93"/>
      <c r="CA217" s="93"/>
      <c r="CB217" s="93"/>
      <c r="CC217" s="93"/>
      <c r="CD217" s="93"/>
      <c r="CE217" s="93"/>
      <c r="CF217" s="93"/>
      <c r="CG217" s="93"/>
      <c r="CH217" s="93"/>
      <c r="CI217" s="93"/>
      <c r="CJ217" s="93"/>
      <c r="CK217" s="93"/>
      <c r="CL217" s="93"/>
      <c r="CM217" s="93"/>
      <c r="CN217" s="93"/>
      <c r="CO217" s="93"/>
      <c r="CP217" s="93"/>
      <c r="CQ217" s="93"/>
      <c r="CR217" s="93"/>
      <c r="CS217" s="93"/>
      <c r="CT217" s="93"/>
      <c r="CU217" s="93"/>
      <c r="CV217" s="93"/>
      <c r="CW217" s="93"/>
      <c r="CX217" s="93"/>
      <c r="CY217" s="93"/>
      <c r="CZ217" s="93"/>
      <c r="DA217" s="93"/>
      <c r="DB217" s="93"/>
      <c r="DC217" s="93"/>
      <c r="DD217" s="93"/>
      <c r="DE217" s="93"/>
      <c r="DF217" s="93"/>
      <c r="DG217" s="93"/>
      <c r="DH217" s="93"/>
      <c r="DI217" s="93"/>
      <c r="DJ217" s="93"/>
      <c r="DK217" s="93"/>
      <c r="DL217" s="93"/>
      <c r="DM217" s="93"/>
      <c r="DN217" s="93"/>
      <c r="DO217" s="93"/>
      <c r="DP217" s="93"/>
      <c r="DQ217" s="93"/>
      <c r="DR217" s="93"/>
      <c r="DS217" s="93"/>
      <c r="DT217" s="93"/>
      <c r="DU217" s="93"/>
      <c r="DV217" s="93"/>
      <c r="DW217" s="93"/>
      <c r="DX217" s="93"/>
      <c r="DY217" s="93"/>
      <c r="DZ217" s="93"/>
      <c r="EA217" s="93"/>
      <c r="EB217" s="93"/>
      <c r="EC217" s="93"/>
      <c r="ED217" s="93"/>
      <c r="EE217" s="93"/>
      <c r="EF217" s="93"/>
      <c r="EG217" s="93"/>
      <c r="EH217" s="93"/>
      <c r="EI217" s="93"/>
      <c r="EJ217" s="93"/>
    </row>
    <row r="218" spans="1:140" s="76" customFormat="1" ht="28.5" hidden="1" customHeight="1">
      <c r="A218" s="59"/>
      <c r="B218" s="141" t="s">
        <v>442</v>
      </c>
      <c r="C218" s="135" t="s">
        <v>388</v>
      </c>
      <c r="D218" s="136" t="s">
        <v>388</v>
      </c>
      <c r="E218" s="178">
        <f t="shared" si="25"/>
        <v>28</v>
      </c>
      <c r="F218" s="51">
        <f t="shared" si="25"/>
        <v>28</v>
      </c>
      <c r="G218" s="51">
        <f t="shared" si="24"/>
        <v>100</v>
      </c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  <c r="AA218" s="93"/>
      <c r="AB218" s="93"/>
      <c r="AC218" s="93"/>
      <c r="AD218" s="93"/>
      <c r="AE218" s="93"/>
      <c r="AF218" s="93"/>
      <c r="AG218" s="93"/>
      <c r="AH218" s="93"/>
      <c r="AI218" s="93"/>
      <c r="AJ218" s="93"/>
      <c r="AK218" s="93"/>
      <c r="AL218" s="93"/>
      <c r="AM218" s="93"/>
      <c r="AN218" s="93"/>
      <c r="AO218" s="93"/>
      <c r="AP218" s="93"/>
      <c r="AQ218" s="93"/>
      <c r="AR218" s="93"/>
      <c r="AS218" s="93"/>
      <c r="AT218" s="93"/>
      <c r="AU218" s="93"/>
      <c r="AV218" s="93"/>
      <c r="AW218" s="93"/>
      <c r="AX218" s="93"/>
      <c r="AY218" s="93"/>
      <c r="AZ218" s="93"/>
      <c r="BA218" s="93"/>
      <c r="BB218" s="93"/>
      <c r="BC218" s="93"/>
      <c r="BD218" s="93"/>
      <c r="BE218" s="93"/>
      <c r="BF218" s="93"/>
      <c r="BG218" s="93"/>
      <c r="BH218" s="93"/>
      <c r="BI218" s="93"/>
      <c r="BJ218" s="93"/>
      <c r="BK218" s="93"/>
      <c r="BL218" s="93"/>
      <c r="BM218" s="93"/>
      <c r="BN218" s="93"/>
      <c r="BO218" s="93"/>
      <c r="BP218" s="93"/>
      <c r="BQ218" s="93"/>
      <c r="BR218" s="93"/>
      <c r="BS218" s="93"/>
      <c r="BT218" s="93"/>
      <c r="BU218" s="93"/>
      <c r="BV218" s="93"/>
      <c r="BW218" s="93"/>
      <c r="BX218" s="93"/>
      <c r="BY218" s="93"/>
      <c r="BZ218" s="93"/>
      <c r="CA218" s="93"/>
      <c r="CB218" s="93"/>
      <c r="CC218" s="93"/>
      <c r="CD218" s="93"/>
      <c r="CE218" s="93"/>
      <c r="CF218" s="93"/>
      <c r="CG218" s="93"/>
      <c r="CH218" s="93"/>
      <c r="CI218" s="93"/>
      <c r="CJ218" s="93"/>
      <c r="CK218" s="93"/>
      <c r="CL218" s="93"/>
      <c r="CM218" s="93"/>
      <c r="CN218" s="93"/>
      <c r="CO218" s="93"/>
      <c r="CP218" s="93"/>
      <c r="CQ218" s="93"/>
      <c r="CR218" s="93"/>
      <c r="CS218" s="93"/>
      <c r="CT218" s="93"/>
      <c r="CU218" s="93"/>
      <c r="CV218" s="93"/>
      <c r="CW218" s="93"/>
      <c r="CX218" s="93"/>
      <c r="CY218" s="93"/>
      <c r="CZ218" s="93"/>
      <c r="DA218" s="93"/>
      <c r="DB218" s="93"/>
      <c r="DC218" s="93"/>
      <c r="DD218" s="93"/>
      <c r="DE218" s="93"/>
      <c r="DF218" s="93"/>
      <c r="DG218" s="93"/>
      <c r="DH218" s="93"/>
      <c r="DI218" s="93"/>
      <c r="DJ218" s="93"/>
      <c r="DK218" s="93"/>
      <c r="DL218" s="93"/>
      <c r="DM218" s="93"/>
      <c r="DN218" s="93"/>
      <c r="DO218" s="93"/>
      <c r="DP218" s="93"/>
      <c r="DQ218" s="93"/>
      <c r="DR218" s="93"/>
      <c r="DS218" s="93"/>
      <c r="DT218" s="93"/>
      <c r="DU218" s="93"/>
      <c r="DV218" s="93"/>
      <c r="DW218" s="93"/>
      <c r="DX218" s="93"/>
      <c r="DY218" s="93"/>
      <c r="DZ218" s="93"/>
      <c r="EA218" s="93"/>
      <c r="EB218" s="93"/>
      <c r="EC218" s="93"/>
      <c r="ED218" s="93"/>
      <c r="EE218" s="93"/>
      <c r="EF218" s="93"/>
      <c r="EG218" s="93"/>
      <c r="EH218" s="93"/>
      <c r="EI218" s="93"/>
      <c r="EJ218" s="93"/>
    </row>
    <row r="219" spans="1:140" s="76" customFormat="1" ht="28.5" hidden="1" customHeight="1">
      <c r="A219" s="59"/>
      <c r="B219" s="142" t="s">
        <v>153</v>
      </c>
      <c r="C219" s="135" t="s">
        <v>388</v>
      </c>
      <c r="D219" s="136" t="s">
        <v>388</v>
      </c>
      <c r="E219" s="178">
        <f t="shared" si="25"/>
        <v>28</v>
      </c>
      <c r="F219" s="51">
        <f t="shared" si="25"/>
        <v>28</v>
      </c>
      <c r="G219" s="51">
        <f t="shared" si="24"/>
        <v>100</v>
      </c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  <c r="AA219" s="93"/>
      <c r="AB219" s="93"/>
      <c r="AC219" s="93"/>
      <c r="AD219" s="93"/>
      <c r="AE219" s="93"/>
      <c r="AF219" s="93"/>
      <c r="AG219" s="93"/>
      <c r="AH219" s="93"/>
      <c r="AI219" s="93"/>
      <c r="AJ219" s="93"/>
      <c r="AK219" s="93"/>
      <c r="AL219" s="93"/>
      <c r="AM219" s="93"/>
      <c r="AN219" s="93"/>
      <c r="AO219" s="93"/>
      <c r="AP219" s="93"/>
      <c r="AQ219" s="93"/>
      <c r="AR219" s="93"/>
      <c r="AS219" s="93"/>
      <c r="AT219" s="93"/>
      <c r="AU219" s="93"/>
      <c r="AV219" s="93"/>
      <c r="AW219" s="93"/>
      <c r="AX219" s="93"/>
      <c r="AY219" s="93"/>
      <c r="AZ219" s="93"/>
      <c r="BA219" s="93"/>
      <c r="BB219" s="93"/>
      <c r="BC219" s="93"/>
      <c r="BD219" s="93"/>
      <c r="BE219" s="93"/>
      <c r="BF219" s="93"/>
      <c r="BG219" s="93"/>
      <c r="BH219" s="93"/>
      <c r="BI219" s="93"/>
      <c r="BJ219" s="93"/>
      <c r="BK219" s="93"/>
      <c r="BL219" s="93"/>
      <c r="BM219" s="93"/>
      <c r="BN219" s="93"/>
      <c r="BO219" s="93"/>
      <c r="BP219" s="93"/>
      <c r="BQ219" s="93"/>
      <c r="BR219" s="93"/>
      <c r="BS219" s="93"/>
      <c r="BT219" s="93"/>
      <c r="BU219" s="93"/>
      <c r="BV219" s="93"/>
      <c r="BW219" s="93"/>
      <c r="BX219" s="93"/>
      <c r="BY219" s="93"/>
      <c r="BZ219" s="93"/>
      <c r="CA219" s="93"/>
      <c r="CB219" s="93"/>
      <c r="CC219" s="93"/>
      <c r="CD219" s="93"/>
      <c r="CE219" s="93"/>
      <c r="CF219" s="93"/>
      <c r="CG219" s="93"/>
      <c r="CH219" s="93"/>
      <c r="CI219" s="93"/>
      <c r="CJ219" s="93"/>
      <c r="CK219" s="93"/>
      <c r="CL219" s="93"/>
      <c r="CM219" s="93"/>
      <c r="CN219" s="93"/>
      <c r="CO219" s="93"/>
      <c r="CP219" s="93"/>
      <c r="CQ219" s="93"/>
      <c r="CR219" s="93"/>
      <c r="CS219" s="93"/>
      <c r="CT219" s="93"/>
      <c r="CU219" s="93"/>
      <c r="CV219" s="93"/>
      <c r="CW219" s="93"/>
      <c r="CX219" s="93"/>
      <c r="CY219" s="93"/>
      <c r="CZ219" s="93"/>
      <c r="DA219" s="93"/>
      <c r="DB219" s="93"/>
      <c r="DC219" s="93"/>
      <c r="DD219" s="93"/>
      <c r="DE219" s="93"/>
      <c r="DF219" s="93"/>
      <c r="DG219" s="93"/>
      <c r="DH219" s="93"/>
      <c r="DI219" s="93"/>
      <c r="DJ219" s="93"/>
      <c r="DK219" s="93"/>
      <c r="DL219" s="93"/>
      <c r="DM219" s="93"/>
      <c r="DN219" s="93"/>
      <c r="DO219" s="93"/>
      <c r="DP219" s="93"/>
      <c r="DQ219" s="93"/>
      <c r="DR219" s="93"/>
      <c r="DS219" s="93"/>
      <c r="DT219" s="93"/>
      <c r="DU219" s="93"/>
      <c r="DV219" s="93"/>
      <c r="DW219" s="93"/>
      <c r="DX219" s="93"/>
      <c r="DY219" s="93"/>
      <c r="DZ219" s="93"/>
      <c r="EA219" s="93"/>
      <c r="EB219" s="93"/>
      <c r="EC219" s="93"/>
      <c r="ED219" s="93"/>
      <c r="EE219" s="93"/>
      <c r="EF219" s="93"/>
      <c r="EG219" s="93"/>
      <c r="EH219" s="93"/>
      <c r="EI219" s="93"/>
      <c r="EJ219" s="93"/>
    </row>
    <row r="220" spans="1:140" s="76" customFormat="1" ht="28.5" hidden="1" customHeight="1">
      <c r="A220" s="59"/>
      <c r="B220" s="142" t="s">
        <v>155</v>
      </c>
      <c r="C220" s="135" t="s">
        <v>388</v>
      </c>
      <c r="D220" s="136" t="s">
        <v>388</v>
      </c>
      <c r="E220" s="206">
        <v>28</v>
      </c>
      <c r="F220" s="207">
        <v>28</v>
      </c>
      <c r="G220" s="51">
        <f t="shared" si="24"/>
        <v>100</v>
      </c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  <c r="AA220" s="93"/>
      <c r="AB220" s="93"/>
      <c r="AC220" s="93"/>
      <c r="AD220" s="93"/>
      <c r="AE220" s="93"/>
      <c r="AF220" s="93"/>
      <c r="AG220" s="93"/>
      <c r="AH220" s="93"/>
      <c r="AI220" s="93"/>
      <c r="AJ220" s="93"/>
      <c r="AK220" s="93"/>
      <c r="AL220" s="93"/>
      <c r="AM220" s="93"/>
      <c r="AN220" s="93"/>
      <c r="AO220" s="93"/>
      <c r="AP220" s="93"/>
      <c r="AQ220" s="93"/>
      <c r="AR220" s="93"/>
      <c r="AS220" s="93"/>
      <c r="AT220" s="93"/>
      <c r="AU220" s="93"/>
      <c r="AV220" s="93"/>
      <c r="AW220" s="93"/>
      <c r="AX220" s="93"/>
      <c r="AY220" s="93"/>
      <c r="AZ220" s="93"/>
      <c r="BA220" s="93"/>
      <c r="BB220" s="93"/>
      <c r="BC220" s="93"/>
      <c r="BD220" s="93"/>
      <c r="BE220" s="93"/>
      <c r="BF220" s="93"/>
      <c r="BG220" s="93"/>
      <c r="BH220" s="93"/>
      <c r="BI220" s="93"/>
      <c r="BJ220" s="93"/>
      <c r="BK220" s="93"/>
      <c r="BL220" s="93"/>
      <c r="BM220" s="93"/>
      <c r="BN220" s="93"/>
      <c r="BO220" s="93"/>
      <c r="BP220" s="93"/>
      <c r="BQ220" s="93"/>
      <c r="BR220" s="93"/>
      <c r="BS220" s="93"/>
      <c r="BT220" s="93"/>
      <c r="BU220" s="93"/>
      <c r="BV220" s="93"/>
      <c r="BW220" s="93"/>
      <c r="BX220" s="93"/>
      <c r="BY220" s="93"/>
      <c r="BZ220" s="93"/>
      <c r="CA220" s="93"/>
      <c r="CB220" s="93"/>
      <c r="CC220" s="93"/>
      <c r="CD220" s="93"/>
      <c r="CE220" s="93"/>
      <c r="CF220" s="93"/>
      <c r="CG220" s="93"/>
      <c r="CH220" s="93"/>
      <c r="CI220" s="93"/>
      <c r="CJ220" s="93"/>
      <c r="CK220" s="93"/>
      <c r="CL220" s="93"/>
      <c r="CM220" s="93"/>
      <c r="CN220" s="93"/>
      <c r="CO220" s="93"/>
      <c r="CP220" s="93"/>
      <c r="CQ220" s="93"/>
      <c r="CR220" s="93"/>
      <c r="CS220" s="93"/>
      <c r="CT220" s="93"/>
      <c r="CU220" s="93"/>
      <c r="CV220" s="93"/>
      <c r="CW220" s="93"/>
      <c r="CX220" s="93"/>
      <c r="CY220" s="93"/>
      <c r="CZ220" s="93"/>
      <c r="DA220" s="93"/>
      <c r="DB220" s="93"/>
      <c r="DC220" s="93"/>
      <c r="DD220" s="93"/>
      <c r="DE220" s="93"/>
      <c r="DF220" s="93"/>
      <c r="DG220" s="93"/>
      <c r="DH220" s="93"/>
      <c r="DI220" s="93"/>
      <c r="DJ220" s="93"/>
      <c r="DK220" s="93"/>
      <c r="DL220" s="93"/>
      <c r="DM220" s="93"/>
      <c r="DN220" s="93"/>
      <c r="DO220" s="93"/>
      <c r="DP220" s="93"/>
      <c r="DQ220" s="93"/>
      <c r="DR220" s="93"/>
      <c r="DS220" s="93"/>
      <c r="DT220" s="93"/>
      <c r="DU220" s="93"/>
      <c r="DV220" s="93"/>
      <c r="DW220" s="93"/>
      <c r="DX220" s="93"/>
      <c r="DY220" s="93"/>
      <c r="DZ220" s="93"/>
      <c r="EA220" s="93"/>
      <c r="EB220" s="93"/>
      <c r="EC220" s="93"/>
      <c r="ED220" s="93"/>
      <c r="EE220" s="93"/>
      <c r="EF220" s="93"/>
      <c r="EG220" s="93"/>
      <c r="EH220" s="93"/>
      <c r="EI220" s="93"/>
      <c r="EJ220" s="93"/>
    </row>
    <row r="221" spans="1:140" s="42" customFormat="1" ht="15" customHeight="1">
      <c r="A221" s="40"/>
      <c r="B221" s="53" t="s">
        <v>444</v>
      </c>
      <c r="C221" s="54" t="s">
        <v>445</v>
      </c>
      <c r="D221" s="54"/>
      <c r="E221" s="178">
        <f t="shared" ref="E221:F224" si="26">E222</f>
        <v>131.69999999999999</v>
      </c>
      <c r="F221" s="51">
        <f t="shared" si="26"/>
        <v>127.73178</v>
      </c>
      <c r="G221" s="51">
        <f t="shared" si="24"/>
        <v>96.986924829157189</v>
      </c>
    </row>
    <row r="222" spans="1:140" ht="16.5" customHeight="1" thickBot="1">
      <c r="A222" s="59"/>
      <c r="B222" s="197" t="s">
        <v>446</v>
      </c>
      <c r="C222" s="199">
        <v>10</v>
      </c>
      <c r="D222" s="199" t="s">
        <v>308</v>
      </c>
      <c r="E222" s="210">
        <f t="shared" si="26"/>
        <v>131.69999999999999</v>
      </c>
      <c r="F222" s="184">
        <f t="shared" si="26"/>
        <v>127.73178</v>
      </c>
      <c r="G222" s="184">
        <f t="shared" si="24"/>
        <v>96.986924829157189</v>
      </c>
    </row>
    <row r="223" spans="1:140" ht="41.25" hidden="1" customHeight="1">
      <c r="A223" s="59"/>
      <c r="B223" s="44" t="s">
        <v>341</v>
      </c>
      <c r="C223" s="46" t="s">
        <v>445</v>
      </c>
      <c r="D223" s="46" t="s">
        <v>308</v>
      </c>
      <c r="E223" s="177">
        <f t="shared" si="26"/>
        <v>131.69999999999999</v>
      </c>
      <c r="F223" s="50">
        <f t="shared" si="26"/>
        <v>127.73178</v>
      </c>
      <c r="G223" s="50">
        <f t="shared" si="24"/>
        <v>96.986924829157189</v>
      </c>
    </row>
    <row r="224" spans="1:140" ht="42.75" hidden="1" customHeight="1">
      <c r="A224" s="59"/>
      <c r="B224" s="53" t="s">
        <v>344</v>
      </c>
      <c r="C224" s="54" t="s">
        <v>445</v>
      </c>
      <c r="D224" s="54" t="s">
        <v>308</v>
      </c>
      <c r="E224" s="178">
        <f>E225</f>
        <v>131.69999999999999</v>
      </c>
      <c r="F224" s="51">
        <f t="shared" si="26"/>
        <v>127.73178</v>
      </c>
      <c r="G224" s="51">
        <f t="shared" si="24"/>
        <v>96.986924829157189</v>
      </c>
    </row>
    <row r="225" spans="1:25" ht="18.75" hidden="1" customHeight="1">
      <c r="A225" s="59"/>
      <c r="B225" s="53" t="s">
        <v>447</v>
      </c>
      <c r="C225" s="54" t="s">
        <v>445</v>
      </c>
      <c r="D225" s="54" t="s">
        <v>308</v>
      </c>
      <c r="E225" s="178">
        <f>E227</f>
        <v>131.69999999999999</v>
      </c>
      <c r="F225" s="51">
        <f>F227</f>
        <v>127.73178</v>
      </c>
      <c r="G225" s="51">
        <f t="shared" si="24"/>
        <v>96.986924829157189</v>
      </c>
    </row>
    <row r="226" spans="1:25" ht="16.5" hidden="1" customHeight="1">
      <c r="A226" s="59"/>
      <c r="B226" s="53" t="s">
        <v>265</v>
      </c>
      <c r="C226" s="54" t="s">
        <v>445</v>
      </c>
      <c r="D226" s="54" t="s">
        <v>308</v>
      </c>
      <c r="E226" s="178">
        <f>E227</f>
        <v>131.69999999999999</v>
      </c>
      <c r="F226" s="51">
        <f>F227</f>
        <v>127.73178</v>
      </c>
      <c r="G226" s="51">
        <f t="shared" si="24"/>
        <v>96.986924829157189</v>
      </c>
    </row>
    <row r="227" spans="1:25" ht="17.25" hidden="1" customHeight="1" thickBot="1">
      <c r="A227" s="59"/>
      <c r="B227" s="197" t="s">
        <v>267</v>
      </c>
      <c r="C227" s="199" t="s">
        <v>445</v>
      </c>
      <c r="D227" s="199" t="s">
        <v>308</v>
      </c>
      <c r="E227" s="208">
        <v>131.69999999999999</v>
      </c>
      <c r="F227" s="209">
        <v>127.73178</v>
      </c>
      <c r="G227" s="184">
        <f t="shared" si="24"/>
        <v>96.986924829157189</v>
      </c>
    </row>
    <row r="228" spans="1:25" ht="17.25" hidden="1" customHeight="1">
      <c r="A228" s="59"/>
      <c r="B228" s="44" t="s">
        <v>449</v>
      </c>
      <c r="C228" s="46" t="s">
        <v>351</v>
      </c>
      <c r="D228" s="46"/>
      <c r="E228" s="177">
        <f t="shared" ref="E228:F232" si="27">E229</f>
        <v>0</v>
      </c>
      <c r="F228" s="50">
        <f t="shared" si="27"/>
        <v>0</v>
      </c>
      <c r="G228" s="50" t="e">
        <f t="shared" si="24"/>
        <v>#DIV/0!</v>
      </c>
    </row>
    <row r="229" spans="1:25" s="42" customFormat="1" ht="35.25" hidden="1" customHeight="1">
      <c r="A229" s="40"/>
      <c r="B229" s="53" t="s">
        <v>450</v>
      </c>
      <c r="C229" s="54" t="s">
        <v>351</v>
      </c>
      <c r="D229" s="54" t="s">
        <v>308</v>
      </c>
      <c r="E229" s="178">
        <f t="shared" si="27"/>
        <v>0</v>
      </c>
      <c r="F229" s="51">
        <f t="shared" si="27"/>
        <v>0</v>
      </c>
      <c r="G229" s="51" t="e">
        <f t="shared" si="24"/>
        <v>#DIV/0!</v>
      </c>
    </row>
    <row r="230" spans="1:25" ht="49.5" hidden="1" customHeight="1">
      <c r="A230" s="67"/>
      <c r="B230" s="53" t="s">
        <v>341</v>
      </c>
      <c r="C230" s="54" t="s">
        <v>351</v>
      </c>
      <c r="D230" s="54" t="s">
        <v>308</v>
      </c>
      <c r="E230" s="178">
        <f t="shared" si="27"/>
        <v>0</v>
      </c>
      <c r="F230" s="51">
        <f t="shared" si="27"/>
        <v>0</v>
      </c>
      <c r="G230" s="51" t="e">
        <f t="shared" si="24"/>
        <v>#DIV/0!</v>
      </c>
    </row>
    <row r="231" spans="1:25" ht="66.75" hidden="1" customHeight="1">
      <c r="A231" s="67"/>
      <c r="B231" s="53" t="s">
        <v>344</v>
      </c>
      <c r="C231" s="54" t="s">
        <v>351</v>
      </c>
      <c r="D231" s="54" t="s">
        <v>308</v>
      </c>
      <c r="E231" s="178">
        <f>E232</f>
        <v>0</v>
      </c>
      <c r="F231" s="51">
        <f t="shared" si="27"/>
        <v>0</v>
      </c>
      <c r="G231" s="51" t="e">
        <f t="shared" si="24"/>
        <v>#DIV/0!</v>
      </c>
    </row>
    <row r="232" spans="1:25" ht="17.100000000000001" hidden="1" customHeight="1">
      <c r="A232" s="67"/>
      <c r="B232" s="53" t="s">
        <v>451</v>
      </c>
      <c r="C232" s="54" t="s">
        <v>351</v>
      </c>
      <c r="D232" s="54" t="s">
        <v>308</v>
      </c>
      <c r="E232" s="178">
        <f>E233</f>
        <v>0</v>
      </c>
      <c r="F232" s="51">
        <f t="shared" si="27"/>
        <v>0</v>
      </c>
      <c r="G232" s="51" t="e">
        <f t="shared" si="24"/>
        <v>#DIV/0!</v>
      </c>
    </row>
    <row r="233" spans="1:25" ht="16.5" hidden="1" customHeight="1">
      <c r="A233" s="67"/>
      <c r="B233" s="53" t="s">
        <v>452</v>
      </c>
      <c r="C233" s="54" t="s">
        <v>351</v>
      </c>
      <c r="D233" s="54" t="s">
        <v>308</v>
      </c>
      <c r="E233" s="178">
        <f>E235</f>
        <v>0</v>
      </c>
      <c r="F233" s="51">
        <f>F235</f>
        <v>0</v>
      </c>
      <c r="G233" s="51" t="e">
        <f t="shared" si="24"/>
        <v>#DIV/0!</v>
      </c>
    </row>
    <row r="234" spans="1:25" ht="17.100000000000001" hidden="1" customHeight="1">
      <c r="A234" s="59"/>
      <c r="B234" s="53" t="s">
        <v>449</v>
      </c>
      <c r="C234" s="54" t="s">
        <v>351</v>
      </c>
      <c r="D234" s="54" t="s">
        <v>308</v>
      </c>
      <c r="E234" s="180">
        <f>E235</f>
        <v>0</v>
      </c>
      <c r="F234" s="87">
        <f>F235</f>
        <v>0</v>
      </c>
      <c r="G234" s="51" t="e">
        <f t="shared" si="24"/>
        <v>#DIV/0!</v>
      </c>
    </row>
    <row r="235" spans="1:25" ht="17.25" hidden="1" customHeight="1">
      <c r="A235" s="67"/>
      <c r="B235" s="131" t="s">
        <v>453</v>
      </c>
      <c r="C235" s="144" t="s">
        <v>351</v>
      </c>
      <c r="D235" s="54" t="s">
        <v>308</v>
      </c>
      <c r="E235" s="178"/>
      <c r="F235" s="51"/>
      <c r="G235" s="51" t="e">
        <f t="shared" si="24"/>
        <v>#DIV/0!</v>
      </c>
    </row>
    <row r="236" spans="1:25" s="76" customFormat="1" ht="17.100000000000001" hidden="1" customHeight="1">
      <c r="A236" s="59"/>
      <c r="B236" s="61" t="s">
        <v>455</v>
      </c>
      <c r="C236" s="95" t="s">
        <v>456</v>
      </c>
      <c r="D236" s="149"/>
      <c r="E236" s="177">
        <f t="shared" ref="E236:F241" si="28">E237</f>
        <v>0</v>
      </c>
      <c r="F236" s="50">
        <f t="shared" si="28"/>
        <v>0</v>
      </c>
      <c r="G236" s="51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</row>
    <row r="237" spans="1:25" s="76" customFormat="1" ht="17.100000000000001" hidden="1" customHeight="1">
      <c r="A237" s="59"/>
      <c r="B237" s="61" t="s">
        <v>455</v>
      </c>
      <c r="C237" s="62" t="s">
        <v>456</v>
      </c>
      <c r="D237" s="62" t="s">
        <v>456</v>
      </c>
      <c r="E237" s="178">
        <f t="shared" si="28"/>
        <v>0</v>
      </c>
      <c r="F237" s="51">
        <f t="shared" si="28"/>
        <v>0</v>
      </c>
      <c r="G237" s="51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</row>
    <row r="238" spans="1:25" s="76" customFormat="1" ht="28.5" hidden="1" customHeight="1">
      <c r="A238" s="59"/>
      <c r="B238" s="53" t="s">
        <v>457</v>
      </c>
      <c r="C238" s="62">
        <v>99</v>
      </c>
      <c r="D238" s="62">
        <v>99</v>
      </c>
      <c r="E238" s="181">
        <f t="shared" si="28"/>
        <v>0</v>
      </c>
      <c r="F238" s="156">
        <f t="shared" si="28"/>
        <v>0</v>
      </c>
      <c r="G238" s="51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</row>
    <row r="239" spans="1:25" s="76" customFormat="1" ht="30.75" hidden="1" customHeight="1">
      <c r="A239" s="59"/>
      <c r="B239" s="53" t="s">
        <v>458</v>
      </c>
      <c r="C239" s="62">
        <v>99</v>
      </c>
      <c r="D239" s="62">
        <v>99</v>
      </c>
      <c r="E239" s="181">
        <f t="shared" si="28"/>
        <v>0</v>
      </c>
      <c r="F239" s="156">
        <f t="shared" si="28"/>
        <v>0</v>
      </c>
      <c r="G239" s="51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</row>
    <row r="240" spans="1:25" s="76" customFormat="1" ht="17.25" hidden="1" customHeight="1">
      <c r="A240" s="59"/>
      <c r="B240" s="53" t="s">
        <v>455</v>
      </c>
      <c r="C240" s="62">
        <v>99</v>
      </c>
      <c r="D240" s="62">
        <v>99</v>
      </c>
      <c r="E240" s="182">
        <f t="shared" si="28"/>
        <v>0</v>
      </c>
      <c r="F240" s="158">
        <f>F241</f>
        <v>0</v>
      </c>
      <c r="G240" s="51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</row>
    <row r="241" spans="1:25" s="76" customFormat="1" hidden="1">
      <c r="A241" s="59"/>
      <c r="B241" s="61" t="s">
        <v>161</v>
      </c>
      <c r="C241" s="95">
        <v>99</v>
      </c>
      <c r="D241" s="159">
        <v>99</v>
      </c>
      <c r="E241" s="181">
        <f t="shared" si="28"/>
        <v>0</v>
      </c>
      <c r="F241" s="156">
        <f>F242</f>
        <v>0</v>
      </c>
      <c r="G241" s="51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</row>
    <row r="242" spans="1:25" s="76" customFormat="1" ht="18" hidden="1" customHeight="1" thickBot="1">
      <c r="A242" s="59"/>
      <c r="B242" s="160" t="s">
        <v>190</v>
      </c>
      <c r="C242" s="162" t="s">
        <v>456</v>
      </c>
      <c r="D242" s="163">
        <v>99</v>
      </c>
      <c r="E242" s="183">
        <v>0</v>
      </c>
      <c r="F242" s="176">
        <v>0</v>
      </c>
      <c r="G242" s="184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</row>
    <row r="243" spans="1:25">
      <c r="A243" s="33"/>
      <c r="B243" s="168"/>
    </row>
  </sheetData>
  <mergeCells count="15">
    <mergeCell ref="B1:G1"/>
    <mergeCell ref="B2:G2"/>
    <mergeCell ref="B3:G3"/>
    <mergeCell ref="B4:G4"/>
    <mergeCell ref="E10:E11"/>
    <mergeCell ref="F10:F11"/>
    <mergeCell ref="G10:G11"/>
    <mergeCell ref="E5:G5"/>
    <mergeCell ref="B6:G6"/>
    <mergeCell ref="B7:E7"/>
    <mergeCell ref="B8:G8"/>
    <mergeCell ref="B9:G9"/>
    <mergeCell ref="B10:B11"/>
    <mergeCell ref="C10:C11"/>
    <mergeCell ref="D10:D11"/>
  </mergeCells>
  <conditionalFormatting sqref="H237:H241">
    <cfRule type="expression" dxfId="62" priority="35" stopIfTrue="1">
      <formula>#REF!=""</formula>
    </cfRule>
    <cfRule type="expression" dxfId="61" priority="36" stopIfTrue="1">
      <formula>AND(#REF!="",#REF!&lt;&gt;"")</formula>
    </cfRule>
  </conditionalFormatting>
  <conditionalFormatting sqref="H92:H93 A249:D252 H85:H90">
    <cfRule type="expression" dxfId="60" priority="33" stopIfTrue="1">
      <formula>#REF!=""</formula>
    </cfRule>
    <cfRule type="expression" dxfId="59" priority="34" stopIfTrue="1">
      <formula>AND(#REF!="",#REF!&lt;&gt;"")</formula>
    </cfRule>
  </conditionalFormatting>
  <conditionalFormatting sqref="E238:E241 B259 B254:D255 F238:F242">
    <cfRule type="expression" dxfId="58" priority="27" stopIfTrue="1">
      <formula>$D238=""</formula>
    </cfRule>
    <cfRule type="expression" dxfId="57" priority="28" stopIfTrue="1">
      <formula>AND(#REF!="",$D238&lt;&gt;"")</formula>
    </cfRule>
  </conditionalFormatting>
  <conditionalFormatting sqref="B99">
    <cfRule type="expression" dxfId="56" priority="25" stopIfTrue="1">
      <formula>$C99=""</formula>
    </cfRule>
    <cfRule type="expression" dxfId="55" priority="26" stopIfTrue="1">
      <formula>AND($D99="",$C99&lt;&gt;"")</formula>
    </cfRule>
  </conditionalFormatting>
  <conditionalFormatting sqref="B206 B210 C43:D44 D42 F48:F49 B103 B30:D30 D23:D25 C48:E50">
    <cfRule type="expression" dxfId="54" priority="23" stopIfTrue="1">
      <formula>#REF!=""</formula>
    </cfRule>
    <cfRule type="expression" dxfId="53" priority="24" stopIfTrue="1">
      <formula>AND(#REF!="",#REF!&lt;&gt;"")</formula>
    </cfRule>
  </conditionalFormatting>
  <conditionalFormatting sqref="F92:F93 E84:E94 F85:F90">
    <cfRule type="expression" dxfId="52" priority="19" stopIfTrue="1">
      <formula>#REF!=""</formula>
    </cfRule>
    <cfRule type="expression" dxfId="51" priority="20" stopIfTrue="1">
      <formula>AND($C84="",#REF!&lt;&gt;"")</formula>
    </cfRule>
  </conditionalFormatting>
  <conditionalFormatting sqref="A13:B13 D13">
    <cfRule type="expression" dxfId="50" priority="37" stopIfTrue="1">
      <formula>#REF!=""</formula>
    </cfRule>
    <cfRule type="expression" dxfId="49" priority="38" stopIfTrue="1">
      <formula>$B13&lt;&gt;""</formula>
    </cfRule>
  </conditionalFormatting>
  <conditionalFormatting sqref="D39:D41">
    <cfRule type="expression" dxfId="48" priority="1" stopIfTrue="1">
      <formula>$E39=""</formula>
    </cfRule>
    <cfRule type="expression" dxfId="47" priority="2" stopIfTrue="1">
      <formula>AND($G39="",$E39&lt;&gt;"")</formula>
    </cfRule>
  </conditionalFormatting>
  <conditionalFormatting sqref="B253:D254 B258:C258 B195 B99 B198">
    <cfRule type="expression" dxfId="46" priority="39" stopIfTrue="1">
      <formula>#REF!=""</formula>
    </cfRule>
    <cfRule type="expression" dxfId="45" priority="40" stopIfTrue="1">
      <formula>AND(#REF!="",#REF!&lt;&gt;"")</formula>
    </cfRule>
  </conditionalFormatting>
  <conditionalFormatting sqref="H48:H49">
    <cfRule type="expression" dxfId="44" priority="47" stopIfTrue="1">
      <formula>#REF!=""</formula>
    </cfRule>
    <cfRule type="expression" dxfId="43" priority="48" stopIfTrue="1">
      <formula>AND(#REF!="",#REF!&lt;&gt;"")</formula>
    </cfRule>
  </conditionalFormatting>
  <conditionalFormatting sqref="E242">
    <cfRule type="expression" dxfId="42" priority="85" stopIfTrue="1">
      <formula>#REF!=""</formula>
    </cfRule>
    <cfRule type="expression" dxfId="41" priority="86" stopIfTrue="1">
      <formula>AND(#REF!="",#REF!&lt;&gt;"")</formula>
    </cfRule>
  </conditionalFormatting>
  <conditionalFormatting sqref="B108">
    <cfRule type="expression" dxfId="40" priority="91" stopIfTrue="1">
      <formula>#REF!=""</formula>
    </cfRule>
    <cfRule type="expression" dxfId="39" priority="92" stopIfTrue="1">
      <formula>AND($F108="",#REF!&lt;&gt;"")</formula>
    </cfRule>
  </conditionalFormatting>
  <pageMargins left="0.59055118110236227" right="0" top="0" bottom="0" header="0" footer="0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P243"/>
  <sheetViews>
    <sheetView topLeftCell="A258" zoomScaleNormal="100" zoomScaleSheetLayoutView="100" workbookViewId="0">
      <selection activeCell="B6" sqref="B6:M6"/>
    </sheetView>
  </sheetViews>
  <sheetFormatPr defaultColWidth="9.42578125" defaultRowHeight="12.75"/>
  <cols>
    <col min="1" max="1" width="0.42578125" style="32" customWidth="1"/>
    <col min="2" max="2" width="56.85546875" style="170" customWidth="1"/>
    <col min="3" max="3" width="5.140625" style="170" customWidth="1"/>
    <col min="4" max="4" width="4" style="169" customWidth="1"/>
    <col min="5" max="8" width="4.5703125" style="169" customWidth="1"/>
    <col min="9" max="9" width="6.28515625" style="169" customWidth="1"/>
    <col min="10" max="10" width="4.5703125" style="169" customWidth="1"/>
    <col min="11" max="11" width="11.28515625" style="32" customWidth="1"/>
    <col min="12" max="12" width="9.42578125" style="32" customWidth="1"/>
    <col min="13" max="13" width="10.42578125" style="32" customWidth="1"/>
    <col min="14" max="14" width="0" style="32" hidden="1" customWidth="1"/>
    <col min="15" max="256" width="9.42578125" style="32"/>
    <col min="257" max="257" width="0.42578125" style="32" customWidth="1"/>
    <col min="258" max="258" width="60.5703125" style="32" customWidth="1"/>
    <col min="259" max="259" width="5.5703125" style="32" customWidth="1"/>
    <col min="260" max="260" width="4" style="32" customWidth="1"/>
    <col min="261" max="264" width="4.5703125" style="32" customWidth="1"/>
    <col min="265" max="265" width="7.42578125" style="32" customWidth="1"/>
    <col min="266" max="266" width="4.5703125" style="32" customWidth="1"/>
    <col min="267" max="267" width="12.140625" style="32" customWidth="1"/>
    <col min="268" max="268" width="11.42578125" style="32" customWidth="1"/>
    <col min="269" max="269" width="11.28515625" style="32" customWidth="1"/>
    <col min="270" max="270" width="0" style="32" hidden="1" customWidth="1"/>
    <col min="271" max="512" width="9.42578125" style="32"/>
    <col min="513" max="513" width="0.42578125" style="32" customWidth="1"/>
    <col min="514" max="514" width="60.5703125" style="32" customWidth="1"/>
    <col min="515" max="515" width="5.5703125" style="32" customWidth="1"/>
    <col min="516" max="516" width="4" style="32" customWidth="1"/>
    <col min="517" max="520" width="4.5703125" style="32" customWidth="1"/>
    <col min="521" max="521" width="7.42578125" style="32" customWidth="1"/>
    <col min="522" max="522" width="4.5703125" style="32" customWidth="1"/>
    <col min="523" max="523" width="12.140625" style="32" customWidth="1"/>
    <col min="524" max="524" width="11.42578125" style="32" customWidth="1"/>
    <col min="525" max="525" width="11.28515625" style="32" customWidth="1"/>
    <col min="526" max="526" width="0" style="32" hidden="1" customWidth="1"/>
    <col min="527" max="768" width="9.42578125" style="32"/>
    <col min="769" max="769" width="0.42578125" style="32" customWidth="1"/>
    <col min="770" max="770" width="60.5703125" style="32" customWidth="1"/>
    <col min="771" max="771" width="5.5703125" style="32" customWidth="1"/>
    <col min="772" max="772" width="4" style="32" customWidth="1"/>
    <col min="773" max="776" width="4.5703125" style="32" customWidth="1"/>
    <col min="777" max="777" width="7.42578125" style="32" customWidth="1"/>
    <col min="778" max="778" width="4.5703125" style="32" customWidth="1"/>
    <col min="779" max="779" width="12.140625" style="32" customWidth="1"/>
    <col min="780" max="780" width="11.42578125" style="32" customWidth="1"/>
    <col min="781" max="781" width="11.28515625" style="32" customWidth="1"/>
    <col min="782" max="782" width="0" style="32" hidden="1" customWidth="1"/>
    <col min="783" max="1024" width="9.42578125" style="32"/>
    <col min="1025" max="1025" width="0.42578125" style="32" customWidth="1"/>
    <col min="1026" max="1026" width="60.5703125" style="32" customWidth="1"/>
    <col min="1027" max="1027" width="5.5703125" style="32" customWidth="1"/>
    <col min="1028" max="1028" width="4" style="32" customWidth="1"/>
    <col min="1029" max="1032" width="4.5703125" style="32" customWidth="1"/>
    <col min="1033" max="1033" width="7.42578125" style="32" customWidth="1"/>
    <col min="1034" max="1034" width="4.5703125" style="32" customWidth="1"/>
    <col min="1035" max="1035" width="12.140625" style="32" customWidth="1"/>
    <col min="1036" max="1036" width="11.42578125" style="32" customWidth="1"/>
    <col min="1037" max="1037" width="11.28515625" style="32" customWidth="1"/>
    <col min="1038" max="1038" width="0" style="32" hidden="1" customWidth="1"/>
    <col min="1039" max="1280" width="9.42578125" style="32"/>
    <col min="1281" max="1281" width="0.42578125" style="32" customWidth="1"/>
    <col min="1282" max="1282" width="60.5703125" style="32" customWidth="1"/>
    <col min="1283" max="1283" width="5.5703125" style="32" customWidth="1"/>
    <col min="1284" max="1284" width="4" style="32" customWidth="1"/>
    <col min="1285" max="1288" width="4.5703125" style="32" customWidth="1"/>
    <col min="1289" max="1289" width="7.42578125" style="32" customWidth="1"/>
    <col min="1290" max="1290" width="4.5703125" style="32" customWidth="1"/>
    <col min="1291" max="1291" width="12.140625" style="32" customWidth="1"/>
    <col min="1292" max="1292" width="11.42578125" style="32" customWidth="1"/>
    <col min="1293" max="1293" width="11.28515625" style="32" customWidth="1"/>
    <col min="1294" max="1294" width="0" style="32" hidden="1" customWidth="1"/>
    <col min="1295" max="1536" width="9.42578125" style="32"/>
    <col min="1537" max="1537" width="0.42578125" style="32" customWidth="1"/>
    <col min="1538" max="1538" width="60.5703125" style="32" customWidth="1"/>
    <col min="1539" max="1539" width="5.5703125" style="32" customWidth="1"/>
    <col min="1540" max="1540" width="4" style="32" customWidth="1"/>
    <col min="1541" max="1544" width="4.5703125" style="32" customWidth="1"/>
    <col min="1545" max="1545" width="7.42578125" style="32" customWidth="1"/>
    <col min="1546" max="1546" width="4.5703125" style="32" customWidth="1"/>
    <col min="1547" max="1547" width="12.140625" style="32" customWidth="1"/>
    <col min="1548" max="1548" width="11.42578125" style="32" customWidth="1"/>
    <col min="1549" max="1549" width="11.28515625" style="32" customWidth="1"/>
    <col min="1550" max="1550" width="0" style="32" hidden="1" customWidth="1"/>
    <col min="1551" max="1792" width="9.42578125" style="32"/>
    <col min="1793" max="1793" width="0.42578125" style="32" customWidth="1"/>
    <col min="1794" max="1794" width="60.5703125" style="32" customWidth="1"/>
    <col min="1795" max="1795" width="5.5703125" style="32" customWidth="1"/>
    <col min="1796" max="1796" width="4" style="32" customWidth="1"/>
    <col min="1797" max="1800" width="4.5703125" style="32" customWidth="1"/>
    <col min="1801" max="1801" width="7.42578125" style="32" customWidth="1"/>
    <col min="1802" max="1802" width="4.5703125" style="32" customWidth="1"/>
    <col min="1803" max="1803" width="12.140625" style="32" customWidth="1"/>
    <col min="1804" max="1804" width="11.42578125" style="32" customWidth="1"/>
    <col min="1805" max="1805" width="11.28515625" style="32" customWidth="1"/>
    <col min="1806" max="1806" width="0" style="32" hidden="1" customWidth="1"/>
    <col min="1807" max="2048" width="9.42578125" style="32"/>
    <col min="2049" max="2049" width="0.42578125" style="32" customWidth="1"/>
    <col min="2050" max="2050" width="60.5703125" style="32" customWidth="1"/>
    <col min="2051" max="2051" width="5.5703125" style="32" customWidth="1"/>
    <col min="2052" max="2052" width="4" style="32" customWidth="1"/>
    <col min="2053" max="2056" width="4.5703125" style="32" customWidth="1"/>
    <col min="2057" max="2057" width="7.42578125" style="32" customWidth="1"/>
    <col min="2058" max="2058" width="4.5703125" style="32" customWidth="1"/>
    <col min="2059" max="2059" width="12.140625" style="32" customWidth="1"/>
    <col min="2060" max="2060" width="11.42578125" style="32" customWidth="1"/>
    <col min="2061" max="2061" width="11.28515625" style="32" customWidth="1"/>
    <col min="2062" max="2062" width="0" style="32" hidden="1" customWidth="1"/>
    <col min="2063" max="2304" width="9.42578125" style="32"/>
    <col min="2305" max="2305" width="0.42578125" style="32" customWidth="1"/>
    <col min="2306" max="2306" width="60.5703125" style="32" customWidth="1"/>
    <col min="2307" max="2307" width="5.5703125" style="32" customWidth="1"/>
    <col min="2308" max="2308" width="4" style="32" customWidth="1"/>
    <col min="2309" max="2312" width="4.5703125" style="32" customWidth="1"/>
    <col min="2313" max="2313" width="7.42578125" style="32" customWidth="1"/>
    <col min="2314" max="2314" width="4.5703125" style="32" customWidth="1"/>
    <col min="2315" max="2315" width="12.140625" style="32" customWidth="1"/>
    <col min="2316" max="2316" width="11.42578125" style="32" customWidth="1"/>
    <col min="2317" max="2317" width="11.28515625" style="32" customWidth="1"/>
    <col min="2318" max="2318" width="0" style="32" hidden="1" customWidth="1"/>
    <col min="2319" max="2560" width="9.42578125" style="32"/>
    <col min="2561" max="2561" width="0.42578125" style="32" customWidth="1"/>
    <col min="2562" max="2562" width="60.5703125" style="32" customWidth="1"/>
    <col min="2563" max="2563" width="5.5703125" style="32" customWidth="1"/>
    <col min="2564" max="2564" width="4" style="32" customWidth="1"/>
    <col min="2565" max="2568" width="4.5703125" style="32" customWidth="1"/>
    <col min="2569" max="2569" width="7.42578125" style="32" customWidth="1"/>
    <col min="2570" max="2570" width="4.5703125" style="32" customWidth="1"/>
    <col min="2571" max="2571" width="12.140625" style="32" customWidth="1"/>
    <col min="2572" max="2572" width="11.42578125" style="32" customWidth="1"/>
    <col min="2573" max="2573" width="11.28515625" style="32" customWidth="1"/>
    <col min="2574" max="2574" width="0" style="32" hidden="1" customWidth="1"/>
    <col min="2575" max="2816" width="9.42578125" style="32"/>
    <col min="2817" max="2817" width="0.42578125" style="32" customWidth="1"/>
    <col min="2818" max="2818" width="60.5703125" style="32" customWidth="1"/>
    <col min="2819" max="2819" width="5.5703125" style="32" customWidth="1"/>
    <col min="2820" max="2820" width="4" style="32" customWidth="1"/>
    <col min="2821" max="2824" width="4.5703125" style="32" customWidth="1"/>
    <col min="2825" max="2825" width="7.42578125" style="32" customWidth="1"/>
    <col min="2826" max="2826" width="4.5703125" style="32" customWidth="1"/>
    <col min="2827" max="2827" width="12.140625" style="32" customWidth="1"/>
    <col min="2828" max="2828" width="11.42578125" style="32" customWidth="1"/>
    <col min="2829" max="2829" width="11.28515625" style="32" customWidth="1"/>
    <col min="2830" max="2830" width="0" style="32" hidden="1" customWidth="1"/>
    <col min="2831" max="3072" width="9.42578125" style="32"/>
    <col min="3073" max="3073" width="0.42578125" style="32" customWidth="1"/>
    <col min="3074" max="3074" width="60.5703125" style="32" customWidth="1"/>
    <col min="3075" max="3075" width="5.5703125" style="32" customWidth="1"/>
    <col min="3076" max="3076" width="4" style="32" customWidth="1"/>
    <col min="3077" max="3080" width="4.5703125" style="32" customWidth="1"/>
    <col min="3081" max="3081" width="7.42578125" style="32" customWidth="1"/>
    <col min="3082" max="3082" width="4.5703125" style="32" customWidth="1"/>
    <col min="3083" max="3083" width="12.140625" style="32" customWidth="1"/>
    <col min="3084" max="3084" width="11.42578125" style="32" customWidth="1"/>
    <col min="3085" max="3085" width="11.28515625" style="32" customWidth="1"/>
    <col min="3086" max="3086" width="0" style="32" hidden="1" customWidth="1"/>
    <col min="3087" max="3328" width="9.42578125" style="32"/>
    <col min="3329" max="3329" width="0.42578125" style="32" customWidth="1"/>
    <col min="3330" max="3330" width="60.5703125" style="32" customWidth="1"/>
    <col min="3331" max="3331" width="5.5703125" style="32" customWidth="1"/>
    <col min="3332" max="3332" width="4" style="32" customWidth="1"/>
    <col min="3333" max="3336" width="4.5703125" style="32" customWidth="1"/>
    <col min="3337" max="3337" width="7.42578125" style="32" customWidth="1"/>
    <col min="3338" max="3338" width="4.5703125" style="32" customWidth="1"/>
    <col min="3339" max="3339" width="12.140625" style="32" customWidth="1"/>
    <col min="3340" max="3340" width="11.42578125" style="32" customWidth="1"/>
    <col min="3341" max="3341" width="11.28515625" style="32" customWidth="1"/>
    <col min="3342" max="3342" width="0" style="32" hidden="1" customWidth="1"/>
    <col min="3343" max="3584" width="9.42578125" style="32"/>
    <col min="3585" max="3585" width="0.42578125" style="32" customWidth="1"/>
    <col min="3586" max="3586" width="60.5703125" style="32" customWidth="1"/>
    <col min="3587" max="3587" width="5.5703125" style="32" customWidth="1"/>
    <col min="3588" max="3588" width="4" style="32" customWidth="1"/>
    <col min="3589" max="3592" width="4.5703125" style="32" customWidth="1"/>
    <col min="3593" max="3593" width="7.42578125" style="32" customWidth="1"/>
    <col min="3594" max="3594" width="4.5703125" style="32" customWidth="1"/>
    <col min="3595" max="3595" width="12.140625" style="32" customWidth="1"/>
    <col min="3596" max="3596" width="11.42578125" style="32" customWidth="1"/>
    <col min="3597" max="3597" width="11.28515625" style="32" customWidth="1"/>
    <col min="3598" max="3598" width="0" style="32" hidden="1" customWidth="1"/>
    <col min="3599" max="3840" width="9.42578125" style="32"/>
    <col min="3841" max="3841" width="0.42578125" style="32" customWidth="1"/>
    <col min="3842" max="3842" width="60.5703125" style="32" customWidth="1"/>
    <col min="3843" max="3843" width="5.5703125" style="32" customWidth="1"/>
    <col min="3844" max="3844" width="4" style="32" customWidth="1"/>
    <col min="3845" max="3848" width="4.5703125" style="32" customWidth="1"/>
    <col min="3849" max="3849" width="7.42578125" style="32" customWidth="1"/>
    <col min="3850" max="3850" width="4.5703125" style="32" customWidth="1"/>
    <col min="3851" max="3851" width="12.140625" style="32" customWidth="1"/>
    <col min="3852" max="3852" width="11.42578125" style="32" customWidth="1"/>
    <col min="3853" max="3853" width="11.28515625" style="32" customWidth="1"/>
    <col min="3854" max="3854" width="0" style="32" hidden="1" customWidth="1"/>
    <col min="3855" max="4096" width="9.42578125" style="32"/>
    <col min="4097" max="4097" width="0.42578125" style="32" customWidth="1"/>
    <col min="4098" max="4098" width="60.5703125" style="32" customWidth="1"/>
    <col min="4099" max="4099" width="5.5703125" style="32" customWidth="1"/>
    <col min="4100" max="4100" width="4" style="32" customWidth="1"/>
    <col min="4101" max="4104" width="4.5703125" style="32" customWidth="1"/>
    <col min="4105" max="4105" width="7.42578125" style="32" customWidth="1"/>
    <col min="4106" max="4106" width="4.5703125" style="32" customWidth="1"/>
    <col min="4107" max="4107" width="12.140625" style="32" customWidth="1"/>
    <col min="4108" max="4108" width="11.42578125" style="32" customWidth="1"/>
    <col min="4109" max="4109" width="11.28515625" style="32" customWidth="1"/>
    <col min="4110" max="4110" width="0" style="32" hidden="1" customWidth="1"/>
    <col min="4111" max="4352" width="9.42578125" style="32"/>
    <col min="4353" max="4353" width="0.42578125" style="32" customWidth="1"/>
    <col min="4354" max="4354" width="60.5703125" style="32" customWidth="1"/>
    <col min="4355" max="4355" width="5.5703125" style="32" customWidth="1"/>
    <col min="4356" max="4356" width="4" style="32" customWidth="1"/>
    <col min="4357" max="4360" width="4.5703125" style="32" customWidth="1"/>
    <col min="4361" max="4361" width="7.42578125" style="32" customWidth="1"/>
    <col min="4362" max="4362" width="4.5703125" style="32" customWidth="1"/>
    <col min="4363" max="4363" width="12.140625" style="32" customWidth="1"/>
    <col min="4364" max="4364" width="11.42578125" style="32" customWidth="1"/>
    <col min="4365" max="4365" width="11.28515625" style="32" customWidth="1"/>
    <col min="4366" max="4366" width="0" style="32" hidden="1" customWidth="1"/>
    <col min="4367" max="4608" width="9.42578125" style="32"/>
    <col min="4609" max="4609" width="0.42578125" style="32" customWidth="1"/>
    <col min="4610" max="4610" width="60.5703125" style="32" customWidth="1"/>
    <col min="4611" max="4611" width="5.5703125" style="32" customWidth="1"/>
    <col min="4612" max="4612" width="4" style="32" customWidth="1"/>
    <col min="4613" max="4616" width="4.5703125" style="32" customWidth="1"/>
    <col min="4617" max="4617" width="7.42578125" style="32" customWidth="1"/>
    <col min="4618" max="4618" width="4.5703125" style="32" customWidth="1"/>
    <col min="4619" max="4619" width="12.140625" style="32" customWidth="1"/>
    <col min="4620" max="4620" width="11.42578125" style="32" customWidth="1"/>
    <col min="4621" max="4621" width="11.28515625" style="32" customWidth="1"/>
    <col min="4622" max="4622" width="0" style="32" hidden="1" customWidth="1"/>
    <col min="4623" max="4864" width="9.42578125" style="32"/>
    <col min="4865" max="4865" width="0.42578125" style="32" customWidth="1"/>
    <col min="4866" max="4866" width="60.5703125" style="32" customWidth="1"/>
    <col min="4867" max="4867" width="5.5703125" style="32" customWidth="1"/>
    <col min="4868" max="4868" width="4" style="32" customWidth="1"/>
    <col min="4869" max="4872" width="4.5703125" style="32" customWidth="1"/>
    <col min="4873" max="4873" width="7.42578125" style="32" customWidth="1"/>
    <col min="4874" max="4874" width="4.5703125" style="32" customWidth="1"/>
    <col min="4875" max="4875" width="12.140625" style="32" customWidth="1"/>
    <col min="4876" max="4876" width="11.42578125" style="32" customWidth="1"/>
    <col min="4877" max="4877" width="11.28515625" style="32" customWidth="1"/>
    <col min="4878" max="4878" width="0" style="32" hidden="1" customWidth="1"/>
    <col min="4879" max="5120" width="9.42578125" style="32"/>
    <col min="5121" max="5121" width="0.42578125" style="32" customWidth="1"/>
    <col min="5122" max="5122" width="60.5703125" style="32" customWidth="1"/>
    <col min="5123" max="5123" width="5.5703125" style="32" customWidth="1"/>
    <col min="5124" max="5124" width="4" style="32" customWidth="1"/>
    <col min="5125" max="5128" width="4.5703125" style="32" customWidth="1"/>
    <col min="5129" max="5129" width="7.42578125" style="32" customWidth="1"/>
    <col min="5130" max="5130" width="4.5703125" style="32" customWidth="1"/>
    <col min="5131" max="5131" width="12.140625" style="32" customWidth="1"/>
    <col min="5132" max="5132" width="11.42578125" style="32" customWidth="1"/>
    <col min="5133" max="5133" width="11.28515625" style="32" customWidth="1"/>
    <col min="5134" max="5134" width="0" style="32" hidden="1" customWidth="1"/>
    <col min="5135" max="5376" width="9.42578125" style="32"/>
    <col min="5377" max="5377" width="0.42578125" style="32" customWidth="1"/>
    <col min="5378" max="5378" width="60.5703125" style="32" customWidth="1"/>
    <col min="5379" max="5379" width="5.5703125" style="32" customWidth="1"/>
    <col min="5380" max="5380" width="4" style="32" customWidth="1"/>
    <col min="5381" max="5384" width="4.5703125" style="32" customWidth="1"/>
    <col min="5385" max="5385" width="7.42578125" style="32" customWidth="1"/>
    <col min="5386" max="5386" width="4.5703125" style="32" customWidth="1"/>
    <col min="5387" max="5387" width="12.140625" style="32" customWidth="1"/>
    <col min="5388" max="5388" width="11.42578125" style="32" customWidth="1"/>
    <col min="5389" max="5389" width="11.28515625" style="32" customWidth="1"/>
    <col min="5390" max="5390" width="0" style="32" hidden="1" customWidth="1"/>
    <col min="5391" max="5632" width="9.42578125" style="32"/>
    <col min="5633" max="5633" width="0.42578125" style="32" customWidth="1"/>
    <col min="5634" max="5634" width="60.5703125" style="32" customWidth="1"/>
    <col min="5635" max="5635" width="5.5703125" style="32" customWidth="1"/>
    <col min="5636" max="5636" width="4" style="32" customWidth="1"/>
    <col min="5637" max="5640" width="4.5703125" style="32" customWidth="1"/>
    <col min="5641" max="5641" width="7.42578125" style="32" customWidth="1"/>
    <col min="5642" max="5642" width="4.5703125" style="32" customWidth="1"/>
    <col min="5643" max="5643" width="12.140625" style="32" customWidth="1"/>
    <col min="5644" max="5644" width="11.42578125" style="32" customWidth="1"/>
    <col min="5645" max="5645" width="11.28515625" style="32" customWidth="1"/>
    <col min="5646" max="5646" width="0" style="32" hidden="1" customWidth="1"/>
    <col min="5647" max="5888" width="9.42578125" style="32"/>
    <col min="5889" max="5889" width="0.42578125" style="32" customWidth="1"/>
    <col min="5890" max="5890" width="60.5703125" style="32" customWidth="1"/>
    <col min="5891" max="5891" width="5.5703125" style="32" customWidth="1"/>
    <col min="5892" max="5892" width="4" style="32" customWidth="1"/>
    <col min="5893" max="5896" width="4.5703125" style="32" customWidth="1"/>
    <col min="5897" max="5897" width="7.42578125" style="32" customWidth="1"/>
    <col min="5898" max="5898" width="4.5703125" style="32" customWidth="1"/>
    <col min="5899" max="5899" width="12.140625" style="32" customWidth="1"/>
    <col min="5900" max="5900" width="11.42578125" style="32" customWidth="1"/>
    <col min="5901" max="5901" width="11.28515625" style="32" customWidth="1"/>
    <col min="5902" max="5902" width="0" style="32" hidden="1" customWidth="1"/>
    <col min="5903" max="6144" width="9.42578125" style="32"/>
    <col min="6145" max="6145" width="0.42578125" style="32" customWidth="1"/>
    <col min="6146" max="6146" width="60.5703125" style="32" customWidth="1"/>
    <col min="6147" max="6147" width="5.5703125" style="32" customWidth="1"/>
    <col min="6148" max="6148" width="4" style="32" customWidth="1"/>
    <col min="6149" max="6152" width="4.5703125" style="32" customWidth="1"/>
    <col min="6153" max="6153" width="7.42578125" style="32" customWidth="1"/>
    <col min="6154" max="6154" width="4.5703125" style="32" customWidth="1"/>
    <col min="6155" max="6155" width="12.140625" style="32" customWidth="1"/>
    <col min="6156" max="6156" width="11.42578125" style="32" customWidth="1"/>
    <col min="6157" max="6157" width="11.28515625" style="32" customWidth="1"/>
    <col min="6158" max="6158" width="0" style="32" hidden="1" customWidth="1"/>
    <col min="6159" max="6400" width="9.42578125" style="32"/>
    <col min="6401" max="6401" width="0.42578125" style="32" customWidth="1"/>
    <col min="6402" max="6402" width="60.5703125" style="32" customWidth="1"/>
    <col min="6403" max="6403" width="5.5703125" style="32" customWidth="1"/>
    <col min="6404" max="6404" width="4" style="32" customWidth="1"/>
    <col min="6405" max="6408" width="4.5703125" style="32" customWidth="1"/>
    <col min="6409" max="6409" width="7.42578125" style="32" customWidth="1"/>
    <col min="6410" max="6410" width="4.5703125" style="32" customWidth="1"/>
    <col min="6411" max="6411" width="12.140625" style="32" customWidth="1"/>
    <col min="6412" max="6412" width="11.42578125" style="32" customWidth="1"/>
    <col min="6413" max="6413" width="11.28515625" style="32" customWidth="1"/>
    <col min="6414" max="6414" width="0" style="32" hidden="1" customWidth="1"/>
    <col min="6415" max="6656" width="9.42578125" style="32"/>
    <col min="6657" max="6657" width="0.42578125" style="32" customWidth="1"/>
    <col min="6658" max="6658" width="60.5703125" style="32" customWidth="1"/>
    <col min="6659" max="6659" width="5.5703125" style="32" customWidth="1"/>
    <col min="6660" max="6660" width="4" style="32" customWidth="1"/>
    <col min="6661" max="6664" width="4.5703125" style="32" customWidth="1"/>
    <col min="6665" max="6665" width="7.42578125" style="32" customWidth="1"/>
    <col min="6666" max="6666" width="4.5703125" style="32" customWidth="1"/>
    <col min="6667" max="6667" width="12.140625" style="32" customWidth="1"/>
    <col min="6668" max="6668" width="11.42578125" style="32" customWidth="1"/>
    <col min="6669" max="6669" width="11.28515625" style="32" customWidth="1"/>
    <col min="6670" max="6670" width="0" style="32" hidden="1" customWidth="1"/>
    <col min="6671" max="6912" width="9.42578125" style="32"/>
    <col min="6913" max="6913" width="0.42578125" style="32" customWidth="1"/>
    <col min="6914" max="6914" width="60.5703125" style="32" customWidth="1"/>
    <col min="6915" max="6915" width="5.5703125" style="32" customWidth="1"/>
    <col min="6916" max="6916" width="4" style="32" customWidth="1"/>
    <col min="6917" max="6920" width="4.5703125" style="32" customWidth="1"/>
    <col min="6921" max="6921" width="7.42578125" style="32" customWidth="1"/>
    <col min="6922" max="6922" width="4.5703125" style="32" customWidth="1"/>
    <col min="6923" max="6923" width="12.140625" style="32" customWidth="1"/>
    <col min="6924" max="6924" width="11.42578125" style="32" customWidth="1"/>
    <col min="6925" max="6925" width="11.28515625" style="32" customWidth="1"/>
    <col min="6926" max="6926" width="0" style="32" hidden="1" customWidth="1"/>
    <col min="6927" max="7168" width="9.42578125" style="32"/>
    <col min="7169" max="7169" width="0.42578125" style="32" customWidth="1"/>
    <col min="7170" max="7170" width="60.5703125" style="32" customWidth="1"/>
    <col min="7171" max="7171" width="5.5703125" style="32" customWidth="1"/>
    <col min="7172" max="7172" width="4" style="32" customWidth="1"/>
    <col min="7173" max="7176" width="4.5703125" style="32" customWidth="1"/>
    <col min="7177" max="7177" width="7.42578125" style="32" customWidth="1"/>
    <col min="7178" max="7178" width="4.5703125" style="32" customWidth="1"/>
    <col min="7179" max="7179" width="12.140625" style="32" customWidth="1"/>
    <col min="7180" max="7180" width="11.42578125" style="32" customWidth="1"/>
    <col min="7181" max="7181" width="11.28515625" style="32" customWidth="1"/>
    <col min="7182" max="7182" width="0" style="32" hidden="1" customWidth="1"/>
    <col min="7183" max="7424" width="9.42578125" style="32"/>
    <col min="7425" max="7425" width="0.42578125" style="32" customWidth="1"/>
    <col min="7426" max="7426" width="60.5703125" style="32" customWidth="1"/>
    <col min="7427" max="7427" width="5.5703125" style="32" customWidth="1"/>
    <col min="7428" max="7428" width="4" style="32" customWidth="1"/>
    <col min="7429" max="7432" width="4.5703125" style="32" customWidth="1"/>
    <col min="7433" max="7433" width="7.42578125" style="32" customWidth="1"/>
    <col min="7434" max="7434" width="4.5703125" style="32" customWidth="1"/>
    <col min="7435" max="7435" width="12.140625" style="32" customWidth="1"/>
    <col min="7436" max="7436" width="11.42578125" style="32" customWidth="1"/>
    <col min="7437" max="7437" width="11.28515625" style="32" customWidth="1"/>
    <col min="7438" max="7438" width="0" style="32" hidden="1" customWidth="1"/>
    <col min="7439" max="7680" width="9.42578125" style="32"/>
    <col min="7681" max="7681" width="0.42578125" style="32" customWidth="1"/>
    <col min="7682" max="7682" width="60.5703125" style="32" customWidth="1"/>
    <col min="7683" max="7683" width="5.5703125" style="32" customWidth="1"/>
    <col min="7684" max="7684" width="4" style="32" customWidth="1"/>
    <col min="7685" max="7688" width="4.5703125" style="32" customWidth="1"/>
    <col min="7689" max="7689" width="7.42578125" style="32" customWidth="1"/>
    <col min="7690" max="7690" width="4.5703125" style="32" customWidth="1"/>
    <col min="7691" max="7691" width="12.140625" style="32" customWidth="1"/>
    <col min="7692" max="7692" width="11.42578125" style="32" customWidth="1"/>
    <col min="7693" max="7693" width="11.28515625" style="32" customWidth="1"/>
    <col min="7694" max="7694" width="0" style="32" hidden="1" customWidth="1"/>
    <col min="7695" max="7936" width="9.42578125" style="32"/>
    <col min="7937" max="7937" width="0.42578125" style="32" customWidth="1"/>
    <col min="7938" max="7938" width="60.5703125" style="32" customWidth="1"/>
    <col min="7939" max="7939" width="5.5703125" style="32" customWidth="1"/>
    <col min="7940" max="7940" width="4" style="32" customWidth="1"/>
    <col min="7941" max="7944" width="4.5703125" style="32" customWidth="1"/>
    <col min="7945" max="7945" width="7.42578125" style="32" customWidth="1"/>
    <col min="7946" max="7946" width="4.5703125" style="32" customWidth="1"/>
    <col min="7947" max="7947" width="12.140625" style="32" customWidth="1"/>
    <col min="7948" max="7948" width="11.42578125" style="32" customWidth="1"/>
    <col min="7949" max="7949" width="11.28515625" style="32" customWidth="1"/>
    <col min="7950" max="7950" width="0" style="32" hidden="1" customWidth="1"/>
    <col min="7951" max="8192" width="9.42578125" style="32"/>
    <col min="8193" max="8193" width="0.42578125" style="32" customWidth="1"/>
    <col min="8194" max="8194" width="60.5703125" style="32" customWidth="1"/>
    <col min="8195" max="8195" width="5.5703125" style="32" customWidth="1"/>
    <col min="8196" max="8196" width="4" style="32" customWidth="1"/>
    <col min="8197" max="8200" width="4.5703125" style="32" customWidth="1"/>
    <col min="8201" max="8201" width="7.42578125" style="32" customWidth="1"/>
    <col min="8202" max="8202" width="4.5703125" style="32" customWidth="1"/>
    <col min="8203" max="8203" width="12.140625" style="32" customWidth="1"/>
    <col min="8204" max="8204" width="11.42578125" style="32" customWidth="1"/>
    <col min="8205" max="8205" width="11.28515625" style="32" customWidth="1"/>
    <col min="8206" max="8206" width="0" style="32" hidden="1" customWidth="1"/>
    <col min="8207" max="8448" width="9.42578125" style="32"/>
    <col min="8449" max="8449" width="0.42578125" style="32" customWidth="1"/>
    <col min="8450" max="8450" width="60.5703125" style="32" customWidth="1"/>
    <col min="8451" max="8451" width="5.5703125" style="32" customWidth="1"/>
    <col min="8452" max="8452" width="4" style="32" customWidth="1"/>
    <col min="8453" max="8456" width="4.5703125" style="32" customWidth="1"/>
    <col min="8457" max="8457" width="7.42578125" style="32" customWidth="1"/>
    <col min="8458" max="8458" width="4.5703125" style="32" customWidth="1"/>
    <col min="8459" max="8459" width="12.140625" style="32" customWidth="1"/>
    <col min="8460" max="8460" width="11.42578125" style="32" customWidth="1"/>
    <col min="8461" max="8461" width="11.28515625" style="32" customWidth="1"/>
    <col min="8462" max="8462" width="0" style="32" hidden="1" customWidth="1"/>
    <col min="8463" max="8704" width="9.42578125" style="32"/>
    <col min="8705" max="8705" width="0.42578125" style="32" customWidth="1"/>
    <col min="8706" max="8706" width="60.5703125" style="32" customWidth="1"/>
    <col min="8707" max="8707" width="5.5703125" style="32" customWidth="1"/>
    <col min="8708" max="8708" width="4" style="32" customWidth="1"/>
    <col min="8709" max="8712" width="4.5703125" style="32" customWidth="1"/>
    <col min="8713" max="8713" width="7.42578125" style="32" customWidth="1"/>
    <col min="8714" max="8714" width="4.5703125" style="32" customWidth="1"/>
    <col min="8715" max="8715" width="12.140625" style="32" customWidth="1"/>
    <col min="8716" max="8716" width="11.42578125" style="32" customWidth="1"/>
    <col min="8717" max="8717" width="11.28515625" style="32" customWidth="1"/>
    <col min="8718" max="8718" width="0" style="32" hidden="1" customWidth="1"/>
    <col min="8719" max="8960" width="9.42578125" style="32"/>
    <col min="8961" max="8961" width="0.42578125" style="32" customWidth="1"/>
    <col min="8962" max="8962" width="60.5703125" style="32" customWidth="1"/>
    <col min="8963" max="8963" width="5.5703125" style="32" customWidth="1"/>
    <col min="8964" max="8964" width="4" style="32" customWidth="1"/>
    <col min="8965" max="8968" width="4.5703125" style="32" customWidth="1"/>
    <col min="8969" max="8969" width="7.42578125" style="32" customWidth="1"/>
    <col min="8970" max="8970" width="4.5703125" style="32" customWidth="1"/>
    <col min="8971" max="8971" width="12.140625" style="32" customWidth="1"/>
    <col min="8972" max="8972" width="11.42578125" style="32" customWidth="1"/>
    <col min="8973" max="8973" width="11.28515625" style="32" customWidth="1"/>
    <col min="8974" max="8974" width="0" style="32" hidden="1" customWidth="1"/>
    <col min="8975" max="9216" width="9.42578125" style="32"/>
    <col min="9217" max="9217" width="0.42578125" style="32" customWidth="1"/>
    <col min="9218" max="9218" width="60.5703125" style="32" customWidth="1"/>
    <col min="9219" max="9219" width="5.5703125" style="32" customWidth="1"/>
    <col min="9220" max="9220" width="4" style="32" customWidth="1"/>
    <col min="9221" max="9224" width="4.5703125" style="32" customWidth="1"/>
    <col min="9225" max="9225" width="7.42578125" style="32" customWidth="1"/>
    <col min="9226" max="9226" width="4.5703125" style="32" customWidth="1"/>
    <col min="9227" max="9227" width="12.140625" style="32" customWidth="1"/>
    <col min="9228" max="9228" width="11.42578125" style="32" customWidth="1"/>
    <col min="9229" max="9229" width="11.28515625" style="32" customWidth="1"/>
    <col min="9230" max="9230" width="0" style="32" hidden="1" customWidth="1"/>
    <col min="9231" max="9472" width="9.42578125" style="32"/>
    <col min="9473" max="9473" width="0.42578125" style="32" customWidth="1"/>
    <col min="9474" max="9474" width="60.5703125" style="32" customWidth="1"/>
    <col min="9475" max="9475" width="5.5703125" style="32" customWidth="1"/>
    <col min="9476" max="9476" width="4" style="32" customWidth="1"/>
    <col min="9477" max="9480" width="4.5703125" style="32" customWidth="1"/>
    <col min="9481" max="9481" width="7.42578125" style="32" customWidth="1"/>
    <col min="9482" max="9482" width="4.5703125" style="32" customWidth="1"/>
    <col min="9483" max="9483" width="12.140625" style="32" customWidth="1"/>
    <col min="9484" max="9484" width="11.42578125" style="32" customWidth="1"/>
    <col min="9485" max="9485" width="11.28515625" style="32" customWidth="1"/>
    <col min="9486" max="9486" width="0" style="32" hidden="1" customWidth="1"/>
    <col min="9487" max="9728" width="9.42578125" style="32"/>
    <col min="9729" max="9729" width="0.42578125" style="32" customWidth="1"/>
    <col min="9730" max="9730" width="60.5703125" style="32" customWidth="1"/>
    <col min="9731" max="9731" width="5.5703125" style="32" customWidth="1"/>
    <col min="9732" max="9732" width="4" style="32" customWidth="1"/>
    <col min="9733" max="9736" width="4.5703125" style="32" customWidth="1"/>
    <col min="9737" max="9737" width="7.42578125" style="32" customWidth="1"/>
    <col min="9738" max="9738" width="4.5703125" style="32" customWidth="1"/>
    <col min="9739" max="9739" width="12.140625" style="32" customWidth="1"/>
    <col min="9740" max="9740" width="11.42578125" style="32" customWidth="1"/>
    <col min="9741" max="9741" width="11.28515625" style="32" customWidth="1"/>
    <col min="9742" max="9742" width="0" style="32" hidden="1" customWidth="1"/>
    <col min="9743" max="9984" width="9.42578125" style="32"/>
    <col min="9985" max="9985" width="0.42578125" style="32" customWidth="1"/>
    <col min="9986" max="9986" width="60.5703125" style="32" customWidth="1"/>
    <col min="9987" max="9987" width="5.5703125" style="32" customWidth="1"/>
    <col min="9988" max="9988" width="4" style="32" customWidth="1"/>
    <col min="9989" max="9992" width="4.5703125" style="32" customWidth="1"/>
    <col min="9993" max="9993" width="7.42578125" style="32" customWidth="1"/>
    <col min="9994" max="9994" width="4.5703125" style="32" customWidth="1"/>
    <col min="9995" max="9995" width="12.140625" style="32" customWidth="1"/>
    <col min="9996" max="9996" width="11.42578125" style="32" customWidth="1"/>
    <col min="9997" max="9997" width="11.28515625" style="32" customWidth="1"/>
    <col min="9998" max="9998" width="0" style="32" hidden="1" customWidth="1"/>
    <col min="9999" max="10240" width="9.42578125" style="32"/>
    <col min="10241" max="10241" width="0.42578125" style="32" customWidth="1"/>
    <col min="10242" max="10242" width="60.5703125" style="32" customWidth="1"/>
    <col min="10243" max="10243" width="5.5703125" style="32" customWidth="1"/>
    <col min="10244" max="10244" width="4" style="32" customWidth="1"/>
    <col min="10245" max="10248" width="4.5703125" style="32" customWidth="1"/>
    <col min="10249" max="10249" width="7.42578125" style="32" customWidth="1"/>
    <col min="10250" max="10250" width="4.5703125" style="32" customWidth="1"/>
    <col min="10251" max="10251" width="12.140625" style="32" customWidth="1"/>
    <col min="10252" max="10252" width="11.42578125" style="32" customWidth="1"/>
    <col min="10253" max="10253" width="11.28515625" style="32" customWidth="1"/>
    <col min="10254" max="10254" width="0" style="32" hidden="1" customWidth="1"/>
    <col min="10255" max="10496" width="9.42578125" style="32"/>
    <col min="10497" max="10497" width="0.42578125" style="32" customWidth="1"/>
    <col min="10498" max="10498" width="60.5703125" style="32" customWidth="1"/>
    <col min="10499" max="10499" width="5.5703125" style="32" customWidth="1"/>
    <col min="10500" max="10500" width="4" style="32" customWidth="1"/>
    <col min="10501" max="10504" width="4.5703125" style="32" customWidth="1"/>
    <col min="10505" max="10505" width="7.42578125" style="32" customWidth="1"/>
    <col min="10506" max="10506" width="4.5703125" style="32" customWidth="1"/>
    <col min="10507" max="10507" width="12.140625" style="32" customWidth="1"/>
    <col min="10508" max="10508" width="11.42578125" style="32" customWidth="1"/>
    <col min="10509" max="10509" width="11.28515625" style="32" customWidth="1"/>
    <col min="10510" max="10510" width="0" style="32" hidden="1" customWidth="1"/>
    <col min="10511" max="10752" width="9.42578125" style="32"/>
    <col min="10753" max="10753" width="0.42578125" style="32" customWidth="1"/>
    <col min="10754" max="10754" width="60.5703125" style="32" customWidth="1"/>
    <col min="10755" max="10755" width="5.5703125" style="32" customWidth="1"/>
    <col min="10756" max="10756" width="4" style="32" customWidth="1"/>
    <col min="10757" max="10760" width="4.5703125" style="32" customWidth="1"/>
    <col min="10761" max="10761" width="7.42578125" style="32" customWidth="1"/>
    <col min="10762" max="10762" width="4.5703125" style="32" customWidth="1"/>
    <col min="10763" max="10763" width="12.140625" style="32" customWidth="1"/>
    <col min="10764" max="10764" width="11.42578125" style="32" customWidth="1"/>
    <col min="10765" max="10765" width="11.28515625" style="32" customWidth="1"/>
    <col min="10766" max="10766" width="0" style="32" hidden="1" customWidth="1"/>
    <col min="10767" max="11008" width="9.42578125" style="32"/>
    <col min="11009" max="11009" width="0.42578125" style="32" customWidth="1"/>
    <col min="11010" max="11010" width="60.5703125" style="32" customWidth="1"/>
    <col min="11011" max="11011" width="5.5703125" style="32" customWidth="1"/>
    <col min="11012" max="11012" width="4" style="32" customWidth="1"/>
    <col min="11013" max="11016" width="4.5703125" style="32" customWidth="1"/>
    <col min="11017" max="11017" width="7.42578125" style="32" customWidth="1"/>
    <col min="11018" max="11018" width="4.5703125" style="32" customWidth="1"/>
    <col min="11019" max="11019" width="12.140625" style="32" customWidth="1"/>
    <col min="11020" max="11020" width="11.42578125" style="32" customWidth="1"/>
    <col min="11021" max="11021" width="11.28515625" style="32" customWidth="1"/>
    <col min="11022" max="11022" width="0" style="32" hidden="1" customWidth="1"/>
    <col min="11023" max="11264" width="9.42578125" style="32"/>
    <col min="11265" max="11265" width="0.42578125" style="32" customWidth="1"/>
    <col min="11266" max="11266" width="60.5703125" style="32" customWidth="1"/>
    <col min="11267" max="11267" width="5.5703125" style="32" customWidth="1"/>
    <col min="11268" max="11268" width="4" style="32" customWidth="1"/>
    <col min="11269" max="11272" width="4.5703125" style="32" customWidth="1"/>
    <col min="11273" max="11273" width="7.42578125" style="32" customWidth="1"/>
    <col min="11274" max="11274" width="4.5703125" style="32" customWidth="1"/>
    <col min="11275" max="11275" width="12.140625" style="32" customWidth="1"/>
    <col min="11276" max="11276" width="11.42578125" style="32" customWidth="1"/>
    <col min="11277" max="11277" width="11.28515625" style="32" customWidth="1"/>
    <col min="11278" max="11278" width="0" style="32" hidden="1" customWidth="1"/>
    <col min="11279" max="11520" width="9.42578125" style="32"/>
    <col min="11521" max="11521" width="0.42578125" style="32" customWidth="1"/>
    <col min="11522" max="11522" width="60.5703125" style="32" customWidth="1"/>
    <col min="11523" max="11523" width="5.5703125" style="32" customWidth="1"/>
    <col min="11524" max="11524" width="4" style="32" customWidth="1"/>
    <col min="11525" max="11528" width="4.5703125" style="32" customWidth="1"/>
    <col min="11529" max="11529" width="7.42578125" style="32" customWidth="1"/>
    <col min="11530" max="11530" width="4.5703125" style="32" customWidth="1"/>
    <col min="11531" max="11531" width="12.140625" style="32" customWidth="1"/>
    <col min="11532" max="11532" width="11.42578125" style="32" customWidth="1"/>
    <col min="11533" max="11533" width="11.28515625" style="32" customWidth="1"/>
    <col min="11534" max="11534" width="0" style="32" hidden="1" customWidth="1"/>
    <col min="11535" max="11776" width="9.42578125" style="32"/>
    <col min="11777" max="11777" width="0.42578125" style="32" customWidth="1"/>
    <col min="11778" max="11778" width="60.5703125" style="32" customWidth="1"/>
    <col min="11779" max="11779" width="5.5703125" style="32" customWidth="1"/>
    <col min="11780" max="11780" width="4" style="32" customWidth="1"/>
    <col min="11781" max="11784" width="4.5703125" style="32" customWidth="1"/>
    <col min="11785" max="11785" width="7.42578125" style="32" customWidth="1"/>
    <col min="11786" max="11786" width="4.5703125" style="32" customWidth="1"/>
    <col min="11787" max="11787" width="12.140625" style="32" customWidth="1"/>
    <col min="11788" max="11788" width="11.42578125" style="32" customWidth="1"/>
    <col min="11789" max="11789" width="11.28515625" style="32" customWidth="1"/>
    <col min="11790" max="11790" width="0" style="32" hidden="1" customWidth="1"/>
    <col min="11791" max="12032" width="9.42578125" style="32"/>
    <col min="12033" max="12033" width="0.42578125" style="32" customWidth="1"/>
    <col min="12034" max="12034" width="60.5703125" style="32" customWidth="1"/>
    <col min="12035" max="12035" width="5.5703125" style="32" customWidth="1"/>
    <col min="12036" max="12036" width="4" style="32" customWidth="1"/>
    <col min="12037" max="12040" width="4.5703125" style="32" customWidth="1"/>
    <col min="12041" max="12041" width="7.42578125" style="32" customWidth="1"/>
    <col min="12042" max="12042" width="4.5703125" style="32" customWidth="1"/>
    <col min="12043" max="12043" width="12.140625" style="32" customWidth="1"/>
    <col min="12044" max="12044" width="11.42578125" style="32" customWidth="1"/>
    <col min="12045" max="12045" width="11.28515625" style="32" customWidth="1"/>
    <col min="12046" max="12046" width="0" style="32" hidden="1" customWidth="1"/>
    <col min="12047" max="12288" width="9.42578125" style="32"/>
    <col min="12289" max="12289" width="0.42578125" style="32" customWidth="1"/>
    <col min="12290" max="12290" width="60.5703125" style="32" customWidth="1"/>
    <col min="12291" max="12291" width="5.5703125" style="32" customWidth="1"/>
    <col min="12292" max="12292" width="4" style="32" customWidth="1"/>
    <col min="12293" max="12296" width="4.5703125" style="32" customWidth="1"/>
    <col min="12297" max="12297" width="7.42578125" style="32" customWidth="1"/>
    <col min="12298" max="12298" width="4.5703125" style="32" customWidth="1"/>
    <col min="12299" max="12299" width="12.140625" style="32" customWidth="1"/>
    <col min="12300" max="12300" width="11.42578125" style="32" customWidth="1"/>
    <col min="12301" max="12301" width="11.28515625" style="32" customWidth="1"/>
    <col min="12302" max="12302" width="0" style="32" hidden="1" customWidth="1"/>
    <col min="12303" max="12544" width="9.42578125" style="32"/>
    <col min="12545" max="12545" width="0.42578125" style="32" customWidth="1"/>
    <col min="12546" max="12546" width="60.5703125" style="32" customWidth="1"/>
    <col min="12547" max="12547" width="5.5703125" style="32" customWidth="1"/>
    <col min="12548" max="12548" width="4" style="32" customWidth="1"/>
    <col min="12549" max="12552" width="4.5703125" style="32" customWidth="1"/>
    <col min="12553" max="12553" width="7.42578125" style="32" customWidth="1"/>
    <col min="12554" max="12554" width="4.5703125" style="32" customWidth="1"/>
    <col min="12555" max="12555" width="12.140625" style="32" customWidth="1"/>
    <col min="12556" max="12556" width="11.42578125" style="32" customWidth="1"/>
    <col min="12557" max="12557" width="11.28515625" style="32" customWidth="1"/>
    <col min="12558" max="12558" width="0" style="32" hidden="1" customWidth="1"/>
    <col min="12559" max="12800" width="9.42578125" style="32"/>
    <col min="12801" max="12801" width="0.42578125" style="32" customWidth="1"/>
    <col min="12802" max="12802" width="60.5703125" style="32" customWidth="1"/>
    <col min="12803" max="12803" width="5.5703125" style="32" customWidth="1"/>
    <col min="12804" max="12804" width="4" style="32" customWidth="1"/>
    <col min="12805" max="12808" width="4.5703125" style="32" customWidth="1"/>
    <col min="12809" max="12809" width="7.42578125" style="32" customWidth="1"/>
    <col min="12810" max="12810" width="4.5703125" style="32" customWidth="1"/>
    <col min="12811" max="12811" width="12.140625" style="32" customWidth="1"/>
    <col min="12812" max="12812" width="11.42578125" style="32" customWidth="1"/>
    <col min="12813" max="12813" width="11.28515625" style="32" customWidth="1"/>
    <col min="12814" max="12814" width="0" style="32" hidden="1" customWidth="1"/>
    <col min="12815" max="13056" width="9.42578125" style="32"/>
    <col min="13057" max="13057" width="0.42578125" style="32" customWidth="1"/>
    <col min="13058" max="13058" width="60.5703125" style="32" customWidth="1"/>
    <col min="13059" max="13059" width="5.5703125" style="32" customWidth="1"/>
    <col min="13060" max="13060" width="4" style="32" customWidth="1"/>
    <col min="13061" max="13064" width="4.5703125" style="32" customWidth="1"/>
    <col min="13065" max="13065" width="7.42578125" style="32" customWidth="1"/>
    <col min="13066" max="13066" width="4.5703125" style="32" customWidth="1"/>
    <col min="13067" max="13067" width="12.140625" style="32" customWidth="1"/>
    <col min="13068" max="13068" width="11.42578125" style="32" customWidth="1"/>
    <col min="13069" max="13069" width="11.28515625" style="32" customWidth="1"/>
    <col min="13070" max="13070" width="0" style="32" hidden="1" customWidth="1"/>
    <col min="13071" max="13312" width="9.42578125" style="32"/>
    <col min="13313" max="13313" width="0.42578125" style="32" customWidth="1"/>
    <col min="13314" max="13314" width="60.5703125" style="32" customWidth="1"/>
    <col min="13315" max="13315" width="5.5703125" style="32" customWidth="1"/>
    <col min="13316" max="13316" width="4" style="32" customWidth="1"/>
    <col min="13317" max="13320" width="4.5703125" style="32" customWidth="1"/>
    <col min="13321" max="13321" width="7.42578125" style="32" customWidth="1"/>
    <col min="13322" max="13322" width="4.5703125" style="32" customWidth="1"/>
    <col min="13323" max="13323" width="12.140625" style="32" customWidth="1"/>
    <col min="13324" max="13324" width="11.42578125" style="32" customWidth="1"/>
    <col min="13325" max="13325" width="11.28515625" style="32" customWidth="1"/>
    <col min="13326" max="13326" width="0" style="32" hidden="1" customWidth="1"/>
    <col min="13327" max="13568" width="9.42578125" style="32"/>
    <col min="13569" max="13569" width="0.42578125" style="32" customWidth="1"/>
    <col min="13570" max="13570" width="60.5703125" style="32" customWidth="1"/>
    <col min="13571" max="13571" width="5.5703125" style="32" customWidth="1"/>
    <col min="13572" max="13572" width="4" style="32" customWidth="1"/>
    <col min="13573" max="13576" width="4.5703125" style="32" customWidth="1"/>
    <col min="13577" max="13577" width="7.42578125" style="32" customWidth="1"/>
    <col min="13578" max="13578" width="4.5703125" style="32" customWidth="1"/>
    <col min="13579" max="13579" width="12.140625" style="32" customWidth="1"/>
    <col min="13580" max="13580" width="11.42578125" style="32" customWidth="1"/>
    <col min="13581" max="13581" width="11.28515625" style="32" customWidth="1"/>
    <col min="13582" max="13582" width="0" style="32" hidden="1" customWidth="1"/>
    <col min="13583" max="13824" width="9.42578125" style="32"/>
    <col min="13825" max="13825" width="0.42578125" style="32" customWidth="1"/>
    <col min="13826" max="13826" width="60.5703125" style="32" customWidth="1"/>
    <col min="13827" max="13827" width="5.5703125" style="32" customWidth="1"/>
    <col min="13828" max="13828" width="4" style="32" customWidth="1"/>
    <col min="13829" max="13832" width="4.5703125" style="32" customWidth="1"/>
    <col min="13833" max="13833" width="7.42578125" style="32" customWidth="1"/>
    <col min="13834" max="13834" width="4.5703125" style="32" customWidth="1"/>
    <col min="13835" max="13835" width="12.140625" style="32" customWidth="1"/>
    <col min="13836" max="13836" width="11.42578125" style="32" customWidth="1"/>
    <col min="13837" max="13837" width="11.28515625" style="32" customWidth="1"/>
    <col min="13838" max="13838" width="0" style="32" hidden="1" customWidth="1"/>
    <col min="13839" max="14080" width="9.42578125" style="32"/>
    <col min="14081" max="14081" width="0.42578125" style="32" customWidth="1"/>
    <col min="14082" max="14082" width="60.5703125" style="32" customWidth="1"/>
    <col min="14083" max="14083" width="5.5703125" style="32" customWidth="1"/>
    <col min="14084" max="14084" width="4" style="32" customWidth="1"/>
    <col min="14085" max="14088" width="4.5703125" style="32" customWidth="1"/>
    <col min="14089" max="14089" width="7.42578125" style="32" customWidth="1"/>
    <col min="14090" max="14090" width="4.5703125" style="32" customWidth="1"/>
    <col min="14091" max="14091" width="12.140625" style="32" customWidth="1"/>
    <col min="14092" max="14092" width="11.42578125" style="32" customWidth="1"/>
    <col min="14093" max="14093" width="11.28515625" style="32" customWidth="1"/>
    <col min="14094" max="14094" width="0" style="32" hidden="1" customWidth="1"/>
    <col min="14095" max="14336" width="9.42578125" style="32"/>
    <col min="14337" max="14337" width="0.42578125" style="32" customWidth="1"/>
    <col min="14338" max="14338" width="60.5703125" style="32" customWidth="1"/>
    <col min="14339" max="14339" width="5.5703125" style="32" customWidth="1"/>
    <col min="14340" max="14340" width="4" style="32" customWidth="1"/>
    <col min="14341" max="14344" width="4.5703125" style="32" customWidth="1"/>
    <col min="14345" max="14345" width="7.42578125" style="32" customWidth="1"/>
    <col min="14346" max="14346" width="4.5703125" style="32" customWidth="1"/>
    <col min="14347" max="14347" width="12.140625" style="32" customWidth="1"/>
    <col min="14348" max="14348" width="11.42578125" style="32" customWidth="1"/>
    <col min="14349" max="14349" width="11.28515625" style="32" customWidth="1"/>
    <col min="14350" max="14350" width="0" style="32" hidden="1" customWidth="1"/>
    <col min="14351" max="14592" width="9.42578125" style="32"/>
    <col min="14593" max="14593" width="0.42578125" style="32" customWidth="1"/>
    <col min="14594" max="14594" width="60.5703125" style="32" customWidth="1"/>
    <col min="14595" max="14595" width="5.5703125" style="32" customWidth="1"/>
    <col min="14596" max="14596" width="4" style="32" customWidth="1"/>
    <col min="14597" max="14600" width="4.5703125" style="32" customWidth="1"/>
    <col min="14601" max="14601" width="7.42578125" style="32" customWidth="1"/>
    <col min="14602" max="14602" width="4.5703125" style="32" customWidth="1"/>
    <col min="14603" max="14603" width="12.140625" style="32" customWidth="1"/>
    <col min="14604" max="14604" width="11.42578125" style="32" customWidth="1"/>
    <col min="14605" max="14605" width="11.28515625" style="32" customWidth="1"/>
    <col min="14606" max="14606" width="0" style="32" hidden="1" customWidth="1"/>
    <col min="14607" max="14848" width="9.42578125" style="32"/>
    <col min="14849" max="14849" width="0.42578125" style="32" customWidth="1"/>
    <col min="14850" max="14850" width="60.5703125" style="32" customWidth="1"/>
    <col min="14851" max="14851" width="5.5703125" style="32" customWidth="1"/>
    <col min="14852" max="14852" width="4" style="32" customWidth="1"/>
    <col min="14853" max="14856" width="4.5703125" style="32" customWidth="1"/>
    <col min="14857" max="14857" width="7.42578125" style="32" customWidth="1"/>
    <col min="14858" max="14858" width="4.5703125" style="32" customWidth="1"/>
    <col min="14859" max="14859" width="12.140625" style="32" customWidth="1"/>
    <col min="14860" max="14860" width="11.42578125" style="32" customWidth="1"/>
    <col min="14861" max="14861" width="11.28515625" style="32" customWidth="1"/>
    <col min="14862" max="14862" width="0" style="32" hidden="1" customWidth="1"/>
    <col min="14863" max="15104" width="9.42578125" style="32"/>
    <col min="15105" max="15105" width="0.42578125" style="32" customWidth="1"/>
    <col min="15106" max="15106" width="60.5703125" style="32" customWidth="1"/>
    <col min="15107" max="15107" width="5.5703125" style="32" customWidth="1"/>
    <col min="15108" max="15108" width="4" style="32" customWidth="1"/>
    <col min="15109" max="15112" width="4.5703125" style="32" customWidth="1"/>
    <col min="15113" max="15113" width="7.42578125" style="32" customWidth="1"/>
    <col min="15114" max="15114" width="4.5703125" style="32" customWidth="1"/>
    <col min="15115" max="15115" width="12.140625" style="32" customWidth="1"/>
    <col min="15116" max="15116" width="11.42578125" style="32" customWidth="1"/>
    <col min="15117" max="15117" width="11.28515625" style="32" customWidth="1"/>
    <col min="15118" max="15118" width="0" style="32" hidden="1" customWidth="1"/>
    <col min="15119" max="15360" width="9.42578125" style="32"/>
    <col min="15361" max="15361" width="0.42578125" style="32" customWidth="1"/>
    <col min="15362" max="15362" width="60.5703125" style="32" customWidth="1"/>
    <col min="15363" max="15363" width="5.5703125" style="32" customWidth="1"/>
    <col min="15364" max="15364" width="4" style="32" customWidth="1"/>
    <col min="15365" max="15368" width="4.5703125" style="32" customWidth="1"/>
    <col min="15369" max="15369" width="7.42578125" style="32" customWidth="1"/>
    <col min="15370" max="15370" width="4.5703125" style="32" customWidth="1"/>
    <col min="15371" max="15371" width="12.140625" style="32" customWidth="1"/>
    <col min="15372" max="15372" width="11.42578125" style="32" customWidth="1"/>
    <col min="15373" max="15373" width="11.28515625" style="32" customWidth="1"/>
    <col min="15374" max="15374" width="0" style="32" hidden="1" customWidth="1"/>
    <col min="15375" max="15616" width="9.42578125" style="32"/>
    <col min="15617" max="15617" width="0.42578125" style="32" customWidth="1"/>
    <col min="15618" max="15618" width="60.5703125" style="32" customWidth="1"/>
    <col min="15619" max="15619" width="5.5703125" style="32" customWidth="1"/>
    <col min="15620" max="15620" width="4" style="32" customWidth="1"/>
    <col min="15621" max="15624" width="4.5703125" style="32" customWidth="1"/>
    <col min="15625" max="15625" width="7.42578125" style="32" customWidth="1"/>
    <col min="15626" max="15626" width="4.5703125" style="32" customWidth="1"/>
    <col min="15627" max="15627" width="12.140625" style="32" customWidth="1"/>
    <col min="15628" max="15628" width="11.42578125" style="32" customWidth="1"/>
    <col min="15629" max="15629" width="11.28515625" style="32" customWidth="1"/>
    <col min="15630" max="15630" width="0" style="32" hidden="1" customWidth="1"/>
    <col min="15631" max="15872" width="9.42578125" style="32"/>
    <col min="15873" max="15873" width="0.42578125" style="32" customWidth="1"/>
    <col min="15874" max="15874" width="60.5703125" style="32" customWidth="1"/>
    <col min="15875" max="15875" width="5.5703125" style="32" customWidth="1"/>
    <col min="15876" max="15876" width="4" style="32" customWidth="1"/>
    <col min="15877" max="15880" width="4.5703125" style="32" customWidth="1"/>
    <col min="15881" max="15881" width="7.42578125" style="32" customWidth="1"/>
    <col min="15882" max="15882" width="4.5703125" style="32" customWidth="1"/>
    <col min="15883" max="15883" width="12.140625" style="32" customWidth="1"/>
    <col min="15884" max="15884" width="11.42578125" style="32" customWidth="1"/>
    <col min="15885" max="15885" width="11.28515625" style="32" customWidth="1"/>
    <col min="15886" max="15886" width="0" style="32" hidden="1" customWidth="1"/>
    <col min="15887" max="16128" width="9.42578125" style="32"/>
    <col min="16129" max="16129" width="0.42578125" style="32" customWidth="1"/>
    <col min="16130" max="16130" width="60.5703125" style="32" customWidth="1"/>
    <col min="16131" max="16131" width="5.5703125" style="32" customWidth="1"/>
    <col min="16132" max="16132" width="4" style="32" customWidth="1"/>
    <col min="16133" max="16136" width="4.5703125" style="32" customWidth="1"/>
    <col min="16137" max="16137" width="7.42578125" style="32" customWidth="1"/>
    <col min="16138" max="16138" width="4.5703125" style="32" customWidth="1"/>
    <col min="16139" max="16139" width="12.140625" style="32" customWidth="1"/>
    <col min="16140" max="16140" width="11.42578125" style="32" customWidth="1"/>
    <col min="16141" max="16141" width="11.28515625" style="32" customWidth="1"/>
    <col min="16142" max="16142" width="0" style="32" hidden="1" customWidth="1"/>
    <col min="16143" max="16384" width="9.42578125" style="32"/>
  </cols>
  <sheetData>
    <row r="1" spans="1:16" ht="13.5" customHeight="1">
      <c r="B1" s="290" t="s">
        <v>461</v>
      </c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16" ht="14.25" customHeight="1">
      <c r="B2" s="290" t="s">
        <v>459</v>
      </c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</row>
    <row r="3" spans="1:16" ht="14.25" customHeight="1">
      <c r="B3" s="290" t="s">
        <v>297</v>
      </c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</row>
    <row r="4" spans="1:16" ht="15" customHeight="1">
      <c r="B4" s="290" t="s">
        <v>295</v>
      </c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</row>
    <row r="5" spans="1:16" ht="12.75" customHeight="1">
      <c r="B5" s="236"/>
      <c r="C5" s="236"/>
      <c r="D5" s="236"/>
      <c r="E5" s="236"/>
      <c r="F5" s="236"/>
      <c r="G5" s="236"/>
      <c r="H5" s="236"/>
      <c r="I5" s="236"/>
      <c r="J5" s="290" t="s">
        <v>296</v>
      </c>
      <c r="K5" s="272"/>
      <c r="L5" s="272"/>
      <c r="M5" s="272"/>
    </row>
    <row r="6" spans="1:16" ht="15.75" customHeight="1">
      <c r="B6" s="290" t="s">
        <v>479</v>
      </c>
      <c r="C6" s="290"/>
      <c r="D6" s="290"/>
      <c r="E6" s="290"/>
      <c r="F6" s="290"/>
      <c r="G6" s="290"/>
      <c r="H6" s="290"/>
      <c r="I6" s="290"/>
      <c r="J6" s="290"/>
      <c r="K6" s="290"/>
      <c r="L6" s="290"/>
      <c r="M6" s="290"/>
    </row>
    <row r="7" spans="1:16" ht="6" customHeight="1">
      <c r="B7" s="297"/>
      <c r="C7" s="297"/>
      <c r="D7" s="298"/>
      <c r="E7" s="298"/>
      <c r="F7" s="298"/>
      <c r="G7" s="298"/>
      <c r="H7" s="298"/>
      <c r="I7" s="298"/>
      <c r="J7" s="298"/>
      <c r="K7" s="298"/>
      <c r="L7" s="173"/>
      <c r="M7" s="174"/>
    </row>
    <row r="8" spans="1:16" ht="62.25" customHeight="1">
      <c r="B8" s="315" t="s">
        <v>462</v>
      </c>
      <c r="C8" s="315"/>
      <c r="D8" s="316"/>
      <c r="E8" s="316"/>
      <c r="F8" s="316"/>
      <c r="G8" s="316"/>
      <c r="H8" s="316"/>
      <c r="I8" s="316"/>
      <c r="J8" s="316"/>
      <c r="K8" s="316"/>
      <c r="L8" s="316"/>
      <c r="M8" s="316"/>
    </row>
    <row r="9" spans="1:16" ht="10.5" customHeight="1" thickBot="1">
      <c r="B9" s="313"/>
      <c r="C9" s="313"/>
      <c r="D9" s="314"/>
      <c r="E9" s="314"/>
      <c r="F9" s="314"/>
      <c r="G9" s="314"/>
      <c r="H9" s="314"/>
      <c r="I9" s="314"/>
      <c r="J9" s="314"/>
      <c r="K9" s="314"/>
      <c r="L9" s="314"/>
      <c r="M9" s="314"/>
    </row>
    <row r="10" spans="1:16" ht="16.5" customHeight="1" thickBot="1">
      <c r="A10" s="33"/>
      <c r="B10" s="303" t="s">
        <v>298</v>
      </c>
      <c r="C10" s="303" t="s">
        <v>299</v>
      </c>
      <c r="D10" s="305" t="s">
        <v>300</v>
      </c>
      <c r="E10" s="305" t="s">
        <v>301</v>
      </c>
      <c r="F10" s="317" t="s">
        <v>302</v>
      </c>
      <c r="G10" s="318"/>
      <c r="H10" s="318"/>
      <c r="I10" s="319"/>
      <c r="J10" s="305" t="s">
        <v>303</v>
      </c>
      <c r="K10" s="310" t="s">
        <v>304</v>
      </c>
      <c r="L10" s="311"/>
      <c r="M10" s="312"/>
    </row>
    <row r="11" spans="1:16" ht="30.75" customHeight="1" thickBot="1">
      <c r="A11" s="34"/>
      <c r="B11" s="304"/>
      <c r="C11" s="304"/>
      <c r="D11" s="306"/>
      <c r="E11" s="306"/>
      <c r="F11" s="320"/>
      <c r="G11" s="321"/>
      <c r="H11" s="321"/>
      <c r="I11" s="322"/>
      <c r="J11" s="306"/>
      <c r="K11" s="211" t="s">
        <v>290</v>
      </c>
      <c r="L11" s="212" t="s">
        <v>1</v>
      </c>
      <c r="M11" s="237" t="s">
        <v>292</v>
      </c>
    </row>
    <row r="12" spans="1:16" ht="14.25" customHeight="1" thickBot="1">
      <c r="A12" s="34"/>
      <c r="B12" s="35">
        <v>1</v>
      </c>
      <c r="C12" s="36">
        <v>2</v>
      </c>
      <c r="D12" s="238">
        <v>3</v>
      </c>
      <c r="E12" s="238">
        <v>4</v>
      </c>
      <c r="F12" s="307">
        <v>5</v>
      </c>
      <c r="G12" s="308"/>
      <c r="H12" s="308"/>
      <c r="I12" s="309"/>
      <c r="J12" s="238">
        <v>6</v>
      </c>
      <c r="K12" s="37">
        <v>7</v>
      </c>
      <c r="L12" s="38">
        <v>8</v>
      </c>
      <c r="M12" s="39">
        <v>9</v>
      </c>
      <c r="P12" s="33"/>
    </row>
    <row r="13" spans="1:16" s="42" customFormat="1" ht="15" customHeight="1">
      <c r="A13" s="40"/>
      <c r="B13" s="188" t="s">
        <v>305</v>
      </c>
      <c r="C13" s="41"/>
      <c r="D13" s="189"/>
      <c r="E13" s="189"/>
      <c r="F13" s="190" t="s">
        <v>289</v>
      </c>
      <c r="G13" s="191"/>
      <c r="H13" s="191"/>
      <c r="I13" s="192"/>
      <c r="J13" s="189" t="s">
        <v>289</v>
      </c>
      <c r="K13" s="193">
        <f>K14</f>
        <v>16465.201499999999</v>
      </c>
      <c r="L13" s="185">
        <f>L14</f>
        <v>16089.859210000001</v>
      </c>
      <c r="M13" s="186">
        <f>L13/K13*100</f>
        <v>97.720390546085952</v>
      </c>
      <c r="O13" s="43"/>
      <c r="P13" s="43"/>
    </row>
    <row r="14" spans="1:16" s="52" customFormat="1" ht="29.25" customHeight="1">
      <c r="A14" s="40"/>
      <c r="B14" s="44" t="s">
        <v>306</v>
      </c>
      <c r="C14" s="45">
        <v>923</v>
      </c>
      <c r="D14" s="46"/>
      <c r="E14" s="46"/>
      <c r="F14" s="47" t="s">
        <v>289</v>
      </c>
      <c r="G14" s="48"/>
      <c r="H14" s="48"/>
      <c r="I14" s="49"/>
      <c r="J14" s="46" t="s">
        <v>289</v>
      </c>
      <c r="K14" s="177">
        <f>K15+K76+K85+K95+K116+K221+K228</f>
        <v>16465.201499999999</v>
      </c>
      <c r="L14" s="50">
        <f>L15+L76+L85+L95+L116+L221+L228</f>
        <v>16089.859210000001</v>
      </c>
      <c r="M14" s="51">
        <f>L14/K14*100</f>
        <v>97.720390546085952</v>
      </c>
    </row>
    <row r="15" spans="1:16" s="42" customFormat="1" ht="17.100000000000001" customHeight="1">
      <c r="A15" s="40"/>
      <c r="B15" s="53" t="s">
        <v>307</v>
      </c>
      <c r="C15" s="45">
        <v>923</v>
      </c>
      <c r="D15" s="54" t="s">
        <v>308</v>
      </c>
      <c r="E15" s="54"/>
      <c r="F15" s="55" t="s">
        <v>289</v>
      </c>
      <c r="G15" s="56"/>
      <c r="H15" s="56"/>
      <c r="I15" s="57"/>
      <c r="J15" s="54" t="s">
        <v>289</v>
      </c>
      <c r="K15" s="178">
        <f>K16+K56+K62</f>
        <v>13688.968339999999</v>
      </c>
      <c r="L15" s="51">
        <f>L16+L56+L62</f>
        <v>13405.071440000002</v>
      </c>
      <c r="M15" s="51">
        <f t="shared" ref="M15:M78" si="0">L15/K15*100</f>
        <v>97.926089878004646</v>
      </c>
      <c r="N15" s="58"/>
      <c r="O15" s="58"/>
    </row>
    <row r="16" spans="1:16" ht="42" customHeight="1">
      <c r="A16" s="59"/>
      <c r="B16" s="53" t="s">
        <v>309</v>
      </c>
      <c r="C16" s="45">
        <v>923</v>
      </c>
      <c r="D16" s="54" t="s">
        <v>308</v>
      </c>
      <c r="E16" s="54" t="s">
        <v>310</v>
      </c>
      <c r="F16" s="55" t="s">
        <v>289</v>
      </c>
      <c r="G16" s="56"/>
      <c r="H16" s="56"/>
      <c r="I16" s="57"/>
      <c r="J16" s="54" t="s">
        <v>289</v>
      </c>
      <c r="K16" s="178">
        <f>K17+K51</f>
        <v>13678.968339999999</v>
      </c>
      <c r="L16" s="51">
        <f>L17+L51</f>
        <v>13405.071440000002</v>
      </c>
      <c r="M16" s="51">
        <f t="shared" si="0"/>
        <v>97.997678675817468</v>
      </c>
      <c r="N16" s="60"/>
    </row>
    <row r="17" spans="1:13" ht="42" customHeight="1">
      <c r="A17" s="59"/>
      <c r="B17" s="53" t="s">
        <v>311</v>
      </c>
      <c r="C17" s="45">
        <v>923</v>
      </c>
      <c r="D17" s="54" t="s">
        <v>308</v>
      </c>
      <c r="E17" s="54" t="s">
        <v>310</v>
      </c>
      <c r="F17" s="55" t="s">
        <v>312</v>
      </c>
      <c r="G17" s="56">
        <v>0</v>
      </c>
      <c r="H17" s="56"/>
      <c r="I17" s="57"/>
      <c r="J17" s="54"/>
      <c r="K17" s="178">
        <f>K18+K26</f>
        <v>13677.968339999999</v>
      </c>
      <c r="L17" s="51">
        <f>L18+L26</f>
        <v>13404.071440000002</v>
      </c>
      <c r="M17" s="51">
        <f t="shared" si="0"/>
        <v>97.997532285558734</v>
      </c>
    </row>
    <row r="18" spans="1:13" ht="17.850000000000001" customHeight="1">
      <c r="A18" s="59"/>
      <c r="B18" s="61" t="s">
        <v>313</v>
      </c>
      <c r="C18" s="45">
        <v>923</v>
      </c>
      <c r="D18" s="54" t="s">
        <v>308</v>
      </c>
      <c r="E18" s="54" t="s">
        <v>310</v>
      </c>
      <c r="F18" s="55" t="s">
        <v>312</v>
      </c>
      <c r="G18" s="56" t="s">
        <v>314</v>
      </c>
      <c r="H18" s="56" t="s">
        <v>315</v>
      </c>
      <c r="I18" s="57"/>
      <c r="J18" s="54"/>
      <c r="K18" s="178">
        <f>K19+K22</f>
        <v>600.78476999999998</v>
      </c>
      <c r="L18" s="51">
        <f>L19+L22</f>
        <v>530.75626999999997</v>
      </c>
      <c r="M18" s="51">
        <f t="shared" si="0"/>
        <v>88.343829022163789</v>
      </c>
    </row>
    <row r="19" spans="1:13" ht="42" customHeight="1">
      <c r="A19" s="59"/>
      <c r="B19" s="53" t="s">
        <v>316</v>
      </c>
      <c r="C19" s="45">
        <v>923</v>
      </c>
      <c r="D19" s="54" t="s">
        <v>308</v>
      </c>
      <c r="E19" s="54" t="s">
        <v>310</v>
      </c>
      <c r="F19" s="55" t="s">
        <v>312</v>
      </c>
      <c r="G19" s="56" t="s">
        <v>314</v>
      </c>
      <c r="H19" s="56" t="s">
        <v>315</v>
      </c>
      <c r="I19" s="57" t="s">
        <v>317</v>
      </c>
      <c r="J19" s="54"/>
      <c r="K19" s="178">
        <f t="shared" ref="K19:L20" si="1">K20</f>
        <v>600.78476999999998</v>
      </c>
      <c r="L19" s="51">
        <f t="shared" si="1"/>
        <v>530.75626999999997</v>
      </c>
      <c r="M19" s="51">
        <f t="shared" si="0"/>
        <v>88.343829022163789</v>
      </c>
    </row>
    <row r="20" spans="1:13" ht="52.5" customHeight="1">
      <c r="A20" s="59"/>
      <c r="B20" s="53" t="s">
        <v>318</v>
      </c>
      <c r="C20" s="45">
        <v>923</v>
      </c>
      <c r="D20" s="54" t="s">
        <v>308</v>
      </c>
      <c r="E20" s="54" t="s">
        <v>310</v>
      </c>
      <c r="F20" s="55" t="s">
        <v>312</v>
      </c>
      <c r="G20" s="56" t="s">
        <v>314</v>
      </c>
      <c r="H20" s="56" t="s">
        <v>315</v>
      </c>
      <c r="I20" s="57" t="s">
        <v>317</v>
      </c>
      <c r="J20" s="54">
        <v>100</v>
      </c>
      <c r="K20" s="178">
        <f t="shared" si="1"/>
        <v>600.78476999999998</v>
      </c>
      <c r="L20" s="51">
        <f t="shared" si="1"/>
        <v>530.75626999999997</v>
      </c>
      <c r="M20" s="51">
        <f t="shared" si="0"/>
        <v>88.343829022163789</v>
      </c>
    </row>
    <row r="21" spans="1:13" ht="27.75" customHeight="1">
      <c r="A21" s="59"/>
      <c r="B21" s="53" t="s">
        <v>139</v>
      </c>
      <c r="C21" s="45">
        <v>923</v>
      </c>
      <c r="D21" s="54" t="s">
        <v>308</v>
      </c>
      <c r="E21" s="54" t="s">
        <v>310</v>
      </c>
      <c r="F21" s="55" t="s">
        <v>312</v>
      </c>
      <c r="G21" s="56" t="s">
        <v>314</v>
      </c>
      <c r="H21" s="56" t="s">
        <v>315</v>
      </c>
      <c r="I21" s="57" t="s">
        <v>317</v>
      </c>
      <c r="J21" s="54">
        <v>120</v>
      </c>
      <c r="K21" s="206">
        <v>600.78476999999998</v>
      </c>
      <c r="L21" s="207">
        <v>530.75626999999997</v>
      </c>
      <c r="M21" s="51">
        <f t="shared" si="0"/>
        <v>88.343829022163789</v>
      </c>
    </row>
    <row r="22" spans="1:13" ht="32.25" hidden="1" customHeight="1">
      <c r="A22" s="59"/>
      <c r="B22" s="53" t="s">
        <v>319</v>
      </c>
      <c r="C22" s="45">
        <v>923</v>
      </c>
      <c r="D22" s="62" t="s">
        <v>308</v>
      </c>
      <c r="E22" s="62" t="s">
        <v>310</v>
      </c>
      <c r="F22" s="63">
        <v>65</v>
      </c>
      <c r="G22" s="64">
        <v>1</v>
      </c>
      <c r="H22" s="65" t="s">
        <v>315</v>
      </c>
      <c r="I22" s="62">
        <v>44200</v>
      </c>
      <c r="J22" s="66"/>
      <c r="K22" s="178">
        <f>K23</f>
        <v>0</v>
      </c>
      <c r="L22" s="51"/>
      <c r="M22" s="51" t="e">
        <f t="shared" si="0"/>
        <v>#DIV/0!</v>
      </c>
    </row>
    <row r="23" spans="1:13" ht="48" hidden="1" customHeight="1">
      <c r="A23" s="59"/>
      <c r="B23" s="44" t="s">
        <v>320</v>
      </c>
      <c r="C23" s="45">
        <v>923</v>
      </c>
      <c r="D23" s="62" t="s">
        <v>308</v>
      </c>
      <c r="E23" s="68" t="s">
        <v>310</v>
      </c>
      <c r="F23" s="63">
        <v>65</v>
      </c>
      <c r="G23" s="64">
        <v>1</v>
      </c>
      <c r="H23" s="65" t="s">
        <v>315</v>
      </c>
      <c r="I23" s="57">
        <v>44205</v>
      </c>
      <c r="J23" s="66"/>
      <c r="K23" s="177">
        <f>K24</f>
        <v>0</v>
      </c>
      <c r="L23" s="51"/>
      <c r="M23" s="51" t="e">
        <f t="shared" si="0"/>
        <v>#DIV/0!</v>
      </c>
    </row>
    <row r="24" spans="1:13" ht="64.5" hidden="1" customHeight="1">
      <c r="A24" s="59"/>
      <c r="B24" s="53" t="s">
        <v>321</v>
      </c>
      <c r="C24" s="45">
        <v>923</v>
      </c>
      <c r="D24" s="62" t="s">
        <v>308</v>
      </c>
      <c r="E24" s="68" t="s">
        <v>310</v>
      </c>
      <c r="F24" s="63">
        <v>65</v>
      </c>
      <c r="G24" s="64">
        <v>1</v>
      </c>
      <c r="H24" s="65" t="s">
        <v>315</v>
      </c>
      <c r="I24" s="57">
        <v>44205</v>
      </c>
      <c r="J24" s="66" t="s">
        <v>322</v>
      </c>
      <c r="K24" s="177">
        <f>K25</f>
        <v>0</v>
      </c>
      <c r="L24" s="51"/>
      <c r="M24" s="51" t="e">
        <f t="shared" si="0"/>
        <v>#DIV/0!</v>
      </c>
    </row>
    <row r="25" spans="1:13" ht="32.25" hidden="1" customHeight="1">
      <c r="A25" s="59"/>
      <c r="B25" s="53" t="s">
        <v>139</v>
      </c>
      <c r="C25" s="45">
        <v>923</v>
      </c>
      <c r="D25" s="62" t="s">
        <v>308</v>
      </c>
      <c r="E25" s="68" t="s">
        <v>310</v>
      </c>
      <c r="F25" s="63">
        <v>65</v>
      </c>
      <c r="G25" s="64">
        <v>1</v>
      </c>
      <c r="H25" s="65" t="s">
        <v>315</v>
      </c>
      <c r="I25" s="57">
        <v>44205</v>
      </c>
      <c r="J25" s="66" t="s">
        <v>323</v>
      </c>
      <c r="K25" s="177"/>
      <c r="L25" s="51"/>
      <c r="M25" s="51" t="e">
        <f t="shared" si="0"/>
        <v>#DIV/0!</v>
      </c>
    </row>
    <row r="26" spans="1:13" ht="28.5" customHeight="1">
      <c r="A26" s="59"/>
      <c r="B26" s="53" t="s">
        <v>324</v>
      </c>
      <c r="C26" s="45">
        <v>923</v>
      </c>
      <c r="D26" s="54" t="s">
        <v>308</v>
      </c>
      <c r="E26" s="54" t="s">
        <v>310</v>
      </c>
      <c r="F26" s="55" t="s">
        <v>312</v>
      </c>
      <c r="G26" s="56" t="s">
        <v>325</v>
      </c>
      <c r="H26" s="56" t="s">
        <v>315</v>
      </c>
      <c r="I26" s="57"/>
      <c r="J26" s="54"/>
      <c r="K26" s="178">
        <f>K27+K31+K48+K39</f>
        <v>13077.183569999999</v>
      </c>
      <c r="L26" s="51">
        <f>L27+L31+L48+L39</f>
        <v>12873.315170000002</v>
      </c>
      <c r="M26" s="51">
        <f t="shared" si="0"/>
        <v>98.441037407567748</v>
      </c>
    </row>
    <row r="27" spans="1:13" ht="27.75" customHeight="1">
      <c r="A27" s="59"/>
      <c r="B27" s="53" t="s">
        <v>326</v>
      </c>
      <c r="C27" s="45">
        <v>923</v>
      </c>
      <c r="D27" s="54" t="s">
        <v>308</v>
      </c>
      <c r="E27" s="54" t="s">
        <v>310</v>
      </c>
      <c r="F27" s="55" t="s">
        <v>312</v>
      </c>
      <c r="G27" s="56" t="s">
        <v>325</v>
      </c>
      <c r="H27" s="56" t="s">
        <v>315</v>
      </c>
      <c r="I27" s="57" t="s">
        <v>327</v>
      </c>
      <c r="J27" s="54"/>
      <c r="K27" s="178">
        <f>K28</f>
        <v>813</v>
      </c>
      <c r="L27" s="51">
        <f t="shared" ref="K27:L28" si="2">L28</f>
        <v>751.05736999999999</v>
      </c>
      <c r="M27" s="51">
        <f t="shared" si="0"/>
        <v>92.3809803198032</v>
      </c>
    </row>
    <row r="28" spans="1:13" ht="53.25" customHeight="1">
      <c r="A28" s="59"/>
      <c r="B28" s="53" t="s">
        <v>318</v>
      </c>
      <c r="C28" s="45">
        <v>923</v>
      </c>
      <c r="D28" s="54" t="s">
        <v>308</v>
      </c>
      <c r="E28" s="54" t="s">
        <v>310</v>
      </c>
      <c r="F28" s="55" t="s">
        <v>312</v>
      </c>
      <c r="G28" s="56" t="s">
        <v>325</v>
      </c>
      <c r="H28" s="56" t="s">
        <v>315</v>
      </c>
      <c r="I28" s="57" t="s">
        <v>327</v>
      </c>
      <c r="J28" s="54">
        <v>100</v>
      </c>
      <c r="K28" s="178">
        <f t="shared" si="2"/>
        <v>813</v>
      </c>
      <c r="L28" s="51">
        <f t="shared" si="2"/>
        <v>751.05736999999999</v>
      </c>
      <c r="M28" s="51">
        <f t="shared" si="0"/>
        <v>92.3809803198032</v>
      </c>
    </row>
    <row r="29" spans="1:13" ht="28.5" customHeight="1">
      <c r="A29" s="59"/>
      <c r="B29" s="53" t="s">
        <v>139</v>
      </c>
      <c r="C29" s="45">
        <v>923</v>
      </c>
      <c r="D29" s="54" t="s">
        <v>308</v>
      </c>
      <c r="E29" s="54" t="s">
        <v>310</v>
      </c>
      <c r="F29" s="55" t="s">
        <v>312</v>
      </c>
      <c r="G29" s="56" t="s">
        <v>325</v>
      </c>
      <c r="H29" s="56" t="s">
        <v>315</v>
      </c>
      <c r="I29" s="57" t="s">
        <v>327</v>
      </c>
      <c r="J29" s="54">
        <v>120</v>
      </c>
      <c r="K29" s="206">
        <v>813</v>
      </c>
      <c r="L29" s="207">
        <v>751.05736999999999</v>
      </c>
      <c r="M29" s="51">
        <f t="shared" si="0"/>
        <v>92.3809803198032</v>
      </c>
    </row>
    <row r="30" spans="1:13" ht="30" hidden="1" customHeight="1">
      <c r="A30" s="59"/>
      <c r="B30" s="69" t="s">
        <v>328</v>
      </c>
      <c r="C30" s="45">
        <v>923</v>
      </c>
      <c r="D30" s="68" t="s">
        <v>308</v>
      </c>
      <c r="E30" s="68" t="s">
        <v>310</v>
      </c>
      <c r="F30" s="63">
        <v>65</v>
      </c>
      <c r="G30" s="70" t="s">
        <v>325</v>
      </c>
      <c r="H30" s="71" t="s">
        <v>315</v>
      </c>
      <c r="I30" s="72" t="s">
        <v>327</v>
      </c>
      <c r="J30" s="73">
        <v>321</v>
      </c>
      <c r="K30" s="178"/>
      <c r="L30" s="51"/>
      <c r="M30" s="51" t="e">
        <f t="shared" si="0"/>
        <v>#DIV/0!</v>
      </c>
    </row>
    <row r="31" spans="1:13" ht="15.75" customHeight="1">
      <c r="A31" s="59"/>
      <c r="B31" s="53" t="s">
        <v>329</v>
      </c>
      <c r="C31" s="45">
        <v>923</v>
      </c>
      <c r="D31" s="54" t="s">
        <v>308</v>
      </c>
      <c r="E31" s="54" t="s">
        <v>310</v>
      </c>
      <c r="F31" s="55" t="s">
        <v>312</v>
      </c>
      <c r="G31" s="56" t="s">
        <v>325</v>
      </c>
      <c r="H31" s="56" t="s">
        <v>315</v>
      </c>
      <c r="I31" s="57" t="s">
        <v>330</v>
      </c>
      <c r="J31" s="54"/>
      <c r="K31" s="178">
        <f>K33+K35</f>
        <v>12220.083569999999</v>
      </c>
      <c r="L31" s="51">
        <f>L33+L35</f>
        <v>12106.157880000001</v>
      </c>
      <c r="M31" s="51">
        <f t="shared" si="0"/>
        <v>99.067717586811895</v>
      </c>
    </row>
    <row r="32" spans="1:13" ht="30" hidden="1" customHeight="1">
      <c r="A32" s="59"/>
      <c r="B32" s="53" t="s">
        <v>331</v>
      </c>
      <c r="C32" s="45">
        <v>923</v>
      </c>
      <c r="D32" s="54" t="s">
        <v>308</v>
      </c>
      <c r="E32" s="54" t="s">
        <v>310</v>
      </c>
      <c r="F32" s="55" t="s">
        <v>312</v>
      </c>
      <c r="G32" s="56" t="s">
        <v>325</v>
      </c>
      <c r="H32" s="56" t="s">
        <v>315</v>
      </c>
      <c r="I32" s="57" t="s">
        <v>330</v>
      </c>
      <c r="J32" s="54">
        <v>122</v>
      </c>
      <c r="K32" s="178"/>
      <c r="L32" s="89"/>
      <c r="M32" s="51" t="e">
        <f t="shared" si="0"/>
        <v>#DIV/0!</v>
      </c>
    </row>
    <row r="33" spans="1:27" ht="27.75" customHeight="1">
      <c r="A33" s="59"/>
      <c r="B33" s="74" t="s">
        <v>153</v>
      </c>
      <c r="C33" s="45">
        <v>923</v>
      </c>
      <c r="D33" s="54" t="s">
        <v>308</v>
      </c>
      <c r="E33" s="54" t="s">
        <v>310</v>
      </c>
      <c r="F33" s="55" t="s">
        <v>312</v>
      </c>
      <c r="G33" s="56" t="s">
        <v>325</v>
      </c>
      <c r="H33" s="56" t="s">
        <v>315</v>
      </c>
      <c r="I33" s="57" t="s">
        <v>330</v>
      </c>
      <c r="J33" s="54">
        <v>200</v>
      </c>
      <c r="K33" s="178">
        <f>K34</f>
        <v>11730.701569999999</v>
      </c>
      <c r="L33" s="51">
        <f>L34</f>
        <v>11616.94188</v>
      </c>
      <c r="M33" s="51">
        <f t="shared" si="0"/>
        <v>99.03023967218698</v>
      </c>
    </row>
    <row r="34" spans="1:27" s="76" customFormat="1" ht="29.25" customHeight="1">
      <c r="A34" s="59"/>
      <c r="B34" s="74" t="s">
        <v>155</v>
      </c>
      <c r="C34" s="45">
        <v>923</v>
      </c>
      <c r="D34" s="54" t="s">
        <v>308</v>
      </c>
      <c r="E34" s="54" t="s">
        <v>310</v>
      </c>
      <c r="F34" s="55" t="s">
        <v>312</v>
      </c>
      <c r="G34" s="56" t="s">
        <v>325</v>
      </c>
      <c r="H34" s="56" t="s">
        <v>315</v>
      </c>
      <c r="I34" s="57" t="s">
        <v>330</v>
      </c>
      <c r="J34" s="54">
        <v>240</v>
      </c>
      <c r="K34" s="206">
        <v>11730.701569999999</v>
      </c>
      <c r="L34" s="207">
        <v>11616.94188</v>
      </c>
      <c r="M34" s="51">
        <f t="shared" si="0"/>
        <v>99.03023967218698</v>
      </c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</row>
    <row r="35" spans="1:27" s="76" customFormat="1" ht="16.5" customHeight="1">
      <c r="A35" s="59"/>
      <c r="B35" s="74" t="s">
        <v>161</v>
      </c>
      <c r="C35" s="45">
        <v>923</v>
      </c>
      <c r="D35" s="54" t="s">
        <v>308</v>
      </c>
      <c r="E35" s="54" t="s">
        <v>310</v>
      </c>
      <c r="F35" s="55" t="s">
        <v>312</v>
      </c>
      <c r="G35" s="56" t="s">
        <v>325</v>
      </c>
      <c r="H35" s="56" t="s">
        <v>315</v>
      </c>
      <c r="I35" s="57" t="s">
        <v>330</v>
      </c>
      <c r="J35" s="54">
        <v>800</v>
      </c>
      <c r="K35" s="178">
        <f>K36</f>
        <v>489.38200000000001</v>
      </c>
      <c r="L35" s="51">
        <f>L36</f>
        <v>489.21600000000001</v>
      </c>
      <c r="M35" s="51">
        <f t="shared" si="0"/>
        <v>99.966079667825952</v>
      </c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</row>
    <row r="36" spans="1:27" ht="16.5" customHeight="1">
      <c r="A36" s="59"/>
      <c r="B36" s="53" t="s">
        <v>163</v>
      </c>
      <c r="C36" s="45">
        <v>923</v>
      </c>
      <c r="D36" s="54" t="s">
        <v>308</v>
      </c>
      <c r="E36" s="54" t="s">
        <v>310</v>
      </c>
      <c r="F36" s="55" t="s">
        <v>312</v>
      </c>
      <c r="G36" s="56" t="s">
        <v>325</v>
      </c>
      <c r="H36" s="56" t="s">
        <v>315</v>
      </c>
      <c r="I36" s="57" t="s">
        <v>330</v>
      </c>
      <c r="J36" s="54">
        <v>850</v>
      </c>
      <c r="K36" s="206">
        <v>489.38200000000001</v>
      </c>
      <c r="L36" s="207">
        <v>489.21600000000001</v>
      </c>
      <c r="M36" s="51">
        <f t="shared" si="0"/>
        <v>99.966079667825952</v>
      </c>
    </row>
    <row r="37" spans="1:27" ht="15" hidden="1" customHeight="1">
      <c r="A37" s="59"/>
      <c r="B37" s="53" t="s">
        <v>165</v>
      </c>
      <c r="C37" s="45">
        <v>923</v>
      </c>
      <c r="D37" s="54" t="s">
        <v>308</v>
      </c>
      <c r="E37" s="54" t="s">
        <v>310</v>
      </c>
      <c r="F37" s="55" t="s">
        <v>312</v>
      </c>
      <c r="G37" s="56" t="s">
        <v>325</v>
      </c>
      <c r="H37" s="56" t="s">
        <v>315</v>
      </c>
      <c r="I37" s="57" t="s">
        <v>330</v>
      </c>
      <c r="J37" s="54" t="s">
        <v>332</v>
      </c>
      <c r="K37" s="178"/>
      <c r="L37" s="89"/>
      <c r="M37" s="51" t="e">
        <f t="shared" si="0"/>
        <v>#DIV/0!</v>
      </c>
    </row>
    <row r="38" spans="1:27" ht="15.75" hidden="1" customHeight="1">
      <c r="A38" s="59"/>
      <c r="B38" s="53" t="s">
        <v>333</v>
      </c>
      <c r="C38" s="45">
        <v>923</v>
      </c>
      <c r="D38" s="54" t="s">
        <v>308</v>
      </c>
      <c r="E38" s="54" t="s">
        <v>310</v>
      </c>
      <c r="F38" s="55" t="s">
        <v>312</v>
      </c>
      <c r="G38" s="56" t="s">
        <v>325</v>
      </c>
      <c r="H38" s="56" t="s">
        <v>315</v>
      </c>
      <c r="I38" s="77" t="s">
        <v>330</v>
      </c>
      <c r="J38" s="54">
        <v>853</v>
      </c>
      <c r="K38" s="178"/>
      <c r="L38" s="89"/>
      <c r="M38" s="51" t="e">
        <f t="shared" si="0"/>
        <v>#DIV/0!</v>
      </c>
    </row>
    <row r="39" spans="1:27" ht="42" customHeight="1">
      <c r="A39" s="59"/>
      <c r="B39" s="78" t="s">
        <v>320</v>
      </c>
      <c r="C39" s="45">
        <v>923</v>
      </c>
      <c r="D39" s="79" t="s">
        <v>308</v>
      </c>
      <c r="E39" s="80" t="s">
        <v>310</v>
      </c>
      <c r="F39" s="55" t="s">
        <v>312</v>
      </c>
      <c r="G39" s="81">
        <v>2</v>
      </c>
      <c r="H39" s="82" t="s">
        <v>315</v>
      </c>
      <c r="I39" s="83">
        <v>44205</v>
      </c>
      <c r="J39" s="84"/>
      <c r="K39" s="178">
        <f>K40</f>
        <v>28</v>
      </c>
      <c r="L39" s="51">
        <f>L40</f>
        <v>0</v>
      </c>
      <c r="M39" s="51">
        <f t="shared" si="0"/>
        <v>0</v>
      </c>
    </row>
    <row r="40" spans="1:27" ht="51.75" customHeight="1">
      <c r="A40" s="59"/>
      <c r="B40" s="85" t="s">
        <v>321</v>
      </c>
      <c r="C40" s="45">
        <v>923</v>
      </c>
      <c r="D40" s="79" t="s">
        <v>308</v>
      </c>
      <c r="E40" s="80" t="s">
        <v>310</v>
      </c>
      <c r="F40" s="55" t="s">
        <v>312</v>
      </c>
      <c r="G40" s="81">
        <v>2</v>
      </c>
      <c r="H40" s="82" t="s">
        <v>315</v>
      </c>
      <c r="I40" s="83">
        <v>44205</v>
      </c>
      <c r="J40" s="54">
        <v>100</v>
      </c>
      <c r="K40" s="177">
        <f>K41+K43</f>
        <v>28</v>
      </c>
      <c r="L40" s="50">
        <f>L44</f>
        <v>0</v>
      </c>
      <c r="M40" s="51">
        <f t="shared" si="0"/>
        <v>0</v>
      </c>
    </row>
    <row r="41" spans="1:27" ht="27.75" customHeight="1">
      <c r="A41" s="59"/>
      <c r="B41" s="85" t="s">
        <v>139</v>
      </c>
      <c r="C41" s="45">
        <v>923</v>
      </c>
      <c r="D41" s="79" t="s">
        <v>308</v>
      </c>
      <c r="E41" s="80" t="s">
        <v>310</v>
      </c>
      <c r="F41" s="55" t="s">
        <v>312</v>
      </c>
      <c r="G41" s="81">
        <v>2</v>
      </c>
      <c r="H41" s="82" t="s">
        <v>315</v>
      </c>
      <c r="I41" s="83">
        <v>44205</v>
      </c>
      <c r="J41" s="54">
        <v>120</v>
      </c>
      <c r="K41" s="206">
        <v>28</v>
      </c>
      <c r="L41" s="207">
        <v>0</v>
      </c>
      <c r="M41" s="51">
        <f t="shared" si="0"/>
        <v>0</v>
      </c>
    </row>
    <row r="42" spans="1:27" ht="33" hidden="1" customHeight="1">
      <c r="A42" s="59"/>
      <c r="B42" s="53"/>
      <c r="C42" s="45"/>
      <c r="D42" s="62"/>
      <c r="E42" s="68"/>
      <c r="F42" s="63"/>
      <c r="G42" s="64"/>
      <c r="H42" s="65"/>
      <c r="I42" s="57"/>
      <c r="J42" s="66"/>
      <c r="K42" s="177"/>
      <c r="L42" s="50"/>
      <c r="M42" s="51" t="e">
        <f t="shared" si="0"/>
        <v>#DIV/0!</v>
      </c>
    </row>
    <row r="43" spans="1:27" ht="33" hidden="1" customHeight="1">
      <c r="A43" s="59"/>
      <c r="B43" s="74"/>
      <c r="C43" s="45"/>
      <c r="D43" s="68"/>
      <c r="E43" s="68"/>
      <c r="F43" s="63"/>
      <c r="G43" s="70"/>
      <c r="H43" s="71"/>
      <c r="I43" s="57"/>
      <c r="J43" s="66"/>
      <c r="K43" s="177"/>
      <c r="L43" s="50"/>
      <c r="M43" s="51" t="e">
        <f t="shared" si="0"/>
        <v>#DIV/0!</v>
      </c>
    </row>
    <row r="44" spans="1:27" ht="32.85" hidden="1" customHeight="1">
      <c r="A44" s="59"/>
      <c r="B44" s="74"/>
      <c r="C44" s="45"/>
      <c r="D44" s="68"/>
      <c r="E44" s="68"/>
      <c r="F44" s="63"/>
      <c r="G44" s="70"/>
      <c r="H44" s="71"/>
      <c r="I44" s="57"/>
      <c r="J44" s="73"/>
      <c r="K44" s="179"/>
      <c r="L44" s="51"/>
      <c r="M44" s="51" t="e">
        <f t="shared" si="0"/>
        <v>#DIV/0!</v>
      </c>
    </row>
    <row r="45" spans="1:27" ht="15.75" hidden="1" customHeight="1">
      <c r="A45" s="59"/>
      <c r="B45" s="53"/>
      <c r="C45" s="45">
        <v>923</v>
      </c>
      <c r="D45" s="54"/>
      <c r="E45" s="54"/>
      <c r="F45" s="55"/>
      <c r="G45" s="56"/>
      <c r="H45" s="56"/>
      <c r="I45" s="88"/>
      <c r="J45" s="54"/>
      <c r="K45" s="178"/>
      <c r="L45" s="89"/>
      <c r="M45" s="51" t="e">
        <f t="shared" si="0"/>
        <v>#DIV/0!</v>
      </c>
    </row>
    <row r="46" spans="1:27" ht="53.25" hidden="1" customHeight="1">
      <c r="A46" s="59"/>
      <c r="B46" s="90" t="s">
        <v>334</v>
      </c>
      <c r="C46" s="45">
        <v>923</v>
      </c>
      <c r="D46" s="54" t="s">
        <v>308</v>
      </c>
      <c r="E46" s="54" t="s">
        <v>310</v>
      </c>
      <c r="F46" s="55">
        <v>89</v>
      </c>
      <c r="G46" s="56">
        <v>1</v>
      </c>
      <c r="H46" s="56" t="s">
        <v>315</v>
      </c>
      <c r="I46" s="91" t="s">
        <v>335</v>
      </c>
      <c r="J46" s="92"/>
      <c r="K46" s="178">
        <f>K47</f>
        <v>0</v>
      </c>
      <c r="L46" s="89"/>
      <c r="M46" s="51" t="e">
        <f t="shared" si="0"/>
        <v>#DIV/0!</v>
      </c>
    </row>
    <row r="47" spans="1:27" ht="26.25" hidden="1" customHeight="1">
      <c r="A47" s="59"/>
      <c r="B47" s="53" t="s">
        <v>336</v>
      </c>
      <c r="C47" s="45">
        <v>923</v>
      </c>
      <c r="D47" s="54" t="s">
        <v>308</v>
      </c>
      <c r="E47" s="54" t="s">
        <v>310</v>
      </c>
      <c r="F47" s="55">
        <v>89</v>
      </c>
      <c r="G47" s="56">
        <v>1</v>
      </c>
      <c r="H47" s="56" t="s">
        <v>315</v>
      </c>
      <c r="I47" s="91" t="s">
        <v>335</v>
      </c>
      <c r="J47" s="92">
        <v>244</v>
      </c>
      <c r="K47" s="178"/>
      <c r="L47" s="89"/>
      <c r="M47" s="51" t="e">
        <f t="shared" si="0"/>
        <v>#DIV/0!</v>
      </c>
    </row>
    <row r="48" spans="1:27" ht="65.25" customHeight="1">
      <c r="A48" s="59"/>
      <c r="B48" s="44" t="s">
        <v>337</v>
      </c>
      <c r="C48" s="45">
        <v>923</v>
      </c>
      <c r="D48" s="73" t="s">
        <v>308</v>
      </c>
      <c r="E48" s="68" t="s">
        <v>310</v>
      </c>
      <c r="F48" s="63">
        <v>65</v>
      </c>
      <c r="G48" s="56" t="s">
        <v>325</v>
      </c>
      <c r="H48" s="71" t="s">
        <v>315</v>
      </c>
      <c r="I48" s="72" t="s">
        <v>338</v>
      </c>
      <c r="J48" s="66"/>
      <c r="K48" s="179">
        <f>K50</f>
        <v>16.100000000000001</v>
      </c>
      <c r="L48" s="86">
        <f>L50</f>
        <v>16.099920000000001</v>
      </c>
      <c r="M48" s="51">
        <f t="shared" si="0"/>
        <v>99.999503105590065</v>
      </c>
    </row>
    <row r="49" spans="1:31" ht="16.5" customHeight="1">
      <c r="A49" s="59"/>
      <c r="B49" s="44" t="s">
        <v>179</v>
      </c>
      <c r="C49" s="45">
        <v>923</v>
      </c>
      <c r="D49" s="73" t="s">
        <v>308</v>
      </c>
      <c r="E49" s="68" t="s">
        <v>310</v>
      </c>
      <c r="F49" s="63">
        <v>65</v>
      </c>
      <c r="G49" s="56" t="s">
        <v>325</v>
      </c>
      <c r="H49" s="71" t="s">
        <v>315</v>
      </c>
      <c r="I49" s="72" t="s">
        <v>338</v>
      </c>
      <c r="J49" s="66" t="s">
        <v>339</v>
      </c>
      <c r="K49" s="179">
        <f>K50</f>
        <v>16.100000000000001</v>
      </c>
      <c r="L49" s="86">
        <f>L50</f>
        <v>16.099920000000001</v>
      </c>
      <c r="M49" s="51">
        <f t="shared" si="0"/>
        <v>99.999503105590065</v>
      </c>
    </row>
    <row r="50" spans="1:31" ht="15" customHeight="1">
      <c r="A50" s="59"/>
      <c r="B50" s="61" t="s">
        <v>120</v>
      </c>
      <c r="C50" s="45">
        <v>923</v>
      </c>
      <c r="D50" s="73" t="s">
        <v>308</v>
      </c>
      <c r="E50" s="68" t="s">
        <v>310</v>
      </c>
      <c r="F50" s="63">
        <v>65</v>
      </c>
      <c r="G50" s="70" t="s">
        <v>325</v>
      </c>
      <c r="H50" s="71" t="s">
        <v>315</v>
      </c>
      <c r="I50" s="72" t="s">
        <v>338</v>
      </c>
      <c r="J50" s="66" t="s">
        <v>340</v>
      </c>
      <c r="K50" s="206">
        <v>16.100000000000001</v>
      </c>
      <c r="L50" s="207">
        <v>16.099920000000001</v>
      </c>
      <c r="M50" s="51">
        <f t="shared" si="0"/>
        <v>99.999503105590065</v>
      </c>
    </row>
    <row r="51" spans="1:31" ht="39.75" customHeight="1">
      <c r="A51" s="59"/>
      <c r="B51" s="53" t="s">
        <v>341</v>
      </c>
      <c r="C51" s="45">
        <v>923</v>
      </c>
      <c r="D51" s="54" t="s">
        <v>308</v>
      </c>
      <c r="E51" s="54" t="s">
        <v>310</v>
      </c>
      <c r="F51" s="55" t="s">
        <v>342</v>
      </c>
      <c r="G51" s="56" t="s">
        <v>343</v>
      </c>
      <c r="H51" s="71"/>
      <c r="I51" s="72"/>
      <c r="J51" s="66"/>
      <c r="K51" s="178">
        <f t="shared" ref="K51:L52" si="3">K52</f>
        <v>1</v>
      </c>
      <c r="L51" s="51">
        <f t="shared" si="3"/>
        <v>1</v>
      </c>
      <c r="M51" s="51">
        <f t="shared" si="0"/>
        <v>100</v>
      </c>
    </row>
    <row r="52" spans="1:31" ht="54" customHeight="1">
      <c r="A52" s="59"/>
      <c r="B52" s="53" t="s">
        <v>344</v>
      </c>
      <c r="C52" s="45">
        <v>923</v>
      </c>
      <c r="D52" s="54" t="s">
        <v>308</v>
      </c>
      <c r="E52" s="54" t="s">
        <v>310</v>
      </c>
      <c r="F52" s="55">
        <v>89</v>
      </c>
      <c r="G52" s="56">
        <v>1</v>
      </c>
      <c r="H52" s="56" t="s">
        <v>315</v>
      </c>
      <c r="I52" s="57"/>
      <c r="J52" s="54"/>
      <c r="K52" s="178">
        <f t="shared" si="3"/>
        <v>1</v>
      </c>
      <c r="L52" s="51">
        <f t="shared" si="3"/>
        <v>1</v>
      </c>
      <c r="M52" s="51">
        <f t="shared" si="0"/>
        <v>100</v>
      </c>
    </row>
    <row r="53" spans="1:31" ht="79.5" customHeight="1">
      <c r="A53" s="59"/>
      <c r="B53" s="194" t="s">
        <v>182</v>
      </c>
      <c r="C53" s="45">
        <v>923</v>
      </c>
      <c r="D53" s="54" t="s">
        <v>308</v>
      </c>
      <c r="E53" s="54" t="s">
        <v>310</v>
      </c>
      <c r="F53" s="55">
        <v>89</v>
      </c>
      <c r="G53" s="56">
        <v>1</v>
      </c>
      <c r="H53" s="56" t="s">
        <v>315</v>
      </c>
      <c r="I53" s="57" t="s">
        <v>345</v>
      </c>
      <c r="J53" s="54"/>
      <c r="K53" s="178">
        <f>K55</f>
        <v>1</v>
      </c>
      <c r="L53" s="51">
        <f>L55</f>
        <v>1</v>
      </c>
      <c r="M53" s="51">
        <f t="shared" si="0"/>
        <v>100</v>
      </c>
    </row>
    <row r="54" spans="1:31" ht="29.25" customHeight="1">
      <c r="A54" s="59"/>
      <c r="B54" s="74" t="s">
        <v>153</v>
      </c>
      <c r="C54" s="45">
        <v>923</v>
      </c>
      <c r="D54" s="54" t="s">
        <v>308</v>
      </c>
      <c r="E54" s="54" t="s">
        <v>310</v>
      </c>
      <c r="F54" s="55">
        <v>89</v>
      </c>
      <c r="G54" s="56">
        <v>1</v>
      </c>
      <c r="H54" s="56" t="s">
        <v>315</v>
      </c>
      <c r="I54" s="57" t="s">
        <v>345</v>
      </c>
      <c r="J54" s="54">
        <v>200</v>
      </c>
      <c r="K54" s="178">
        <f>K55</f>
        <v>1</v>
      </c>
      <c r="L54" s="51">
        <f>L55</f>
        <v>1</v>
      </c>
      <c r="M54" s="51">
        <f t="shared" si="0"/>
        <v>100</v>
      </c>
    </row>
    <row r="55" spans="1:31" ht="30" customHeight="1">
      <c r="A55" s="59"/>
      <c r="B55" s="74" t="s">
        <v>155</v>
      </c>
      <c r="C55" s="45">
        <v>923</v>
      </c>
      <c r="D55" s="54" t="s">
        <v>308</v>
      </c>
      <c r="E55" s="54" t="s">
        <v>310</v>
      </c>
      <c r="F55" s="55">
        <v>89</v>
      </c>
      <c r="G55" s="56">
        <v>1</v>
      </c>
      <c r="H55" s="56" t="s">
        <v>315</v>
      </c>
      <c r="I55" s="57" t="s">
        <v>345</v>
      </c>
      <c r="J55" s="54">
        <v>240</v>
      </c>
      <c r="K55" s="206">
        <v>1</v>
      </c>
      <c r="L55" s="207">
        <v>1</v>
      </c>
      <c r="M55" s="51">
        <f t="shared" si="0"/>
        <v>100</v>
      </c>
    </row>
    <row r="56" spans="1:31" ht="15" customHeight="1">
      <c r="A56" s="59"/>
      <c r="B56" s="53" t="s">
        <v>346</v>
      </c>
      <c r="C56" s="45">
        <v>923</v>
      </c>
      <c r="D56" s="54" t="s">
        <v>308</v>
      </c>
      <c r="E56" s="54">
        <v>11</v>
      </c>
      <c r="F56" s="55" t="s">
        <v>289</v>
      </c>
      <c r="G56" s="56"/>
      <c r="H56" s="56"/>
      <c r="I56" s="57"/>
      <c r="J56" s="54" t="s">
        <v>289</v>
      </c>
      <c r="K56" s="178">
        <f>K57</f>
        <v>10</v>
      </c>
      <c r="L56" s="51">
        <f t="shared" ref="L56:L58" si="4">L57</f>
        <v>0</v>
      </c>
      <c r="M56" s="51">
        <f t="shared" si="0"/>
        <v>0</v>
      </c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</row>
    <row r="57" spans="1:31" ht="39.75" customHeight="1">
      <c r="A57" s="59"/>
      <c r="B57" s="53" t="s">
        <v>341</v>
      </c>
      <c r="C57" s="45">
        <v>923</v>
      </c>
      <c r="D57" s="54" t="s">
        <v>308</v>
      </c>
      <c r="E57" s="54">
        <v>11</v>
      </c>
      <c r="F57" s="55" t="s">
        <v>342</v>
      </c>
      <c r="G57" s="56" t="s">
        <v>343</v>
      </c>
      <c r="H57" s="56"/>
      <c r="I57" s="57"/>
      <c r="J57" s="54"/>
      <c r="K57" s="178">
        <f>K58</f>
        <v>10</v>
      </c>
      <c r="L57" s="51">
        <f t="shared" si="4"/>
        <v>0</v>
      </c>
      <c r="M57" s="51">
        <f t="shared" si="0"/>
        <v>0</v>
      </c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</row>
    <row r="58" spans="1:31" ht="52.5" customHeight="1">
      <c r="A58" s="59"/>
      <c r="B58" s="53" t="s">
        <v>344</v>
      </c>
      <c r="C58" s="45">
        <v>923</v>
      </c>
      <c r="D58" s="54" t="s">
        <v>308</v>
      </c>
      <c r="E58" s="54">
        <v>11</v>
      </c>
      <c r="F58" s="55" t="s">
        <v>342</v>
      </c>
      <c r="G58" s="56" t="s">
        <v>314</v>
      </c>
      <c r="H58" s="56" t="s">
        <v>315</v>
      </c>
      <c r="I58" s="57"/>
      <c r="J58" s="54"/>
      <c r="K58" s="178">
        <f>K59</f>
        <v>10</v>
      </c>
      <c r="L58" s="51">
        <f t="shared" si="4"/>
        <v>0</v>
      </c>
      <c r="M58" s="51">
        <f t="shared" si="0"/>
        <v>0</v>
      </c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</row>
    <row r="59" spans="1:31" s="76" customFormat="1" ht="40.5" customHeight="1">
      <c r="A59" s="59"/>
      <c r="B59" s="53" t="s">
        <v>347</v>
      </c>
      <c r="C59" s="45">
        <v>923</v>
      </c>
      <c r="D59" s="54" t="s">
        <v>308</v>
      </c>
      <c r="E59" s="54">
        <v>11</v>
      </c>
      <c r="F59" s="55" t="s">
        <v>342</v>
      </c>
      <c r="G59" s="56" t="s">
        <v>314</v>
      </c>
      <c r="H59" s="56" t="s">
        <v>315</v>
      </c>
      <c r="I59" s="57" t="s">
        <v>348</v>
      </c>
      <c r="J59" s="54" t="s">
        <v>289</v>
      </c>
      <c r="K59" s="178">
        <f>K61</f>
        <v>10</v>
      </c>
      <c r="L59" s="51">
        <f>L61</f>
        <v>0</v>
      </c>
      <c r="M59" s="51">
        <f t="shared" si="0"/>
        <v>0</v>
      </c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</row>
    <row r="60" spans="1:31" s="76" customFormat="1" ht="17.100000000000001" customHeight="1">
      <c r="A60" s="59"/>
      <c r="B60" s="74" t="s">
        <v>161</v>
      </c>
      <c r="C60" s="45">
        <v>923</v>
      </c>
      <c r="D60" s="54" t="s">
        <v>308</v>
      </c>
      <c r="E60" s="54">
        <v>11</v>
      </c>
      <c r="F60" s="55" t="s">
        <v>342</v>
      </c>
      <c r="G60" s="56" t="s">
        <v>314</v>
      </c>
      <c r="H60" s="56" t="s">
        <v>315</v>
      </c>
      <c r="I60" s="57" t="s">
        <v>348</v>
      </c>
      <c r="J60" s="54">
        <v>800</v>
      </c>
      <c r="K60" s="178">
        <f>K61</f>
        <v>10</v>
      </c>
      <c r="L60" s="51">
        <f>L61</f>
        <v>0</v>
      </c>
      <c r="M60" s="51">
        <f t="shared" si="0"/>
        <v>0</v>
      </c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</row>
    <row r="61" spans="1:31" s="76" customFormat="1" ht="17.100000000000001" customHeight="1">
      <c r="A61" s="59"/>
      <c r="B61" s="53" t="s">
        <v>190</v>
      </c>
      <c r="C61" s="45">
        <v>923</v>
      </c>
      <c r="D61" s="54" t="s">
        <v>308</v>
      </c>
      <c r="E61" s="54">
        <v>11</v>
      </c>
      <c r="F61" s="55" t="s">
        <v>342</v>
      </c>
      <c r="G61" s="56" t="s">
        <v>314</v>
      </c>
      <c r="H61" s="56" t="s">
        <v>315</v>
      </c>
      <c r="I61" s="57" t="s">
        <v>348</v>
      </c>
      <c r="J61" s="54" t="s">
        <v>349</v>
      </c>
      <c r="K61" s="206">
        <v>10</v>
      </c>
      <c r="L61" s="207">
        <v>0</v>
      </c>
      <c r="M61" s="51">
        <f t="shared" si="0"/>
        <v>0</v>
      </c>
      <c r="N61" s="94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</row>
    <row r="62" spans="1:31" s="75" customFormat="1" ht="16.5" hidden="1" customHeight="1">
      <c r="A62" s="59"/>
      <c r="B62" s="69" t="s">
        <v>350</v>
      </c>
      <c r="C62" s="45">
        <v>923</v>
      </c>
      <c r="D62" s="95" t="s">
        <v>308</v>
      </c>
      <c r="E62" s="95" t="s">
        <v>351</v>
      </c>
      <c r="F62" s="96"/>
      <c r="G62" s="64"/>
      <c r="H62" s="64"/>
      <c r="I62" s="97"/>
      <c r="J62" s="95"/>
      <c r="K62" s="178">
        <f t="shared" ref="K62:L63" si="5">K63</f>
        <v>0</v>
      </c>
      <c r="L62" s="51">
        <f t="shared" si="5"/>
        <v>0</v>
      </c>
      <c r="M62" s="51" t="e">
        <f t="shared" si="0"/>
        <v>#DIV/0!</v>
      </c>
    </row>
    <row r="63" spans="1:31" s="75" customFormat="1" ht="50.25" hidden="1" customHeight="1">
      <c r="A63" s="59"/>
      <c r="B63" s="69" t="s">
        <v>341</v>
      </c>
      <c r="C63" s="45">
        <v>923</v>
      </c>
      <c r="D63" s="95" t="s">
        <v>308</v>
      </c>
      <c r="E63" s="95" t="s">
        <v>351</v>
      </c>
      <c r="F63" s="96" t="s">
        <v>342</v>
      </c>
      <c r="G63" s="64" t="s">
        <v>343</v>
      </c>
      <c r="H63" s="64"/>
      <c r="I63" s="97"/>
      <c r="J63" s="95"/>
      <c r="K63" s="178">
        <f t="shared" si="5"/>
        <v>0</v>
      </c>
      <c r="L63" s="51">
        <f t="shared" si="5"/>
        <v>0</v>
      </c>
      <c r="M63" s="51" t="e">
        <f t="shared" si="0"/>
        <v>#DIV/0!</v>
      </c>
    </row>
    <row r="64" spans="1:31" s="75" customFormat="1" ht="65.25" hidden="1" customHeight="1">
      <c r="A64" s="59"/>
      <c r="B64" s="69" t="s">
        <v>344</v>
      </c>
      <c r="C64" s="45">
        <v>923</v>
      </c>
      <c r="D64" s="95" t="s">
        <v>308</v>
      </c>
      <c r="E64" s="95" t="s">
        <v>351</v>
      </c>
      <c r="F64" s="96" t="s">
        <v>342</v>
      </c>
      <c r="G64" s="64" t="s">
        <v>314</v>
      </c>
      <c r="H64" s="64" t="s">
        <v>315</v>
      </c>
      <c r="I64" s="97"/>
      <c r="J64" s="95"/>
      <c r="K64" s="178">
        <f>K73+K65+K68</f>
        <v>0</v>
      </c>
      <c r="L64" s="51">
        <f>L73+L65+L68</f>
        <v>0</v>
      </c>
      <c r="M64" s="51" t="e">
        <f t="shared" si="0"/>
        <v>#DIV/0!</v>
      </c>
    </row>
    <row r="65" spans="1:31" s="75" customFormat="1" ht="17.25" hidden="1" customHeight="1">
      <c r="A65" s="59"/>
      <c r="B65" s="69" t="s">
        <v>352</v>
      </c>
      <c r="C65" s="45">
        <v>923</v>
      </c>
      <c r="D65" s="95" t="s">
        <v>308</v>
      </c>
      <c r="E65" s="95" t="s">
        <v>351</v>
      </c>
      <c r="F65" s="96" t="s">
        <v>342</v>
      </c>
      <c r="G65" s="64" t="s">
        <v>314</v>
      </c>
      <c r="H65" s="64" t="s">
        <v>315</v>
      </c>
      <c r="I65" s="97" t="s">
        <v>353</v>
      </c>
      <c r="J65" s="95"/>
      <c r="K65" s="178">
        <f t="shared" ref="K65:L66" si="6">K66</f>
        <v>0</v>
      </c>
      <c r="L65" s="51">
        <f t="shared" si="6"/>
        <v>0</v>
      </c>
      <c r="M65" s="51" t="e">
        <f t="shared" si="0"/>
        <v>#DIV/0!</v>
      </c>
    </row>
    <row r="66" spans="1:31" s="75" customFormat="1" ht="34.5" hidden="1" customHeight="1">
      <c r="A66" s="59"/>
      <c r="B66" s="74" t="s">
        <v>153</v>
      </c>
      <c r="C66" s="45">
        <v>923</v>
      </c>
      <c r="D66" s="95" t="s">
        <v>308</v>
      </c>
      <c r="E66" s="95" t="s">
        <v>351</v>
      </c>
      <c r="F66" s="96" t="s">
        <v>342</v>
      </c>
      <c r="G66" s="64" t="s">
        <v>314</v>
      </c>
      <c r="H66" s="64" t="s">
        <v>315</v>
      </c>
      <c r="I66" s="97" t="s">
        <v>353</v>
      </c>
      <c r="J66" s="95">
        <v>200</v>
      </c>
      <c r="K66" s="178">
        <f t="shared" si="6"/>
        <v>0</v>
      </c>
      <c r="L66" s="51">
        <f t="shared" si="6"/>
        <v>0</v>
      </c>
      <c r="M66" s="51" t="e">
        <f t="shared" si="0"/>
        <v>#DIV/0!</v>
      </c>
    </row>
    <row r="67" spans="1:31" s="75" customFormat="1" ht="33" hidden="1" customHeight="1">
      <c r="A67" s="59"/>
      <c r="B67" s="74" t="s">
        <v>155</v>
      </c>
      <c r="C67" s="45">
        <v>923</v>
      </c>
      <c r="D67" s="95" t="s">
        <v>308</v>
      </c>
      <c r="E67" s="95" t="s">
        <v>351</v>
      </c>
      <c r="F67" s="96" t="s">
        <v>342</v>
      </c>
      <c r="G67" s="64" t="s">
        <v>314</v>
      </c>
      <c r="H67" s="64" t="s">
        <v>315</v>
      </c>
      <c r="I67" s="97" t="s">
        <v>353</v>
      </c>
      <c r="J67" s="95">
        <v>240</v>
      </c>
      <c r="K67" s="178"/>
      <c r="L67" s="51"/>
      <c r="M67" s="51" t="e">
        <f t="shared" si="0"/>
        <v>#DIV/0!</v>
      </c>
    </row>
    <row r="68" spans="1:31" s="75" customFormat="1" ht="48.75" hidden="1" customHeight="1">
      <c r="A68" s="59"/>
      <c r="B68" s="69" t="s">
        <v>354</v>
      </c>
      <c r="C68" s="45">
        <v>923</v>
      </c>
      <c r="D68" s="95" t="s">
        <v>308</v>
      </c>
      <c r="E68" s="95" t="s">
        <v>351</v>
      </c>
      <c r="F68" s="96" t="s">
        <v>342</v>
      </c>
      <c r="G68" s="64" t="s">
        <v>314</v>
      </c>
      <c r="H68" s="64" t="s">
        <v>315</v>
      </c>
      <c r="I68" s="97" t="s">
        <v>355</v>
      </c>
      <c r="J68" s="95"/>
      <c r="K68" s="178">
        <f>K69</f>
        <v>0</v>
      </c>
      <c r="L68" s="51">
        <f>L69</f>
        <v>0</v>
      </c>
      <c r="M68" s="51" t="e">
        <f t="shared" si="0"/>
        <v>#DIV/0!</v>
      </c>
    </row>
    <row r="69" spans="1:31" s="75" customFormat="1" ht="17.25" hidden="1" customHeight="1">
      <c r="A69" s="59"/>
      <c r="B69" s="74" t="s">
        <v>161</v>
      </c>
      <c r="C69" s="45">
        <v>923</v>
      </c>
      <c r="D69" s="95" t="s">
        <v>308</v>
      </c>
      <c r="E69" s="95" t="s">
        <v>351</v>
      </c>
      <c r="F69" s="96" t="s">
        <v>342</v>
      </c>
      <c r="G69" s="64" t="s">
        <v>314</v>
      </c>
      <c r="H69" s="64" t="s">
        <v>315</v>
      </c>
      <c r="I69" s="97" t="s">
        <v>355</v>
      </c>
      <c r="J69" s="95">
        <v>800</v>
      </c>
      <c r="K69" s="178">
        <f>K70+K71</f>
        <v>0</v>
      </c>
      <c r="L69" s="51">
        <f>L70+L71</f>
        <v>0</v>
      </c>
      <c r="M69" s="51" t="e">
        <f t="shared" si="0"/>
        <v>#DIV/0!</v>
      </c>
    </row>
    <row r="70" spans="1:31" s="75" customFormat="1" ht="17.100000000000001" hidden="1" customHeight="1">
      <c r="A70" s="59"/>
      <c r="B70" s="69" t="s">
        <v>356</v>
      </c>
      <c r="C70" s="45">
        <v>923</v>
      </c>
      <c r="D70" s="95" t="s">
        <v>308</v>
      </c>
      <c r="E70" s="95" t="s">
        <v>351</v>
      </c>
      <c r="F70" s="96" t="s">
        <v>342</v>
      </c>
      <c r="G70" s="64" t="s">
        <v>314</v>
      </c>
      <c r="H70" s="64" t="s">
        <v>315</v>
      </c>
      <c r="I70" s="97" t="s">
        <v>355</v>
      </c>
      <c r="J70" s="95">
        <v>830</v>
      </c>
      <c r="K70" s="178"/>
      <c r="L70" s="51"/>
      <c r="M70" s="51" t="e">
        <f t="shared" si="0"/>
        <v>#DIV/0!</v>
      </c>
    </row>
    <row r="71" spans="1:31" s="75" customFormat="1" ht="17.100000000000001" hidden="1" customHeight="1">
      <c r="A71" s="98"/>
      <c r="B71" s="69" t="s">
        <v>163</v>
      </c>
      <c r="C71" s="45">
        <v>923</v>
      </c>
      <c r="D71" s="95" t="s">
        <v>308</v>
      </c>
      <c r="E71" s="95" t="s">
        <v>351</v>
      </c>
      <c r="F71" s="96" t="s">
        <v>342</v>
      </c>
      <c r="G71" s="64" t="s">
        <v>314</v>
      </c>
      <c r="H71" s="64" t="s">
        <v>315</v>
      </c>
      <c r="I71" s="97" t="s">
        <v>355</v>
      </c>
      <c r="J71" s="95">
        <v>850</v>
      </c>
      <c r="K71" s="178"/>
      <c r="L71" s="51">
        <f>L72</f>
        <v>0</v>
      </c>
      <c r="M71" s="51" t="e">
        <f t="shared" si="0"/>
        <v>#DIV/0!</v>
      </c>
    </row>
    <row r="72" spans="1:31" s="75" customFormat="1" ht="15" hidden="1" customHeight="1">
      <c r="A72" s="98"/>
      <c r="B72" s="69" t="s">
        <v>333</v>
      </c>
      <c r="C72" s="45">
        <v>923</v>
      </c>
      <c r="D72" s="95" t="s">
        <v>308</v>
      </c>
      <c r="E72" s="95" t="s">
        <v>351</v>
      </c>
      <c r="F72" s="96" t="s">
        <v>342</v>
      </c>
      <c r="G72" s="64" t="s">
        <v>314</v>
      </c>
      <c r="H72" s="64" t="s">
        <v>315</v>
      </c>
      <c r="I72" s="97" t="s">
        <v>355</v>
      </c>
      <c r="J72" s="95">
        <v>853</v>
      </c>
      <c r="K72" s="178"/>
      <c r="L72" s="51"/>
      <c r="M72" s="51" t="e">
        <f t="shared" si="0"/>
        <v>#DIV/0!</v>
      </c>
    </row>
    <row r="73" spans="1:31" s="75" customFormat="1" ht="31.5" hidden="1" customHeight="1">
      <c r="A73" s="59"/>
      <c r="B73" s="69" t="s">
        <v>357</v>
      </c>
      <c r="C73" s="45">
        <v>923</v>
      </c>
      <c r="D73" s="95" t="s">
        <v>308</v>
      </c>
      <c r="E73" s="95" t="s">
        <v>351</v>
      </c>
      <c r="F73" s="96" t="s">
        <v>342</v>
      </c>
      <c r="G73" s="64" t="s">
        <v>314</v>
      </c>
      <c r="H73" s="64" t="s">
        <v>315</v>
      </c>
      <c r="I73" s="97" t="s">
        <v>358</v>
      </c>
      <c r="J73" s="95"/>
      <c r="K73" s="178">
        <f>K75</f>
        <v>0</v>
      </c>
      <c r="L73" s="51">
        <f>L75</f>
        <v>0</v>
      </c>
      <c r="M73" s="51" t="e">
        <f t="shared" si="0"/>
        <v>#DIV/0!</v>
      </c>
    </row>
    <row r="74" spans="1:31" s="75" customFormat="1" ht="33" hidden="1" customHeight="1">
      <c r="A74" s="59"/>
      <c r="B74" s="74" t="s">
        <v>153</v>
      </c>
      <c r="C74" s="45">
        <v>923</v>
      </c>
      <c r="D74" s="95" t="s">
        <v>308</v>
      </c>
      <c r="E74" s="95" t="s">
        <v>351</v>
      </c>
      <c r="F74" s="96" t="s">
        <v>342</v>
      </c>
      <c r="G74" s="64" t="s">
        <v>314</v>
      </c>
      <c r="H74" s="64" t="s">
        <v>315</v>
      </c>
      <c r="I74" s="97" t="s">
        <v>358</v>
      </c>
      <c r="J74" s="95">
        <v>200</v>
      </c>
      <c r="K74" s="178">
        <f>K75</f>
        <v>0</v>
      </c>
      <c r="L74" s="51">
        <f>L75</f>
        <v>0</v>
      </c>
      <c r="M74" s="51" t="e">
        <f t="shared" si="0"/>
        <v>#DIV/0!</v>
      </c>
    </row>
    <row r="75" spans="1:31" s="75" customFormat="1" ht="33.75" hidden="1" customHeight="1">
      <c r="A75" s="59"/>
      <c r="B75" s="74" t="s">
        <v>155</v>
      </c>
      <c r="C75" s="45">
        <v>923</v>
      </c>
      <c r="D75" s="95" t="s">
        <v>308</v>
      </c>
      <c r="E75" s="95" t="s">
        <v>351</v>
      </c>
      <c r="F75" s="96" t="s">
        <v>342</v>
      </c>
      <c r="G75" s="64" t="s">
        <v>314</v>
      </c>
      <c r="H75" s="64" t="s">
        <v>315</v>
      </c>
      <c r="I75" s="97" t="s">
        <v>358</v>
      </c>
      <c r="J75" s="95">
        <v>240</v>
      </c>
      <c r="K75" s="178"/>
      <c r="L75" s="51"/>
      <c r="M75" s="51" t="e">
        <f t="shared" si="0"/>
        <v>#DIV/0!</v>
      </c>
    </row>
    <row r="76" spans="1:31" ht="17.100000000000001" customHeight="1">
      <c r="A76" s="59"/>
      <c r="B76" s="53" t="s">
        <v>359</v>
      </c>
      <c r="C76" s="45">
        <v>923</v>
      </c>
      <c r="D76" s="54" t="s">
        <v>360</v>
      </c>
      <c r="E76" s="54"/>
      <c r="F76" s="55"/>
      <c r="G76" s="56"/>
      <c r="H76" s="56"/>
      <c r="I76" s="57"/>
      <c r="J76" s="54"/>
      <c r="K76" s="178">
        <f t="shared" ref="K76:L77" si="7">K77</f>
        <v>109.3</v>
      </c>
      <c r="L76" s="51">
        <f t="shared" si="7"/>
        <v>109.3</v>
      </c>
      <c r="M76" s="51">
        <f t="shared" si="0"/>
        <v>100</v>
      </c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</row>
    <row r="77" spans="1:31" ht="15.75" customHeight="1">
      <c r="A77" s="59"/>
      <c r="B77" s="53" t="s">
        <v>361</v>
      </c>
      <c r="C77" s="45">
        <v>923</v>
      </c>
      <c r="D77" s="54" t="s">
        <v>360</v>
      </c>
      <c r="E77" s="54" t="s">
        <v>362</v>
      </c>
      <c r="F77" s="55"/>
      <c r="G77" s="56"/>
      <c r="H77" s="56"/>
      <c r="I77" s="57"/>
      <c r="J77" s="54"/>
      <c r="K77" s="178">
        <f t="shared" si="7"/>
        <v>109.3</v>
      </c>
      <c r="L77" s="51">
        <f t="shared" si="7"/>
        <v>109.3</v>
      </c>
      <c r="M77" s="51">
        <f t="shared" si="0"/>
        <v>100</v>
      </c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93"/>
      <c r="AC77" s="93"/>
      <c r="AD77" s="93"/>
      <c r="AE77" s="93"/>
    </row>
    <row r="78" spans="1:31" ht="40.5" customHeight="1">
      <c r="A78" s="59"/>
      <c r="B78" s="53" t="s">
        <v>341</v>
      </c>
      <c r="C78" s="45">
        <v>923</v>
      </c>
      <c r="D78" s="54" t="s">
        <v>360</v>
      </c>
      <c r="E78" s="54" t="s">
        <v>362</v>
      </c>
      <c r="F78" s="55" t="s">
        <v>342</v>
      </c>
      <c r="G78" s="56">
        <v>0</v>
      </c>
      <c r="H78" s="56"/>
      <c r="I78" s="57"/>
      <c r="J78" s="54"/>
      <c r="K78" s="178">
        <f>K80</f>
        <v>109.3</v>
      </c>
      <c r="L78" s="51">
        <f>L80</f>
        <v>109.3</v>
      </c>
      <c r="M78" s="51">
        <f t="shared" si="0"/>
        <v>100</v>
      </c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</row>
    <row r="79" spans="1:31" ht="52.5" customHeight="1">
      <c r="A79" s="59"/>
      <c r="B79" s="53" t="s">
        <v>344</v>
      </c>
      <c r="C79" s="45">
        <v>923</v>
      </c>
      <c r="D79" s="54" t="s">
        <v>360</v>
      </c>
      <c r="E79" s="54" t="s">
        <v>362</v>
      </c>
      <c r="F79" s="55" t="s">
        <v>342</v>
      </c>
      <c r="G79" s="56" t="s">
        <v>314</v>
      </c>
      <c r="H79" s="56" t="s">
        <v>315</v>
      </c>
      <c r="I79" s="57"/>
      <c r="J79" s="54"/>
      <c r="K79" s="178">
        <f>K80</f>
        <v>109.3</v>
      </c>
      <c r="L79" s="51">
        <f>L80</f>
        <v>109.3</v>
      </c>
      <c r="M79" s="51">
        <f t="shared" ref="M79:M142" si="8">L79/K79*100</f>
        <v>100</v>
      </c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</row>
    <row r="80" spans="1:31" ht="40.5" customHeight="1">
      <c r="A80" s="59"/>
      <c r="B80" s="195" t="s">
        <v>476</v>
      </c>
      <c r="C80" s="45">
        <v>923</v>
      </c>
      <c r="D80" s="54" t="s">
        <v>360</v>
      </c>
      <c r="E80" s="54" t="s">
        <v>362</v>
      </c>
      <c r="F80" s="55" t="s">
        <v>342</v>
      </c>
      <c r="G80" s="56" t="s">
        <v>314</v>
      </c>
      <c r="H80" s="56" t="s">
        <v>315</v>
      </c>
      <c r="I80" s="57">
        <v>51180</v>
      </c>
      <c r="J80" s="54"/>
      <c r="K80" s="178">
        <f>K81+K83</f>
        <v>109.3</v>
      </c>
      <c r="L80" s="51">
        <f>L81+L83</f>
        <v>109.3</v>
      </c>
      <c r="M80" s="51">
        <f t="shared" si="8"/>
        <v>100</v>
      </c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3"/>
      <c r="AB80" s="93"/>
      <c r="AC80" s="93"/>
      <c r="AD80" s="93"/>
      <c r="AE80" s="93"/>
    </row>
    <row r="81" spans="1:31" ht="53.25" customHeight="1">
      <c r="A81" s="59"/>
      <c r="B81" s="53" t="s">
        <v>321</v>
      </c>
      <c r="C81" s="45">
        <v>923</v>
      </c>
      <c r="D81" s="54" t="s">
        <v>360</v>
      </c>
      <c r="E81" s="54" t="s">
        <v>362</v>
      </c>
      <c r="F81" s="55" t="s">
        <v>342</v>
      </c>
      <c r="G81" s="56" t="s">
        <v>314</v>
      </c>
      <c r="H81" s="56" t="s">
        <v>315</v>
      </c>
      <c r="I81" s="57" t="s">
        <v>364</v>
      </c>
      <c r="J81" s="54">
        <v>100</v>
      </c>
      <c r="K81" s="178">
        <f>K82</f>
        <v>109.3</v>
      </c>
      <c r="L81" s="51">
        <f>L82</f>
        <v>109.3</v>
      </c>
      <c r="M81" s="51">
        <f t="shared" si="8"/>
        <v>100</v>
      </c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3"/>
      <c r="AD81" s="93"/>
      <c r="AE81" s="93"/>
    </row>
    <row r="82" spans="1:31" ht="29.25" customHeight="1">
      <c r="A82" s="59"/>
      <c r="B82" s="53" t="s">
        <v>139</v>
      </c>
      <c r="C82" s="45">
        <v>923</v>
      </c>
      <c r="D82" s="54" t="s">
        <v>360</v>
      </c>
      <c r="E82" s="54" t="s">
        <v>362</v>
      </c>
      <c r="F82" s="55" t="s">
        <v>342</v>
      </c>
      <c r="G82" s="56" t="s">
        <v>314</v>
      </c>
      <c r="H82" s="56" t="s">
        <v>315</v>
      </c>
      <c r="I82" s="57" t="s">
        <v>364</v>
      </c>
      <c r="J82" s="54" t="s">
        <v>323</v>
      </c>
      <c r="K82" s="206">
        <v>109.3</v>
      </c>
      <c r="L82" s="207">
        <v>109.3</v>
      </c>
      <c r="M82" s="51">
        <f t="shared" si="8"/>
        <v>100</v>
      </c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</row>
    <row r="83" spans="1:31" ht="33" hidden="1" customHeight="1">
      <c r="A83" s="59"/>
      <c r="B83" s="74" t="s">
        <v>153</v>
      </c>
      <c r="C83" s="45">
        <v>923</v>
      </c>
      <c r="D83" s="54" t="s">
        <v>360</v>
      </c>
      <c r="E83" s="54" t="s">
        <v>362</v>
      </c>
      <c r="F83" s="55" t="s">
        <v>342</v>
      </c>
      <c r="G83" s="56" t="s">
        <v>314</v>
      </c>
      <c r="H83" s="56" t="s">
        <v>315</v>
      </c>
      <c r="I83" s="57" t="s">
        <v>364</v>
      </c>
      <c r="J83" s="54">
        <v>200</v>
      </c>
      <c r="K83" s="178">
        <f>K84</f>
        <v>0</v>
      </c>
      <c r="L83" s="51">
        <f>L84</f>
        <v>0</v>
      </c>
      <c r="M83" s="51" t="e">
        <f t="shared" si="8"/>
        <v>#DIV/0!</v>
      </c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</row>
    <row r="84" spans="1:31" s="75" customFormat="1" ht="34.5" hidden="1" customHeight="1">
      <c r="A84" s="59"/>
      <c r="B84" s="74" t="s">
        <v>155</v>
      </c>
      <c r="C84" s="45">
        <v>923</v>
      </c>
      <c r="D84" s="54" t="s">
        <v>360</v>
      </c>
      <c r="E84" s="54" t="s">
        <v>362</v>
      </c>
      <c r="F84" s="55" t="s">
        <v>342</v>
      </c>
      <c r="G84" s="56" t="s">
        <v>314</v>
      </c>
      <c r="H84" s="56" t="s">
        <v>315</v>
      </c>
      <c r="I84" s="57" t="s">
        <v>364</v>
      </c>
      <c r="J84" s="54">
        <v>240</v>
      </c>
      <c r="K84" s="178"/>
      <c r="L84" s="50"/>
      <c r="M84" s="51" t="e">
        <f t="shared" si="8"/>
        <v>#DIV/0!</v>
      </c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</row>
    <row r="85" spans="1:31" s="75" customFormat="1" ht="14.25" customHeight="1">
      <c r="A85" s="59"/>
      <c r="B85" s="74" t="s">
        <v>365</v>
      </c>
      <c r="C85" s="45">
        <v>923</v>
      </c>
      <c r="D85" s="54" t="s">
        <v>362</v>
      </c>
      <c r="E85" s="54"/>
      <c r="F85" s="55"/>
      <c r="G85" s="56"/>
      <c r="H85" s="56"/>
      <c r="I85" s="57"/>
      <c r="J85" s="54"/>
      <c r="K85" s="178">
        <f t="shared" ref="K85:L87" si="9">K86</f>
        <v>11.9</v>
      </c>
      <c r="L85" s="51">
        <f t="shared" si="9"/>
        <v>11.9</v>
      </c>
      <c r="M85" s="51">
        <f t="shared" si="8"/>
        <v>100</v>
      </c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3"/>
      <c r="AB85" s="93"/>
      <c r="AC85" s="93"/>
      <c r="AD85" s="93"/>
      <c r="AE85" s="93"/>
    </row>
    <row r="86" spans="1:31" s="75" customFormat="1" ht="28.5" customHeight="1">
      <c r="A86" s="59"/>
      <c r="B86" s="74" t="s">
        <v>366</v>
      </c>
      <c r="C86" s="45">
        <v>923</v>
      </c>
      <c r="D86" s="54" t="s">
        <v>362</v>
      </c>
      <c r="E86" s="54">
        <v>10</v>
      </c>
      <c r="F86" s="55"/>
      <c r="G86" s="56"/>
      <c r="H86" s="56"/>
      <c r="I86" s="57"/>
      <c r="J86" s="54"/>
      <c r="K86" s="178">
        <f t="shared" si="9"/>
        <v>11.9</v>
      </c>
      <c r="L86" s="51">
        <f t="shared" si="9"/>
        <v>11.9</v>
      </c>
      <c r="M86" s="51">
        <f t="shared" si="8"/>
        <v>100</v>
      </c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</row>
    <row r="87" spans="1:31" s="75" customFormat="1" ht="42" customHeight="1">
      <c r="A87" s="59"/>
      <c r="B87" s="74" t="s">
        <v>341</v>
      </c>
      <c r="C87" s="45">
        <v>923</v>
      </c>
      <c r="D87" s="54" t="s">
        <v>362</v>
      </c>
      <c r="E87" s="54">
        <v>10</v>
      </c>
      <c r="F87" s="55">
        <v>89</v>
      </c>
      <c r="G87" s="56">
        <v>0</v>
      </c>
      <c r="H87" s="56"/>
      <c r="I87" s="57"/>
      <c r="J87" s="54"/>
      <c r="K87" s="178">
        <f t="shared" si="9"/>
        <v>11.9</v>
      </c>
      <c r="L87" s="51">
        <f t="shared" si="9"/>
        <v>11.9</v>
      </c>
      <c r="M87" s="51">
        <f t="shared" si="8"/>
        <v>100</v>
      </c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</row>
    <row r="88" spans="1:31" s="75" customFormat="1" ht="53.25" customHeight="1">
      <c r="A88" s="59"/>
      <c r="B88" s="74" t="s">
        <v>344</v>
      </c>
      <c r="C88" s="45">
        <v>923</v>
      </c>
      <c r="D88" s="54" t="s">
        <v>362</v>
      </c>
      <c r="E88" s="54">
        <v>10</v>
      </c>
      <c r="F88" s="55">
        <v>89</v>
      </c>
      <c r="G88" s="56">
        <v>1</v>
      </c>
      <c r="H88" s="56" t="s">
        <v>315</v>
      </c>
      <c r="I88" s="57"/>
      <c r="J88" s="54"/>
      <c r="K88" s="178">
        <f>K89+K93</f>
        <v>11.9</v>
      </c>
      <c r="L88" s="51">
        <f>L90+L93</f>
        <v>11.9</v>
      </c>
      <c r="M88" s="51">
        <f t="shared" si="8"/>
        <v>100</v>
      </c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</row>
    <row r="89" spans="1:31" s="75" customFormat="1" ht="15.75" customHeight="1">
      <c r="A89" s="59"/>
      <c r="B89" s="74" t="s">
        <v>198</v>
      </c>
      <c r="C89" s="45">
        <v>923</v>
      </c>
      <c r="D89" s="54" t="s">
        <v>362</v>
      </c>
      <c r="E89" s="54">
        <v>10</v>
      </c>
      <c r="F89" s="55">
        <v>89</v>
      </c>
      <c r="G89" s="56">
        <v>1</v>
      </c>
      <c r="H89" s="56" t="s">
        <v>315</v>
      </c>
      <c r="I89" s="57">
        <v>42120</v>
      </c>
      <c r="J89" s="54"/>
      <c r="K89" s="178">
        <f t="shared" ref="K89:L90" si="10">K90</f>
        <v>11.9</v>
      </c>
      <c r="L89" s="51">
        <f t="shared" si="10"/>
        <v>11.9</v>
      </c>
      <c r="M89" s="51">
        <f t="shared" si="8"/>
        <v>100</v>
      </c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3"/>
      <c r="AB89" s="93"/>
      <c r="AC89" s="93"/>
      <c r="AD89" s="93"/>
      <c r="AE89" s="93"/>
    </row>
    <row r="90" spans="1:31" s="75" customFormat="1" ht="28.5" customHeight="1">
      <c r="A90" s="59"/>
      <c r="B90" s="74" t="s">
        <v>153</v>
      </c>
      <c r="C90" s="45">
        <v>923</v>
      </c>
      <c r="D90" s="54" t="s">
        <v>362</v>
      </c>
      <c r="E90" s="54">
        <v>10</v>
      </c>
      <c r="F90" s="55">
        <v>89</v>
      </c>
      <c r="G90" s="56">
        <v>1</v>
      </c>
      <c r="H90" s="56" t="s">
        <v>315</v>
      </c>
      <c r="I90" s="57">
        <v>42120</v>
      </c>
      <c r="J90" s="54">
        <v>200</v>
      </c>
      <c r="K90" s="178">
        <f t="shared" si="10"/>
        <v>11.9</v>
      </c>
      <c r="L90" s="51">
        <f t="shared" si="10"/>
        <v>11.9</v>
      </c>
      <c r="M90" s="51">
        <f t="shared" si="8"/>
        <v>100</v>
      </c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3"/>
      <c r="AB90" s="93"/>
      <c r="AC90" s="93"/>
      <c r="AD90" s="93"/>
      <c r="AE90" s="93"/>
    </row>
    <row r="91" spans="1:31" s="75" customFormat="1" ht="29.25" customHeight="1">
      <c r="A91" s="59"/>
      <c r="B91" s="74" t="s">
        <v>155</v>
      </c>
      <c r="C91" s="45">
        <v>923</v>
      </c>
      <c r="D91" s="54" t="s">
        <v>362</v>
      </c>
      <c r="E91" s="54">
        <v>10</v>
      </c>
      <c r="F91" s="55">
        <v>89</v>
      </c>
      <c r="G91" s="56">
        <v>1</v>
      </c>
      <c r="H91" s="56" t="s">
        <v>315</v>
      </c>
      <c r="I91" s="57">
        <v>42120</v>
      </c>
      <c r="J91" s="54">
        <v>240</v>
      </c>
      <c r="K91" s="206">
        <v>11.9</v>
      </c>
      <c r="L91" s="207">
        <v>11.9</v>
      </c>
      <c r="M91" s="51">
        <f t="shared" si="8"/>
        <v>100</v>
      </c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</row>
    <row r="92" spans="1:31" s="75" customFormat="1" ht="31.5" hidden="1" customHeight="1">
      <c r="A92" s="98"/>
      <c r="B92" s="74" t="s">
        <v>367</v>
      </c>
      <c r="C92" s="45">
        <v>923</v>
      </c>
      <c r="D92" s="54" t="s">
        <v>362</v>
      </c>
      <c r="E92" s="54" t="s">
        <v>368</v>
      </c>
      <c r="F92" s="55">
        <v>89</v>
      </c>
      <c r="G92" s="56">
        <v>1</v>
      </c>
      <c r="H92" s="56" t="s">
        <v>315</v>
      </c>
      <c r="I92" s="57">
        <v>80190</v>
      </c>
      <c r="J92" s="54"/>
      <c r="K92" s="178">
        <f t="shared" ref="K92:L93" si="11">K93</f>
        <v>0</v>
      </c>
      <c r="L92" s="51">
        <f t="shared" si="11"/>
        <v>0</v>
      </c>
      <c r="M92" s="51" t="e">
        <f t="shared" si="8"/>
        <v>#DIV/0!</v>
      </c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</row>
    <row r="93" spans="1:31" s="75" customFormat="1" ht="32.25" hidden="1" customHeight="1">
      <c r="A93" s="98"/>
      <c r="B93" s="74" t="s">
        <v>153</v>
      </c>
      <c r="C93" s="45">
        <v>923</v>
      </c>
      <c r="D93" s="54" t="s">
        <v>362</v>
      </c>
      <c r="E93" s="54" t="s">
        <v>368</v>
      </c>
      <c r="F93" s="55">
        <v>89</v>
      </c>
      <c r="G93" s="56">
        <v>1</v>
      </c>
      <c r="H93" s="56" t="s">
        <v>315</v>
      </c>
      <c r="I93" s="57">
        <v>80190</v>
      </c>
      <c r="J93" s="54">
        <v>200</v>
      </c>
      <c r="K93" s="178">
        <f t="shared" si="11"/>
        <v>0</v>
      </c>
      <c r="L93" s="51">
        <f t="shared" si="11"/>
        <v>0</v>
      </c>
      <c r="M93" s="51" t="e">
        <f t="shared" si="8"/>
        <v>#DIV/0!</v>
      </c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</row>
    <row r="94" spans="1:31" s="75" customFormat="1" ht="32.25" hidden="1" customHeight="1">
      <c r="A94" s="98"/>
      <c r="B94" s="74" t="s">
        <v>155</v>
      </c>
      <c r="C94" s="45">
        <v>923</v>
      </c>
      <c r="D94" s="54" t="s">
        <v>362</v>
      </c>
      <c r="E94" s="54" t="s">
        <v>368</v>
      </c>
      <c r="F94" s="55">
        <v>89</v>
      </c>
      <c r="G94" s="56">
        <v>1</v>
      </c>
      <c r="H94" s="56" t="s">
        <v>315</v>
      </c>
      <c r="I94" s="57">
        <v>80190</v>
      </c>
      <c r="J94" s="54">
        <v>240</v>
      </c>
      <c r="K94" s="178"/>
      <c r="L94" s="50">
        <v>0</v>
      </c>
      <c r="M94" s="51" t="e">
        <f t="shared" si="8"/>
        <v>#DIV/0!</v>
      </c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</row>
    <row r="95" spans="1:31" ht="16.5" customHeight="1">
      <c r="A95" s="59"/>
      <c r="B95" s="53" t="s">
        <v>369</v>
      </c>
      <c r="C95" s="45">
        <v>923</v>
      </c>
      <c r="D95" s="54" t="s">
        <v>310</v>
      </c>
      <c r="E95" s="54"/>
      <c r="F95" s="55"/>
      <c r="G95" s="56"/>
      <c r="H95" s="56"/>
      <c r="I95" s="57"/>
      <c r="J95" s="54"/>
      <c r="K95" s="178">
        <f>K96+K104</f>
        <v>905.74934999999994</v>
      </c>
      <c r="L95" s="51">
        <f>L96+L104</f>
        <v>885.4</v>
      </c>
      <c r="M95" s="51">
        <f t="shared" si="8"/>
        <v>97.753313320070291</v>
      </c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</row>
    <row r="96" spans="1:31" ht="15" customHeight="1">
      <c r="A96" s="59"/>
      <c r="B96" s="53" t="s">
        <v>370</v>
      </c>
      <c r="C96" s="45">
        <v>923</v>
      </c>
      <c r="D96" s="54" t="s">
        <v>310</v>
      </c>
      <c r="E96" s="54" t="s">
        <v>368</v>
      </c>
      <c r="F96" s="55"/>
      <c r="G96" s="56"/>
      <c r="H96" s="56"/>
      <c r="I96" s="57"/>
      <c r="J96" s="54"/>
      <c r="K96" s="178">
        <f>K97</f>
        <v>535.34934999999996</v>
      </c>
      <c r="L96" s="51">
        <f>L98</f>
        <v>516.4</v>
      </c>
      <c r="M96" s="51">
        <f t="shared" si="8"/>
        <v>96.460376761454924</v>
      </c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42.75" customHeight="1">
      <c r="A97" s="59"/>
      <c r="B97" s="99" t="s">
        <v>371</v>
      </c>
      <c r="C97" s="45">
        <v>923</v>
      </c>
      <c r="D97" s="54" t="s">
        <v>310</v>
      </c>
      <c r="E97" s="54" t="s">
        <v>368</v>
      </c>
      <c r="F97" s="55" t="s">
        <v>351</v>
      </c>
      <c r="G97" s="56" t="s">
        <v>343</v>
      </c>
      <c r="H97" s="56"/>
      <c r="I97" s="57"/>
      <c r="J97" s="54"/>
      <c r="K97" s="178">
        <f>K98</f>
        <v>535.34934999999996</v>
      </c>
      <c r="L97" s="51">
        <f>L98</f>
        <v>516.4</v>
      </c>
      <c r="M97" s="51">
        <f t="shared" si="8"/>
        <v>96.460376761454924</v>
      </c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ht="42" customHeight="1">
      <c r="A98" s="59"/>
      <c r="B98" s="53" t="s">
        <v>372</v>
      </c>
      <c r="C98" s="45">
        <v>923</v>
      </c>
      <c r="D98" s="54" t="s">
        <v>310</v>
      </c>
      <c r="E98" s="54" t="s">
        <v>368</v>
      </c>
      <c r="F98" s="55" t="s">
        <v>351</v>
      </c>
      <c r="G98" s="56" t="s">
        <v>343</v>
      </c>
      <c r="H98" s="56" t="s">
        <v>308</v>
      </c>
      <c r="I98" s="57"/>
      <c r="J98" s="54"/>
      <c r="K98" s="178">
        <f>K99+K102</f>
        <v>535.34934999999996</v>
      </c>
      <c r="L98" s="51">
        <f>L99+L102</f>
        <v>516.4</v>
      </c>
      <c r="M98" s="51">
        <f t="shared" si="8"/>
        <v>96.460376761454924</v>
      </c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3"/>
      <c r="AD98" s="93"/>
      <c r="AE98" s="93"/>
    </row>
    <row r="99" spans="1:31" ht="155.25" customHeight="1">
      <c r="A99" s="59"/>
      <c r="B99" s="69" t="s">
        <v>477</v>
      </c>
      <c r="C99" s="45">
        <v>923</v>
      </c>
      <c r="D99" s="54" t="s">
        <v>310</v>
      </c>
      <c r="E99" s="54" t="s">
        <v>368</v>
      </c>
      <c r="F99" s="55" t="s">
        <v>351</v>
      </c>
      <c r="G99" s="56" t="s">
        <v>343</v>
      </c>
      <c r="H99" s="56" t="s">
        <v>308</v>
      </c>
      <c r="I99" s="57" t="s">
        <v>374</v>
      </c>
      <c r="J99" s="54"/>
      <c r="K99" s="178">
        <f>K100</f>
        <v>535.34934999999996</v>
      </c>
      <c r="L99" s="51">
        <f>L101</f>
        <v>516.4</v>
      </c>
      <c r="M99" s="51">
        <f t="shared" si="8"/>
        <v>96.460376761454924</v>
      </c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  <c r="AA99" s="93"/>
      <c r="AB99" s="93"/>
      <c r="AC99" s="93"/>
      <c r="AD99" s="93"/>
      <c r="AE99" s="93"/>
    </row>
    <row r="100" spans="1:31" ht="27.75" customHeight="1">
      <c r="A100" s="59"/>
      <c r="B100" s="74" t="s">
        <v>153</v>
      </c>
      <c r="C100" s="45">
        <v>923</v>
      </c>
      <c r="D100" s="54" t="s">
        <v>310</v>
      </c>
      <c r="E100" s="54" t="s">
        <v>368</v>
      </c>
      <c r="F100" s="55" t="s">
        <v>351</v>
      </c>
      <c r="G100" s="56" t="s">
        <v>343</v>
      </c>
      <c r="H100" s="56" t="s">
        <v>308</v>
      </c>
      <c r="I100" s="57" t="s">
        <v>374</v>
      </c>
      <c r="J100" s="54">
        <v>200</v>
      </c>
      <c r="K100" s="178">
        <f>K101</f>
        <v>535.34934999999996</v>
      </c>
      <c r="L100" s="51">
        <f>L101</f>
        <v>516.4</v>
      </c>
      <c r="M100" s="51">
        <f t="shared" si="8"/>
        <v>96.460376761454924</v>
      </c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  <c r="AD100" s="93"/>
      <c r="AE100" s="93"/>
    </row>
    <row r="101" spans="1:31" s="75" customFormat="1" ht="29.25" customHeight="1">
      <c r="A101" s="59"/>
      <c r="B101" s="74" t="s">
        <v>155</v>
      </c>
      <c r="C101" s="45">
        <v>923</v>
      </c>
      <c r="D101" s="54" t="s">
        <v>310</v>
      </c>
      <c r="E101" s="54" t="s">
        <v>368</v>
      </c>
      <c r="F101" s="55" t="s">
        <v>351</v>
      </c>
      <c r="G101" s="56" t="s">
        <v>343</v>
      </c>
      <c r="H101" s="56" t="s">
        <v>308</v>
      </c>
      <c r="I101" s="57" t="s">
        <v>374</v>
      </c>
      <c r="J101" s="54">
        <v>240</v>
      </c>
      <c r="K101" s="206">
        <v>535.34934999999996</v>
      </c>
      <c r="L101" s="207">
        <v>516.4</v>
      </c>
      <c r="M101" s="51">
        <f t="shared" si="8"/>
        <v>96.460376761454924</v>
      </c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3"/>
      <c r="AB101" s="93"/>
      <c r="AC101" s="93"/>
      <c r="AD101" s="93"/>
      <c r="AE101" s="93"/>
    </row>
    <row r="102" spans="1:31" s="75" customFormat="1" ht="30" hidden="1" customHeight="1">
      <c r="A102" s="98"/>
      <c r="B102" s="53" t="s">
        <v>375</v>
      </c>
      <c r="C102" s="45">
        <v>923</v>
      </c>
      <c r="D102" s="54" t="s">
        <v>310</v>
      </c>
      <c r="E102" s="54" t="s">
        <v>368</v>
      </c>
      <c r="F102" s="55" t="s">
        <v>351</v>
      </c>
      <c r="G102" s="56" t="s">
        <v>343</v>
      </c>
      <c r="H102" s="56" t="s">
        <v>308</v>
      </c>
      <c r="I102" s="57" t="s">
        <v>376</v>
      </c>
      <c r="J102" s="54"/>
      <c r="K102" s="178">
        <f>K103</f>
        <v>0</v>
      </c>
      <c r="L102" s="51">
        <f>L103</f>
        <v>0</v>
      </c>
      <c r="M102" s="51" t="e">
        <f t="shared" si="8"/>
        <v>#DIV/0!</v>
      </c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3"/>
      <c r="AD102" s="93"/>
      <c r="AE102" s="93"/>
    </row>
    <row r="103" spans="1:31" s="75" customFormat="1" ht="16.5" hidden="1" customHeight="1">
      <c r="A103" s="98"/>
      <c r="B103" s="69" t="s">
        <v>377</v>
      </c>
      <c r="C103" s="45">
        <v>923</v>
      </c>
      <c r="D103" s="54" t="s">
        <v>310</v>
      </c>
      <c r="E103" s="54" t="s">
        <v>368</v>
      </c>
      <c r="F103" s="55" t="s">
        <v>351</v>
      </c>
      <c r="G103" s="56" t="s">
        <v>343</v>
      </c>
      <c r="H103" s="56" t="s">
        <v>308</v>
      </c>
      <c r="I103" s="57" t="s">
        <v>376</v>
      </c>
      <c r="J103" s="54">
        <v>244</v>
      </c>
      <c r="K103" s="178"/>
      <c r="L103" s="89"/>
      <c r="M103" s="51" t="e">
        <f t="shared" si="8"/>
        <v>#DIV/0!</v>
      </c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</row>
    <row r="104" spans="1:31" s="75" customFormat="1" ht="16.5" customHeight="1">
      <c r="A104" s="59"/>
      <c r="B104" s="100" t="s">
        <v>378</v>
      </c>
      <c r="C104" s="101">
        <v>923</v>
      </c>
      <c r="D104" s="102" t="s">
        <v>310</v>
      </c>
      <c r="E104" s="103">
        <v>12</v>
      </c>
      <c r="F104" s="104"/>
      <c r="G104" s="105"/>
      <c r="H104" s="105"/>
      <c r="I104" s="106"/>
      <c r="J104" s="102"/>
      <c r="K104" s="178">
        <f>K105+K111</f>
        <v>370.4</v>
      </c>
      <c r="L104" s="51">
        <f>L105+L111</f>
        <v>369</v>
      </c>
      <c r="M104" s="51">
        <f t="shared" si="8"/>
        <v>99.622030237581001</v>
      </c>
      <c r="N104" s="93"/>
      <c r="O104" s="107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</row>
    <row r="105" spans="1:31" s="75" customFormat="1" ht="53.25" customHeight="1">
      <c r="A105" s="59"/>
      <c r="B105" s="108" t="s">
        <v>379</v>
      </c>
      <c r="C105" s="101">
        <v>923</v>
      </c>
      <c r="D105" s="102" t="s">
        <v>310</v>
      </c>
      <c r="E105" s="102">
        <v>12</v>
      </c>
      <c r="F105" s="109">
        <v>35</v>
      </c>
      <c r="G105" s="110"/>
      <c r="H105" s="105"/>
      <c r="I105" s="106"/>
      <c r="J105" s="102"/>
      <c r="K105" s="178">
        <f t="shared" ref="K105:L109" si="12">K106</f>
        <v>369</v>
      </c>
      <c r="L105" s="51">
        <f t="shared" si="12"/>
        <v>369</v>
      </c>
      <c r="M105" s="51">
        <f t="shared" si="8"/>
        <v>100</v>
      </c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</row>
    <row r="106" spans="1:31" s="75" customFormat="1" ht="16.5" customHeight="1">
      <c r="A106" s="59"/>
      <c r="B106" s="111" t="s">
        <v>380</v>
      </c>
      <c r="C106" s="101">
        <v>923</v>
      </c>
      <c r="D106" s="102" t="s">
        <v>310</v>
      </c>
      <c r="E106" s="102">
        <v>12</v>
      </c>
      <c r="F106" s="109">
        <v>35</v>
      </c>
      <c r="G106" s="110">
        <v>2</v>
      </c>
      <c r="H106" s="110"/>
      <c r="I106" s="106"/>
      <c r="J106" s="102"/>
      <c r="K106" s="178">
        <f t="shared" si="12"/>
        <v>369</v>
      </c>
      <c r="L106" s="51">
        <f t="shared" si="12"/>
        <v>369</v>
      </c>
      <c r="M106" s="51">
        <f t="shared" si="8"/>
        <v>100</v>
      </c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</row>
    <row r="107" spans="1:31" s="75" customFormat="1" ht="28.5" customHeight="1">
      <c r="A107" s="59"/>
      <c r="B107" s="108" t="s">
        <v>381</v>
      </c>
      <c r="C107" s="101">
        <v>923</v>
      </c>
      <c r="D107" s="102" t="s">
        <v>310</v>
      </c>
      <c r="E107" s="102">
        <v>12</v>
      </c>
      <c r="F107" s="109">
        <v>35</v>
      </c>
      <c r="G107" s="110">
        <v>2</v>
      </c>
      <c r="H107" s="110" t="s">
        <v>308</v>
      </c>
      <c r="I107" s="106"/>
      <c r="J107" s="102"/>
      <c r="K107" s="178">
        <f t="shared" si="12"/>
        <v>369</v>
      </c>
      <c r="L107" s="51">
        <f t="shared" si="12"/>
        <v>369</v>
      </c>
      <c r="M107" s="51">
        <f t="shared" si="8"/>
        <v>100</v>
      </c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  <c r="AB107" s="93"/>
      <c r="AC107" s="93"/>
      <c r="AD107" s="93"/>
      <c r="AE107" s="93"/>
    </row>
    <row r="108" spans="1:31" s="75" customFormat="1" ht="16.5" customHeight="1">
      <c r="A108" s="67"/>
      <c r="B108" s="213" t="s">
        <v>382</v>
      </c>
      <c r="C108" s="101">
        <v>923</v>
      </c>
      <c r="D108" s="102" t="s">
        <v>310</v>
      </c>
      <c r="E108" s="102">
        <v>12</v>
      </c>
      <c r="F108" s="109">
        <v>35</v>
      </c>
      <c r="G108" s="110">
        <v>2</v>
      </c>
      <c r="H108" s="110" t="s">
        <v>308</v>
      </c>
      <c r="I108" s="112" t="s">
        <v>383</v>
      </c>
      <c r="J108" s="102"/>
      <c r="K108" s="178">
        <f t="shared" si="12"/>
        <v>369</v>
      </c>
      <c r="L108" s="51">
        <f t="shared" si="12"/>
        <v>369</v>
      </c>
      <c r="M108" s="51">
        <f t="shared" si="8"/>
        <v>100</v>
      </c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  <c r="AA108" s="93"/>
      <c r="AB108" s="93"/>
      <c r="AC108" s="93"/>
      <c r="AD108" s="93"/>
      <c r="AE108" s="93"/>
    </row>
    <row r="109" spans="1:31" s="75" customFormat="1" ht="27" customHeight="1">
      <c r="A109" s="59"/>
      <c r="B109" s="113" t="s">
        <v>153</v>
      </c>
      <c r="C109" s="101">
        <v>923</v>
      </c>
      <c r="D109" s="102" t="s">
        <v>310</v>
      </c>
      <c r="E109" s="102">
        <v>12</v>
      </c>
      <c r="F109" s="109">
        <v>35</v>
      </c>
      <c r="G109" s="110">
        <v>2</v>
      </c>
      <c r="H109" s="110" t="s">
        <v>308</v>
      </c>
      <c r="I109" s="112" t="s">
        <v>383</v>
      </c>
      <c r="J109" s="102">
        <v>200</v>
      </c>
      <c r="K109" s="178">
        <f t="shared" si="12"/>
        <v>369</v>
      </c>
      <c r="L109" s="51">
        <f t="shared" si="12"/>
        <v>369</v>
      </c>
      <c r="M109" s="51">
        <f t="shared" si="8"/>
        <v>100</v>
      </c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3"/>
      <c r="AB109" s="93"/>
      <c r="AC109" s="93"/>
      <c r="AD109" s="93"/>
      <c r="AE109" s="93"/>
    </row>
    <row r="110" spans="1:31" s="75" customFormat="1" ht="27.75" customHeight="1">
      <c r="A110" s="59"/>
      <c r="B110" s="113" t="s">
        <v>155</v>
      </c>
      <c r="C110" s="101">
        <v>923</v>
      </c>
      <c r="D110" s="102" t="s">
        <v>310</v>
      </c>
      <c r="E110" s="102">
        <v>12</v>
      </c>
      <c r="F110" s="109">
        <v>35</v>
      </c>
      <c r="G110" s="110">
        <v>2</v>
      </c>
      <c r="H110" s="110" t="s">
        <v>308</v>
      </c>
      <c r="I110" s="112" t="s">
        <v>383</v>
      </c>
      <c r="J110" s="102">
        <v>240</v>
      </c>
      <c r="K110" s="206">
        <v>369</v>
      </c>
      <c r="L110" s="207">
        <v>369</v>
      </c>
      <c r="M110" s="51">
        <f t="shared" si="8"/>
        <v>100</v>
      </c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3"/>
      <c r="AB110" s="93"/>
      <c r="AC110" s="93"/>
      <c r="AD110" s="93"/>
      <c r="AE110" s="93"/>
    </row>
    <row r="111" spans="1:31" s="75" customFormat="1" ht="41.25" customHeight="1">
      <c r="A111" s="59"/>
      <c r="B111" s="114" t="s">
        <v>384</v>
      </c>
      <c r="C111" s="101">
        <v>923</v>
      </c>
      <c r="D111" s="102" t="s">
        <v>310</v>
      </c>
      <c r="E111" s="102">
        <v>12</v>
      </c>
      <c r="F111" s="104" t="s">
        <v>342</v>
      </c>
      <c r="G111" s="105" t="s">
        <v>343</v>
      </c>
      <c r="H111" s="105"/>
      <c r="I111" s="106"/>
      <c r="J111" s="102"/>
      <c r="K111" s="178">
        <f t="shared" ref="K111:L114" si="13">K112</f>
        <v>1.4</v>
      </c>
      <c r="L111" s="51">
        <f t="shared" si="13"/>
        <v>0</v>
      </c>
      <c r="M111" s="51">
        <f t="shared" si="8"/>
        <v>0</v>
      </c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s="75" customFormat="1" ht="54.75" customHeight="1">
      <c r="A112" s="59"/>
      <c r="B112" s="114" t="s">
        <v>385</v>
      </c>
      <c r="C112" s="101">
        <v>923</v>
      </c>
      <c r="D112" s="102" t="s">
        <v>310</v>
      </c>
      <c r="E112" s="102">
        <v>12</v>
      </c>
      <c r="F112" s="104" t="s">
        <v>342</v>
      </c>
      <c r="G112" s="105" t="s">
        <v>314</v>
      </c>
      <c r="H112" s="105" t="s">
        <v>315</v>
      </c>
      <c r="I112" s="106"/>
      <c r="J112" s="102"/>
      <c r="K112" s="178">
        <f t="shared" si="13"/>
        <v>1.4</v>
      </c>
      <c r="L112" s="51">
        <f t="shared" si="13"/>
        <v>0</v>
      </c>
      <c r="M112" s="51">
        <f t="shared" si="8"/>
        <v>0</v>
      </c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s="75" customFormat="1" ht="54" customHeight="1">
      <c r="A113" s="59"/>
      <c r="B113" s="114" t="s">
        <v>386</v>
      </c>
      <c r="C113" s="101">
        <v>923</v>
      </c>
      <c r="D113" s="102" t="s">
        <v>310</v>
      </c>
      <c r="E113" s="102">
        <v>12</v>
      </c>
      <c r="F113" s="104" t="s">
        <v>342</v>
      </c>
      <c r="G113" s="105" t="s">
        <v>314</v>
      </c>
      <c r="H113" s="105" t="s">
        <v>315</v>
      </c>
      <c r="I113" s="106">
        <v>44107</v>
      </c>
      <c r="J113" s="102"/>
      <c r="K113" s="178">
        <f t="shared" si="13"/>
        <v>1.4</v>
      </c>
      <c r="L113" s="51">
        <f t="shared" si="13"/>
        <v>0</v>
      </c>
      <c r="M113" s="51">
        <f t="shared" si="8"/>
        <v>0</v>
      </c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3"/>
      <c r="AB113" s="93"/>
      <c r="AC113" s="93"/>
      <c r="AD113" s="93"/>
      <c r="AE113" s="93"/>
    </row>
    <row r="114" spans="1:31" s="75" customFormat="1" ht="27" customHeight="1">
      <c r="A114" s="59"/>
      <c r="B114" s="115" t="s">
        <v>153</v>
      </c>
      <c r="C114" s="101">
        <v>923</v>
      </c>
      <c r="D114" s="102" t="s">
        <v>310</v>
      </c>
      <c r="E114" s="102">
        <v>12</v>
      </c>
      <c r="F114" s="104" t="s">
        <v>342</v>
      </c>
      <c r="G114" s="105" t="s">
        <v>314</v>
      </c>
      <c r="H114" s="105" t="s">
        <v>315</v>
      </c>
      <c r="I114" s="106">
        <v>44107</v>
      </c>
      <c r="J114" s="102">
        <v>200</v>
      </c>
      <c r="K114" s="178">
        <f t="shared" si="13"/>
        <v>1.4</v>
      </c>
      <c r="L114" s="51">
        <f t="shared" si="13"/>
        <v>0</v>
      </c>
      <c r="M114" s="51">
        <f t="shared" si="8"/>
        <v>0</v>
      </c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/>
      <c r="AC114" s="93"/>
      <c r="AD114" s="93"/>
      <c r="AE114" s="93"/>
    </row>
    <row r="115" spans="1:31" s="75" customFormat="1" ht="29.25" customHeight="1">
      <c r="A115" s="59"/>
      <c r="B115" s="115" t="s">
        <v>155</v>
      </c>
      <c r="C115" s="101">
        <v>923</v>
      </c>
      <c r="D115" s="102" t="s">
        <v>310</v>
      </c>
      <c r="E115" s="102">
        <v>12</v>
      </c>
      <c r="F115" s="104" t="s">
        <v>342</v>
      </c>
      <c r="G115" s="105" t="s">
        <v>314</v>
      </c>
      <c r="H115" s="105" t="s">
        <v>315</v>
      </c>
      <c r="I115" s="106">
        <v>44107</v>
      </c>
      <c r="J115" s="102">
        <v>240</v>
      </c>
      <c r="K115" s="206">
        <v>1.4</v>
      </c>
      <c r="L115" s="207">
        <v>0</v>
      </c>
      <c r="M115" s="51">
        <f t="shared" si="8"/>
        <v>0</v>
      </c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6.5" customHeight="1">
      <c r="A116" s="59"/>
      <c r="B116" s="53" t="s">
        <v>387</v>
      </c>
      <c r="C116" s="45">
        <v>923</v>
      </c>
      <c r="D116" s="54" t="s">
        <v>388</v>
      </c>
      <c r="E116" s="54"/>
      <c r="F116" s="55"/>
      <c r="G116" s="56"/>
      <c r="H116" s="56"/>
      <c r="I116" s="57"/>
      <c r="J116" s="54"/>
      <c r="K116" s="178">
        <f>K117+K126+K162+K201+K214</f>
        <v>1617.5838100000001</v>
      </c>
      <c r="L116" s="51">
        <f>L117+L126+L162+L201+L214</f>
        <v>1550.4559899999999</v>
      </c>
      <c r="M116" s="51">
        <f t="shared" si="8"/>
        <v>95.85011796081217</v>
      </c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ht="15.6" customHeight="1">
      <c r="A117" s="59"/>
      <c r="B117" s="53" t="s">
        <v>389</v>
      </c>
      <c r="C117" s="45">
        <v>923</v>
      </c>
      <c r="D117" s="54" t="s">
        <v>388</v>
      </c>
      <c r="E117" s="54" t="s">
        <v>308</v>
      </c>
      <c r="F117" s="55"/>
      <c r="G117" s="56"/>
      <c r="H117" s="56"/>
      <c r="I117" s="57"/>
      <c r="J117" s="54"/>
      <c r="K117" s="178">
        <f t="shared" ref="K117:L118" si="14">K118</f>
        <v>281.78372999999999</v>
      </c>
      <c r="L117" s="51">
        <f t="shared" si="14"/>
        <v>279.78372999999999</v>
      </c>
      <c r="M117" s="51">
        <f t="shared" si="8"/>
        <v>99.290235813118102</v>
      </c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  <c r="AA117" s="93"/>
      <c r="AB117" s="93"/>
      <c r="AC117" s="93"/>
      <c r="AD117" s="93"/>
      <c r="AE117" s="93"/>
    </row>
    <row r="118" spans="1:31" ht="40.5" customHeight="1">
      <c r="A118" s="59"/>
      <c r="B118" s="53" t="s">
        <v>341</v>
      </c>
      <c r="C118" s="45">
        <v>923</v>
      </c>
      <c r="D118" s="54" t="s">
        <v>388</v>
      </c>
      <c r="E118" s="54" t="s">
        <v>308</v>
      </c>
      <c r="F118" s="55" t="s">
        <v>342</v>
      </c>
      <c r="G118" s="56" t="s">
        <v>343</v>
      </c>
      <c r="H118" s="56"/>
      <c r="I118" s="57"/>
      <c r="J118" s="54"/>
      <c r="K118" s="178">
        <f t="shared" si="14"/>
        <v>281.78372999999999</v>
      </c>
      <c r="L118" s="51">
        <f t="shared" si="14"/>
        <v>279.78372999999999</v>
      </c>
      <c r="M118" s="51">
        <f t="shared" si="8"/>
        <v>99.290235813118102</v>
      </c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  <c r="AA118" s="93"/>
      <c r="AB118" s="93"/>
      <c r="AC118" s="93"/>
      <c r="AD118" s="93"/>
      <c r="AE118" s="93"/>
    </row>
    <row r="119" spans="1:31" ht="54" customHeight="1">
      <c r="A119" s="59"/>
      <c r="B119" s="53" t="s">
        <v>344</v>
      </c>
      <c r="C119" s="45">
        <v>923</v>
      </c>
      <c r="D119" s="54" t="s">
        <v>388</v>
      </c>
      <c r="E119" s="54" t="s">
        <v>308</v>
      </c>
      <c r="F119" s="55" t="s">
        <v>342</v>
      </c>
      <c r="G119" s="56" t="s">
        <v>314</v>
      </c>
      <c r="H119" s="56" t="s">
        <v>315</v>
      </c>
      <c r="I119" s="57"/>
      <c r="J119" s="54"/>
      <c r="K119" s="178">
        <f>K120+K123</f>
        <v>281.78372999999999</v>
      </c>
      <c r="L119" s="51">
        <f>L120+L123</f>
        <v>279.78372999999999</v>
      </c>
      <c r="M119" s="51">
        <f t="shared" si="8"/>
        <v>99.290235813118102</v>
      </c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  <c r="AA119" s="93"/>
      <c r="AB119" s="93"/>
      <c r="AC119" s="93"/>
      <c r="AD119" s="93"/>
      <c r="AE119" s="93"/>
    </row>
    <row r="120" spans="1:31" ht="26.25" customHeight="1">
      <c r="A120" s="59"/>
      <c r="B120" s="116" t="s">
        <v>218</v>
      </c>
      <c r="C120" s="45">
        <v>923</v>
      </c>
      <c r="D120" s="54" t="s">
        <v>388</v>
      </c>
      <c r="E120" s="54" t="s">
        <v>308</v>
      </c>
      <c r="F120" s="55" t="s">
        <v>342</v>
      </c>
      <c r="G120" s="56" t="s">
        <v>314</v>
      </c>
      <c r="H120" s="56" t="s">
        <v>315</v>
      </c>
      <c r="I120" s="117">
        <v>42360</v>
      </c>
      <c r="J120" s="54"/>
      <c r="K120" s="178">
        <f t="shared" ref="K120:L121" si="15">K121</f>
        <v>279.78372999999999</v>
      </c>
      <c r="L120" s="51">
        <f t="shared" si="15"/>
        <v>279.78372999999999</v>
      </c>
      <c r="M120" s="51">
        <f t="shared" si="8"/>
        <v>100</v>
      </c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  <c r="AA120" s="93"/>
      <c r="AB120" s="93"/>
      <c r="AC120" s="93"/>
      <c r="AD120" s="93"/>
      <c r="AE120" s="93"/>
    </row>
    <row r="121" spans="1:31" ht="27.75" customHeight="1">
      <c r="A121" s="59"/>
      <c r="B121" s="74" t="s">
        <v>153</v>
      </c>
      <c r="C121" s="45">
        <v>923</v>
      </c>
      <c r="D121" s="54" t="s">
        <v>388</v>
      </c>
      <c r="E121" s="54" t="s">
        <v>308</v>
      </c>
      <c r="F121" s="55" t="s">
        <v>342</v>
      </c>
      <c r="G121" s="56" t="s">
        <v>314</v>
      </c>
      <c r="H121" s="56" t="s">
        <v>315</v>
      </c>
      <c r="I121" s="57">
        <v>42360</v>
      </c>
      <c r="J121" s="54">
        <v>200</v>
      </c>
      <c r="K121" s="178">
        <f t="shared" si="15"/>
        <v>279.78372999999999</v>
      </c>
      <c r="L121" s="51">
        <f t="shared" si="15"/>
        <v>279.78372999999999</v>
      </c>
      <c r="M121" s="51">
        <f t="shared" si="8"/>
        <v>100</v>
      </c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3"/>
      <c r="AA121" s="93"/>
      <c r="AB121" s="93"/>
      <c r="AC121" s="93"/>
      <c r="AD121" s="93"/>
      <c r="AE121" s="93"/>
    </row>
    <row r="122" spans="1:31" ht="27" customHeight="1">
      <c r="A122" s="59"/>
      <c r="B122" s="74" t="s">
        <v>155</v>
      </c>
      <c r="C122" s="45">
        <v>923</v>
      </c>
      <c r="D122" s="54" t="s">
        <v>388</v>
      </c>
      <c r="E122" s="54" t="s">
        <v>308</v>
      </c>
      <c r="F122" s="55" t="s">
        <v>342</v>
      </c>
      <c r="G122" s="56" t="s">
        <v>314</v>
      </c>
      <c r="H122" s="56" t="s">
        <v>315</v>
      </c>
      <c r="I122" s="57">
        <v>42360</v>
      </c>
      <c r="J122" s="54">
        <v>240</v>
      </c>
      <c r="K122" s="206">
        <v>279.78372999999999</v>
      </c>
      <c r="L122" s="207">
        <v>279.78372999999999</v>
      </c>
      <c r="M122" s="51">
        <f t="shared" si="8"/>
        <v>100</v>
      </c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  <c r="AA122" s="93"/>
      <c r="AB122" s="93"/>
      <c r="AC122" s="93"/>
      <c r="AD122" s="93"/>
      <c r="AE122" s="93"/>
    </row>
    <row r="123" spans="1:31" ht="91.5" customHeight="1">
      <c r="A123" s="59"/>
      <c r="B123" s="53" t="s">
        <v>390</v>
      </c>
      <c r="C123" s="45">
        <v>923</v>
      </c>
      <c r="D123" s="54" t="s">
        <v>388</v>
      </c>
      <c r="E123" s="54" t="s">
        <v>308</v>
      </c>
      <c r="F123" s="55" t="s">
        <v>342</v>
      </c>
      <c r="G123" s="56">
        <v>1</v>
      </c>
      <c r="H123" s="56" t="s">
        <v>315</v>
      </c>
      <c r="I123" s="57">
        <v>44103</v>
      </c>
      <c r="J123" s="54"/>
      <c r="K123" s="178">
        <f>K125</f>
        <v>2</v>
      </c>
      <c r="L123" s="51">
        <f>L125</f>
        <v>0</v>
      </c>
      <c r="M123" s="51">
        <f t="shared" si="8"/>
        <v>0</v>
      </c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3"/>
      <c r="AA123" s="93"/>
      <c r="AB123" s="93"/>
      <c r="AC123" s="93"/>
      <c r="AD123" s="93"/>
      <c r="AE123" s="93"/>
    </row>
    <row r="124" spans="1:31" ht="27" customHeight="1">
      <c r="A124" s="59"/>
      <c r="B124" s="74" t="s">
        <v>153</v>
      </c>
      <c r="C124" s="45">
        <v>923</v>
      </c>
      <c r="D124" s="54" t="s">
        <v>388</v>
      </c>
      <c r="E124" s="54" t="s">
        <v>308</v>
      </c>
      <c r="F124" s="55" t="s">
        <v>342</v>
      </c>
      <c r="G124" s="56" t="s">
        <v>314</v>
      </c>
      <c r="H124" s="56" t="s">
        <v>315</v>
      </c>
      <c r="I124" s="57">
        <v>44103</v>
      </c>
      <c r="J124" s="54">
        <v>200</v>
      </c>
      <c r="K124" s="178">
        <f>K125</f>
        <v>2</v>
      </c>
      <c r="L124" s="51">
        <f>L125</f>
        <v>0</v>
      </c>
      <c r="M124" s="51">
        <f t="shared" si="8"/>
        <v>0</v>
      </c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  <c r="AA124" s="93"/>
      <c r="AB124" s="93"/>
      <c r="AC124" s="93"/>
      <c r="AD124" s="93"/>
      <c r="AE124" s="93"/>
    </row>
    <row r="125" spans="1:31" s="76" customFormat="1" ht="28.5" customHeight="1">
      <c r="A125" s="59"/>
      <c r="B125" s="74" t="s">
        <v>155</v>
      </c>
      <c r="C125" s="45">
        <v>923</v>
      </c>
      <c r="D125" s="54" t="s">
        <v>388</v>
      </c>
      <c r="E125" s="54" t="s">
        <v>308</v>
      </c>
      <c r="F125" s="55" t="s">
        <v>342</v>
      </c>
      <c r="G125" s="56" t="s">
        <v>314</v>
      </c>
      <c r="H125" s="56" t="s">
        <v>315</v>
      </c>
      <c r="I125" s="57">
        <v>44103</v>
      </c>
      <c r="J125" s="54">
        <v>240</v>
      </c>
      <c r="K125" s="206">
        <v>2</v>
      </c>
      <c r="L125" s="207">
        <v>0</v>
      </c>
      <c r="M125" s="51">
        <f t="shared" si="8"/>
        <v>0</v>
      </c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  <c r="AA125" s="93"/>
      <c r="AB125" s="93"/>
      <c r="AC125" s="93"/>
      <c r="AD125" s="93"/>
      <c r="AE125" s="93"/>
    </row>
    <row r="126" spans="1:31" s="75" customFormat="1" ht="15.75" customHeight="1">
      <c r="A126" s="59"/>
      <c r="B126" s="69" t="s">
        <v>391</v>
      </c>
      <c r="C126" s="45">
        <v>923</v>
      </c>
      <c r="D126" s="95" t="s">
        <v>388</v>
      </c>
      <c r="E126" s="95" t="s">
        <v>360</v>
      </c>
      <c r="F126" s="96"/>
      <c r="G126" s="64"/>
      <c r="H126" s="64"/>
      <c r="I126" s="97"/>
      <c r="J126" s="95"/>
      <c r="K126" s="178">
        <f>K141+K135+K143+K127</f>
        <v>9</v>
      </c>
      <c r="L126" s="51">
        <f>L141+L135+L143</f>
        <v>0</v>
      </c>
      <c r="M126" s="51">
        <f t="shared" si="8"/>
        <v>0</v>
      </c>
    </row>
    <row r="127" spans="1:31" s="75" customFormat="1" ht="63.75" hidden="1" customHeight="1">
      <c r="A127" s="59"/>
      <c r="B127" s="69" t="s">
        <v>392</v>
      </c>
      <c r="C127" s="45">
        <v>923</v>
      </c>
      <c r="D127" s="118" t="s">
        <v>388</v>
      </c>
      <c r="E127" s="118" t="s">
        <v>360</v>
      </c>
      <c r="F127" s="96">
        <v>12</v>
      </c>
      <c r="G127" s="64"/>
      <c r="H127" s="119"/>
      <c r="I127" s="97"/>
      <c r="J127" s="95"/>
      <c r="K127" s="178">
        <f>K128</f>
        <v>0</v>
      </c>
      <c r="L127" s="51"/>
      <c r="M127" s="51" t="e">
        <f t="shared" si="8"/>
        <v>#DIV/0!</v>
      </c>
    </row>
    <row r="128" spans="1:31" s="75" customFormat="1" ht="35.25" hidden="1" customHeight="1">
      <c r="A128" s="59"/>
      <c r="B128" s="69" t="s">
        <v>393</v>
      </c>
      <c r="C128" s="45">
        <v>923</v>
      </c>
      <c r="D128" s="118" t="s">
        <v>388</v>
      </c>
      <c r="E128" s="118" t="s">
        <v>360</v>
      </c>
      <c r="F128" s="96">
        <v>12</v>
      </c>
      <c r="G128" s="64">
        <v>1</v>
      </c>
      <c r="H128" s="64"/>
      <c r="I128" s="97"/>
      <c r="J128" s="95"/>
      <c r="K128" s="178">
        <f>K129</f>
        <v>0</v>
      </c>
      <c r="L128" s="51"/>
      <c r="M128" s="51" t="e">
        <f t="shared" si="8"/>
        <v>#DIV/0!</v>
      </c>
    </row>
    <row r="129" spans="1:13" s="75" customFormat="1" ht="64.5" hidden="1" customHeight="1">
      <c r="A129" s="59"/>
      <c r="B129" s="69" t="s">
        <v>394</v>
      </c>
      <c r="C129" s="45">
        <v>923</v>
      </c>
      <c r="D129" s="118" t="s">
        <v>388</v>
      </c>
      <c r="E129" s="118" t="s">
        <v>360</v>
      </c>
      <c r="F129" s="96">
        <v>12</v>
      </c>
      <c r="G129" s="64">
        <v>1</v>
      </c>
      <c r="H129" s="64" t="s">
        <v>308</v>
      </c>
      <c r="I129" s="97"/>
      <c r="J129" s="95"/>
      <c r="K129" s="178">
        <f>K130</f>
        <v>0</v>
      </c>
      <c r="L129" s="51"/>
      <c r="M129" s="51" t="e">
        <f t="shared" si="8"/>
        <v>#DIV/0!</v>
      </c>
    </row>
    <row r="130" spans="1:13" s="75" customFormat="1" ht="48.75" hidden="1" customHeight="1">
      <c r="A130" s="59"/>
      <c r="B130" s="69" t="s">
        <v>395</v>
      </c>
      <c r="C130" s="45">
        <v>923</v>
      </c>
      <c r="D130" s="118" t="s">
        <v>388</v>
      </c>
      <c r="E130" s="118" t="s">
        <v>360</v>
      </c>
      <c r="F130" s="96">
        <v>12</v>
      </c>
      <c r="G130" s="64">
        <v>1</v>
      </c>
      <c r="H130" s="64" t="s">
        <v>308</v>
      </c>
      <c r="I130" s="97" t="s">
        <v>396</v>
      </c>
      <c r="J130" s="95"/>
      <c r="K130" s="178">
        <f>K131</f>
        <v>0</v>
      </c>
      <c r="L130" s="51"/>
      <c r="M130" s="51" t="e">
        <f t="shared" si="8"/>
        <v>#DIV/0!</v>
      </c>
    </row>
    <row r="131" spans="1:13" s="75" customFormat="1" ht="32.25" hidden="1" customHeight="1">
      <c r="A131" s="59"/>
      <c r="B131" s="74" t="s">
        <v>153</v>
      </c>
      <c r="C131" s="45">
        <v>923</v>
      </c>
      <c r="D131" s="118" t="s">
        <v>388</v>
      </c>
      <c r="E131" s="118" t="s">
        <v>360</v>
      </c>
      <c r="F131" s="96">
        <v>12</v>
      </c>
      <c r="G131" s="64">
        <v>1</v>
      </c>
      <c r="H131" s="64" t="s">
        <v>308</v>
      </c>
      <c r="I131" s="97" t="s">
        <v>396</v>
      </c>
      <c r="J131" s="95">
        <v>200</v>
      </c>
      <c r="K131" s="178">
        <f>K132</f>
        <v>0</v>
      </c>
      <c r="L131" s="51"/>
      <c r="M131" s="51" t="e">
        <f t="shared" si="8"/>
        <v>#DIV/0!</v>
      </c>
    </row>
    <row r="132" spans="1:13" s="75" customFormat="1" ht="31.5" hidden="1" customHeight="1">
      <c r="A132" s="59"/>
      <c r="B132" s="74" t="s">
        <v>155</v>
      </c>
      <c r="C132" s="45">
        <v>923</v>
      </c>
      <c r="D132" s="118" t="s">
        <v>388</v>
      </c>
      <c r="E132" s="118" t="s">
        <v>360</v>
      </c>
      <c r="F132" s="96">
        <v>12</v>
      </c>
      <c r="G132" s="64">
        <v>1</v>
      </c>
      <c r="H132" s="119" t="s">
        <v>308</v>
      </c>
      <c r="I132" s="97" t="s">
        <v>396</v>
      </c>
      <c r="J132" s="95">
        <v>240</v>
      </c>
      <c r="K132" s="178"/>
      <c r="L132" s="51"/>
      <c r="M132" s="51" t="e">
        <f t="shared" si="8"/>
        <v>#DIV/0!</v>
      </c>
    </row>
    <row r="133" spans="1:13" s="75" customFormat="1" ht="32.25" hidden="1" customHeight="1">
      <c r="A133" s="59"/>
      <c r="B133" s="74" t="s">
        <v>153</v>
      </c>
      <c r="C133" s="45">
        <v>923</v>
      </c>
      <c r="D133" s="118" t="s">
        <v>388</v>
      </c>
      <c r="E133" s="118" t="s">
        <v>360</v>
      </c>
      <c r="F133" s="96"/>
      <c r="G133" s="64"/>
      <c r="H133" s="64"/>
      <c r="I133" s="97"/>
      <c r="J133" s="95"/>
      <c r="K133" s="178"/>
      <c r="L133" s="51"/>
      <c r="M133" s="51" t="e">
        <f t="shared" si="8"/>
        <v>#DIV/0!</v>
      </c>
    </row>
    <row r="134" spans="1:13" s="75" customFormat="1" ht="32.25" hidden="1" customHeight="1">
      <c r="A134" s="59"/>
      <c r="B134" s="74" t="s">
        <v>155</v>
      </c>
      <c r="C134" s="45">
        <v>923</v>
      </c>
      <c r="D134" s="118" t="s">
        <v>388</v>
      </c>
      <c r="E134" s="118" t="s">
        <v>360</v>
      </c>
      <c r="F134" s="96"/>
      <c r="G134" s="64"/>
      <c r="H134" s="64"/>
      <c r="I134" s="97"/>
      <c r="J134" s="95"/>
      <c r="K134" s="178"/>
      <c r="L134" s="51"/>
      <c r="M134" s="51" t="e">
        <f t="shared" si="8"/>
        <v>#DIV/0!</v>
      </c>
    </row>
    <row r="135" spans="1:13" s="75" customFormat="1" ht="33.75" hidden="1" customHeight="1">
      <c r="A135" s="98"/>
      <c r="B135" s="69" t="s">
        <v>397</v>
      </c>
      <c r="C135" s="45">
        <v>923</v>
      </c>
      <c r="D135" s="118" t="s">
        <v>388</v>
      </c>
      <c r="E135" s="118" t="s">
        <v>360</v>
      </c>
      <c r="F135" s="96">
        <v>22</v>
      </c>
      <c r="G135" s="64">
        <v>0</v>
      </c>
      <c r="H135" s="64"/>
      <c r="I135" s="122"/>
      <c r="J135" s="95"/>
      <c r="K135" s="178">
        <f>K136</f>
        <v>0</v>
      </c>
      <c r="L135" s="51">
        <f>L136</f>
        <v>0</v>
      </c>
      <c r="M135" s="51" t="e">
        <f t="shared" si="8"/>
        <v>#DIV/0!</v>
      </c>
    </row>
    <row r="136" spans="1:13" s="75" customFormat="1" ht="32.85" hidden="1" customHeight="1">
      <c r="A136" s="98"/>
      <c r="B136" s="69" t="s">
        <v>398</v>
      </c>
      <c r="C136" s="45">
        <v>923</v>
      </c>
      <c r="D136" s="118" t="s">
        <v>388</v>
      </c>
      <c r="E136" s="118" t="s">
        <v>360</v>
      </c>
      <c r="F136" s="120">
        <v>22</v>
      </c>
      <c r="G136" s="121">
        <v>2</v>
      </c>
      <c r="H136" s="121"/>
      <c r="I136" s="187"/>
      <c r="J136" s="95"/>
      <c r="K136" s="178">
        <f t="shared" ref="K136:L137" si="16">K137</f>
        <v>0</v>
      </c>
      <c r="L136" s="51">
        <f t="shared" si="16"/>
        <v>0</v>
      </c>
      <c r="M136" s="51" t="e">
        <f t="shared" si="8"/>
        <v>#DIV/0!</v>
      </c>
    </row>
    <row r="137" spans="1:13" s="75" customFormat="1" ht="33" hidden="1" customHeight="1">
      <c r="A137" s="98"/>
      <c r="B137" s="69" t="s">
        <v>399</v>
      </c>
      <c r="C137" s="45">
        <v>923</v>
      </c>
      <c r="D137" s="118" t="s">
        <v>388</v>
      </c>
      <c r="E137" s="118" t="s">
        <v>360</v>
      </c>
      <c r="F137" s="120">
        <v>22</v>
      </c>
      <c r="G137" s="64">
        <v>2</v>
      </c>
      <c r="H137" s="119" t="s">
        <v>308</v>
      </c>
      <c r="I137" s="122"/>
      <c r="J137" s="95"/>
      <c r="K137" s="178">
        <f t="shared" si="16"/>
        <v>0</v>
      </c>
      <c r="L137" s="51">
        <f t="shared" si="16"/>
        <v>0</v>
      </c>
      <c r="M137" s="51" t="e">
        <f t="shared" si="8"/>
        <v>#DIV/0!</v>
      </c>
    </row>
    <row r="138" spans="1:13" s="75" customFormat="1" ht="17.850000000000001" hidden="1" customHeight="1">
      <c r="A138" s="98"/>
      <c r="B138" s="69" t="s">
        <v>400</v>
      </c>
      <c r="C138" s="45">
        <v>923</v>
      </c>
      <c r="D138" s="118" t="s">
        <v>388</v>
      </c>
      <c r="E138" s="118" t="s">
        <v>360</v>
      </c>
      <c r="F138" s="96" t="s">
        <v>401</v>
      </c>
      <c r="G138" s="64">
        <v>2</v>
      </c>
      <c r="H138" s="64" t="s">
        <v>308</v>
      </c>
      <c r="I138" s="119" t="s">
        <v>402</v>
      </c>
      <c r="J138" s="95"/>
      <c r="K138" s="178">
        <f>K139</f>
        <v>0</v>
      </c>
      <c r="L138" s="51">
        <f>L139</f>
        <v>0</v>
      </c>
      <c r="M138" s="51" t="e">
        <f t="shared" si="8"/>
        <v>#DIV/0!</v>
      </c>
    </row>
    <row r="139" spans="1:13" s="75" customFormat="1" ht="32.25" hidden="1" customHeight="1">
      <c r="A139" s="98"/>
      <c r="B139" s="123" t="s">
        <v>403</v>
      </c>
      <c r="C139" s="45">
        <v>923</v>
      </c>
      <c r="D139" s="118" t="s">
        <v>388</v>
      </c>
      <c r="E139" s="118" t="s">
        <v>360</v>
      </c>
      <c r="F139" s="124" t="s">
        <v>401</v>
      </c>
      <c r="G139" s="70" t="s">
        <v>325</v>
      </c>
      <c r="H139" s="70" t="s">
        <v>308</v>
      </c>
      <c r="I139" s="125" t="s">
        <v>402</v>
      </c>
      <c r="J139" s="95">
        <v>400</v>
      </c>
      <c r="K139" s="178">
        <f>K140</f>
        <v>0</v>
      </c>
      <c r="L139" s="51">
        <f>L140</f>
        <v>0</v>
      </c>
      <c r="M139" s="51" t="e">
        <f t="shared" si="8"/>
        <v>#DIV/0!</v>
      </c>
    </row>
    <row r="140" spans="1:13" s="75" customFormat="1" ht="15.6" hidden="1" customHeight="1">
      <c r="A140" s="98"/>
      <c r="B140" s="69" t="s">
        <v>404</v>
      </c>
      <c r="C140" s="45">
        <v>923</v>
      </c>
      <c r="D140" s="118" t="s">
        <v>388</v>
      </c>
      <c r="E140" s="118" t="s">
        <v>360</v>
      </c>
      <c r="F140" s="124" t="s">
        <v>401</v>
      </c>
      <c r="G140" s="70" t="s">
        <v>325</v>
      </c>
      <c r="H140" s="70" t="s">
        <v>308</v>
      </c>
      <c r="I140" s="125" t="s">
        <v>402</v>
      </c>
      <c r="J140" s="95">
        <v>410</v>
      </c>
      <c r="K140" s="178"/>
      <c r="L140" s="51">
        <v>0</v>
      </c>
      <c r="M140" s="51" t="e">
        <f t="shared" si="8"/>
        <v>#DIV/0!</v>
      </c>
    </row>
    <row r="141" spans="1:13" s="75" customFormat="1" ht="39.75" customHeight="1">
      <c r="A141" s="59"/>
      <c r="B141" s="126" t="s">
        <v>341</v>
      </c>
      <c r="C141" s="45">
        <v>923</v>
      </c>
      <c r="D141" s="95" t="s">
        <v>388</v>
      </c>
      <c r="E141" s="95" t="s">
        <v>360</v>
      </c>
      <c r="F141" s="96" t="s">
        <v>342</v>
      </c>
      <c r="G141" s="64">
        <v>0</v>
      </c>
      <c r="H141" s="64"/>
      <c r="I141" s="127"/>
      <c r="J141" s="95"/>
      <c r="K141" s="178">
        <f>K142</f>
        <v>9</v>
      </c>
      <c r="L141" s="51">
        <f>L142</f>
        <v>0</v>
      </c>
      <c r="M141" s="51">
        <f t="shared" si="8"/>
        <v>0</v>
      </c>
    </row>
    <row r="142" spans="1:13" s="75" customFormat="1" ht="53.25" customHeight="1">
      <c r="A142" s="59"/>
      <c r="B142" s="126" t="s">
        <v>344</v>
      </c>
      <c r="C142" s="45">
        <v>923</v>
      </c>
      <c r="D142" s="95" t="s">
        <v>388</v>
      </c>
      <c r="E142" s="95" t="s">
        <v>360</v>
      </c>
      <c r="F142" s="96" t="s">
        <v>342</v>
      </c>
      <c r="G142" s="64" t="s">
        <v>314</v>
      </c>
      <c r="H142" s="64" t="s">
        <v>315</v>
      </c>
      <c r="I142" s="127"/>
      <c r="J142" s="95"/>
      <c r="K142" s="178">
        <f>K147+K159</f>
        <v>9</v>
      </c>
      <c r="L142" s="51">
        <f>L147+L159</f>
        <v>0</v>
      </c>
      <c r="M142" s="51">
        <f t="shared" si="8"/>
        <v>0</v>
      </c>
    </row>
    <row r="143" spans="1:13" s="75" customFormat="1" ht="33.75" hidden="1" customHeight="1">
      <c r="A143" s="59"/>
      <c r="B143" s="126" t="s">
        <v>405</v>
      </c>
      <c r="C143" s="45">
        <v>923</v>
      </c>
      <c r="D143" s="95" t="s">
        <v>388</v>
      </c>
      <c r="E143" s="95" t="s">
        <v>360</v>
      </c>
      <c r="F143" s="96" t="s">
        <v>342</v>
      </c>
      <c r="G143" s="64" t="s">
        <v>314</v>
      </c>
      <c r="H143" s="64" t="s">
        <v>315</v>
      </c>
      <c r="I143" s="127">
        <v>25000</v>
      </c>
      <c r="J143" s="95"/>
      <c r="K143" s="178">
        <f>K144</f>
        <v>0</v>
      </c>
      <c r="L143" s="51"/>
      <c r="M143" s="51" t="e">
        <f t="shared" ref="M143:M206" si="17">L143/K143*100</f>
        <v>#DIV/0!</v>
      </c>
    </row>
    <row r="144" spans="1:13" s="75" customFormat="1" ht="66" hidden="1" customHeight="1">
      <c r="A144" s="59"/>
      <c r="B144" s="116" t="s">
        <v>406</v>
      </c>
      <c r="C144" s="45">
        <v>923</v>
      </c>
      <c r="D144" s="95" t="s">
        <v>388</v>
      </c>
      <c r="E144" s="95" t="s">
        <v>360</v>
      </c>
      <c r="F144" s="96" t="s">
        <v>342</v>
      </c>
      <c r="G144" s="64" t="s">
        <v>314</v>
      </c>
      <c r="H144" s="64" t="s">
        <v>315</v>
      </c>
      <c r="I144" s="127" t="s">
        <v>407</v>
      </c>
      <c r="J144" s="95"/>
      <c r="K144" s="178">
        <f>K146</f>
        <v>0</v>
      </c>
      <c r="L144" s="51"/>
      <c r="M144" s="51" t="e">
        <f t="shared" si="17"/>
        <v>#DIV/0!</v>
      </c>
    </row>
    <row r="145" spans="1:13" s="75" customFormat="1" ht="33.6" hidden="1" customHeight="1">
      <c r="A145" s="59"/>
      <c r="B145" s="69" t="s">
        <v>403</v>
      </c>
      <c r="C145" s="45">
        <v>923</v>
      </c>
      <c r="D145" s="54" t="s">
        <v>388</v>
      </c>
      <c r="E145" s="54" t="s">
        <v>360</v>
      </c>
      <c r="F145" s="55" t="s">
        <v>342</v>
      </c>
      <c r="G145" s="56" t="s">
        <v>314</v>
      </c>
      <c r="H145" s="56" t="s">
        <v>315</v>
      </c>
      <c r="I145" s="128" t="s">
        <v>407</v>
      </c>
      <c r="J145" s="54">
        <v>400</v>
      </c>
      <c r="K145" s="178">
        <f>K146</f>
        <v>0</v>
      </c>
      <c r="L145" s="51"/>
      <c r="M145" s="51" t="e">
        <f t="shared" si="17"/>
        <v>#DIV/0!</v>
      </c>
    </row>
    <row r="146" spans="1:13" s="75" customFormat="1" ht="18.75" hidden="1" customHeight="1">
      <c r="A146" s="59"/>
      <c r="B146" s="69" t="s">
        <v>404</v>
      </c>
      <c r="C146" s="45">
        <v>923</v>
      </c>
      <c r="D146" s="95" t="s">
        <v>388</v>
      </c>
      <c r="E146" s="95" t="s">
        <v>360</v>
      </c>
      <c r="F146" s="96" t="s">
        <v>342</v>
      </c>
      <c r="G146" s="64" t="s">
        <v>314</v>
      </c>
      <c r="H146" s="64" t="s">
        <v>315</v>
      </c>
      <c r="I146" s="127" t="s">
        <v>407</v>
      </c>
      <c r="J146" s="95">
        <v>410</v>
      </c>
      <c r="K146" s="178"/>
      <c r="L146" s="51"/>
      <c r="M146" s="51" t="e">
        <f t="shared" si="17"/>
        <v>#DIV/0!</v>
      </c>
    </row>
    <row r="147" spans="1:13" s="75" customFormat="1" ht="33" hidden="1" customHeight="1">
      <c r="A147" s="98"/>
      <c r="B147" s="69" t="s">
        <v>408</v>
      </c>
      <c r="C147" s="45">
        <v>923</v>
      </c>
      <c r="D147" s="95" t="s">
        <v>388</v>
      </c>
      <c r="E147" s="95" t="s">
        <v>360</v>
      </c>
      <c r="F147" s="96" t="s">
        <v>342</v>
      </c>
      <c r="G147" s="64" t="s">
        <v>314</v>
      </c>
      <c r="H147" s="64" t="s">
        <v>315</v>
      </c>
      <c r="I147" s="127">
        <v>42000</v>
      </c>
      <c r="J147" s="95"/>
      <c r="K147" s="178">
        <f>K148+K151+K154</f>
        <v>0</v>
      </c>
      <c r="L147" s="51">
        <f>L148+L151+L154</f>
        <v>0</v>
      </c>
      <c r="M147" s="51" t="e">
        <f t="shared" si="17"/>
        <v>#DIV/0!</v>
      </c>
    </row>
    <row r="148" spans="1:13" s="75" customFormat="1" ht="17.100000000000001" hidden="1" customHeight="1">
      <c r="A148" s="98"/>
      <c r="B148" s="69" t="s">
        <v>409</v>
      </c>
      <c r="C148" s="45">
        <v>923</v>
      </c>
      <c r="D148" s="95" t="s">
        <v>388</v>
      </c>
      <c r="E148" s="95" t="s">
        <v>360</v>
      </c>
      <c r="F148" s="96" t="s">
        <v>342</v>
      </c>
      <c r="G148" s="64" t="s">
        <v>314</v>
      </c>
      <c r="H148" s="64" t="s">
        <v>315</v>
      </c>
      <c r="I148" s="127">
        <v>42020</v>
      </c>
      <c r="J148" s="95"/>
      <c r="K148" s="178">
        <f>K150</f>
        <v>0</v>
      </c>
      <c r="L148" s="51">
        <f>L150</f>
        <v>0</v>
      </c>
      <c r="M148" s="51" t="e">
        <f t="shared" si="17"/>
        <v>#DIV/0!</v>
      </c>
    </row>
    <row r="149" spans="1:13" s="75" customFormat="1" ht="33" hidden="1" customHeight="1">
      <c r="A149" s="98"/>
      <c r="B149" s="74" t="s">
        <v>153</v>
      </c>
      <c r="C149" s="45">
        <v>923</v>
      </c>
      <c r="D149" s="95" t="s">
        <v>388</v>
      </c>
      <c r="E149" s="95" t="s">
        <v>360</v>
      </c>
      <c r="F149" s="96" t="s">
        <v>342</v>
      </c>
      <c r="G149" s="64" t="s">
        <v>314</v>
      </c>
      <c r="H149" s="64" t="s">
        <v>315</v>
      </c>
      <c r="I149" s="127">
        <v>42020</v>
      </c>
      <c r="J149" s="95">
        <v>200</v>
      </c>
      <c r="K149" s="178">
        <f>K150</f>
        <v>0</v>
      </c>
      <c r="L149" s="51">
        <f>L150</f>
        <v>0</v>
      </c>
      <c r="M149" s="51" t="e">
        <f t="shared" si="17"/>
        <v>#DIV/0!</v>
      </c>
    </row>
    <row r="150" spans="1:13" s="75" customFormat="1" ht="33" hidden="1" customHeight="1">
      <c r="A150" s="98"/>
      <c r="B150" s="74" t="s">
        <v>155</v>
      </c>
      <c r="C150" s="45">
        <v>923</v>
      </c>
      <c r="D150" s="95" t="s">
        <v>388</v>
      </c>
      <c r="E150" s="95" t="s">
        <v>360</v>
      </c>
      <c r="F150" s="96" t="s">
        <v>342</v>
      </c>
      <c r="G150" s="64" t="s">
        <v>314</v>
      </c>
      <c r="H150" s="64" t="s">
        <v>315</v>
      </c>
      <c r="I150" s="127" t="s">
        <v>410</v>
      </c>
      <c r="J150" s="95">
        <v>240</v>
      </c>
      <c r="K150" s="178"/>
      <c r="L150" s="51">
        <v>0</v>
      </c>
      <c r="M150" s="51" t="e">
        <f t="shared" si="17"/>
        <v>#DIV/0!</v>
      </c>
    </row>
    <row r="151" spans="1:13" s="75" customFormat="1" ht="17.25" hidden="1" customHeight="1">
      <c r="A151" s="98"/>
      <c r="B151" s="69" t="s">
        <v>411</v>
      </c>
      <c r="C151" s="45">
        <v>923</v>
      </c>
      <c r="D151" s="95" t="s">
        <v>388</v>
      </c>
      <c r="E151" s="95" t="s">
        <v>360</v>
      </c>
      <c r="F151" s="96" t="s">
        <v>342</v>
      </c>
      <c r="G151" s="64" t="s">
        <v>314</v>
      </c>
      <c r="H151" s="64" t="s">
        <v>315</v>
      </c>
      <c r="I151" s="127">
        <v>42190</v>
      </c>
      <c r="J151" s="95"/>
      <c r="K151" s="178">
        <f t="shared" ref="K151:L152" si="18">K152</f>
        <v>0</v>
      </c>
      <c r="L151" s="51">
        <f t="shared" si="18"/>
        <v>0</v>
      </c>
      <c r="M151" s="51" t="e">
        <f t="shared" si="17"/>
        <v>#DIV/0!</v>
      </c>
    </row>
    <row r="152" spans="1:13" s="75" customFormat="1" ht="33" hidden="1" customHeight="1">
      <c r="A152" s="98"/>
      <c r="B152" s="74" t="s">
        <v>153</v>
      </c>
      <c r="C152" s="45">
        <v>923</v>
      </c>
      <c r="D152" s="95" t="s">
        <v>388</v>
      </c>
      <c r="E152" s="95" t="s">
        <v>360</v>
      </c>
      <c r="F152" s="96" t="s">
        <v>342</v>
      </c>
      <c r="G152" s="64" t="s">
        <v>314</v>
      </c>
      <c r="H152" s="64" t="s">
        <v>315</v>
      </c>
      <c r="I152" s="127">
        <v>42190</v>
      </c>
      <c r="J152" s="95">
        <v>200</v>
      </c>
      <c r="K152" s="178">
        <f t="shared" si="18"/>
        <v>0</v>
      </c>
      <c r="L152" s="51">
        <f t="shared" si="18"/>
        <v>0</v>
      </c>
      <c r="M152" s="51" t="e">
        <f t="shared" si="17"/>
        <v>#DIV/0!</v>
      </c>
    </row>
    <row r="153" spans="1:13" s="75" customFormat="1" ht="33" hidden="1" customHeight="1">
      <c r="A153" s="98"/>
      <c r="B153" s="74" t="s">
        <v>155</v>
      </c>
      <c r="C153" s="45">
        <v>923</v>
      </c>
      <c r="D153" s="95" t="s">
        <v>388</v>
      </c>
      <c r="E153" s="95" t="s">
        <v>360</v>
      </c>
      <c r="F153" s="96" t="s">
        <v>342</v>
      </c>
      <c r="G153" s="64" t="s">
        <v>314</v>
      </c>
      <c r="H153" s="64" t="s">
        <v>315</v>
      </c>
      <c r="I153" s="127">
        <v>42190</v>
      </c>
      <c r="J153" s="95">
        <v>240</v>
      </c>
      <c r="K153" s="178"/>
      <c r="L153" s="51">
        <v>0</v>
      </c>
      <c r="M153" s="51" t="e">
        <f t="shared" si="17"/>
        <v>#DIV/0!</v>
      </c>
    </row>
    <row r="154" spans="1:13" s="75" customFormat="1" ht="17.100000000000001" hidden="1" customHeight="1">
      <c r="A154" s="98"/>
      <c r="B154" s="74" t="s">
        <v>412</v>
      </c>
      <c r="C154" s="45">
        <v>923</v>
      </c>
      <c r="D154" s="95" t="s">
        <v>388</v>
      </c>
      <c r="E154" s="95" t="s">
        <v>360</v>
      </c>
      <c r="F154" s="96">
        <v>89</v>
      </c>
      <c r="G154" s="64">
        <v>1</v>
      </c>
      <c r="H154" s="64" t="s">
        <v>315</v>
      </c>
      <c r="I154" s="129">
        <v>42570</v>
      </c>
      <c r="J154" s="95"/>
      <c r="K154" s="178">
        <f>K155+K157</f>
        <v>0</v>
      </c>
      <c r="L154" s="51">
        <f t="shared" ref="K154:L155" si="19">L155</f>
        <v>0</v>
      </c>
      <c r="M154" s="51" t="e">
        <f t="shared" si="17"/>
        <v>#DIV/0!</v>
      </c>
    </row>
    <row r="155" spans="1:13" s="75" customFormat="1" ht="32.85" hidden="1" customHeight="1">
      <c r="A155" s="98"/>
      <c r="B155" s="74" t="s">
        <v>153</v>
      </c>
      <c r="C155" s="45">
        <v>923</v>
      </c>
      <c r="D155" s="95" t="s">
        <v>388</v>
      </c>
      <c r="E155" s="95" t="s">
        <v>360</v>
      </c>
      <c r="F155" s="96">
        <v>89</v>
      </c>
      <c r="G155" s="64">
        <v>1</v>
      </c>
      <c r="H155" s="64" t="s">
        <v>315</v>
      </c>
      <c r="I155" s="129">
        <v>42570</v>
      </c>
      <c r="J155" s="95">
        <v>200</v>
      </c>
      <c r="K155" s="178">
        <f t="shared" si="19"/>
        <v>0</v>
      </c>
      <c r="L155" s="51">
        <f t="shared" si="19"/>
        <v>0</v>
      </c>
      <c r="M155" s="51" t="e">
        <f t="shared" si="17"/>
        <v>#DIV/0!</v>
      </c>
    </row>
    <row r="156" spans="1:13" s="75" customFormat="1" ht="32.85" hidden="1" customHeight="1">
      <c r="A156" s="98"/>
      <c r="B156" s="74" t="s">
        <v>155</v>
      </c>
      <c r="C156" s="45">
        <v>923</v>
      </c>
      <c r="D156" s="95" t="s">
        <v>388</v>
      </c>
      <c r="E156" s="95" t="s">
        <v>360</v>
      </c>
      <c r="F156" s="96">
        <v>89</v>
      </c>
      <c r="G156" s="64">
        <v>1</v>
      </c>
      <c r="H156" s="64" t="s">
        <v>315</v>
      </c>
      <c r="I156" s="129">
        <v>42570</v>
      </c>
      <c r="J156" s="95">
        <v>240</v>
      </c>
      <c r="K156" s="178"/>
      <c r="L156" s="51">
        <v>0</v>
      </c>
      <c r="M156" s="51" t="e">
        <f t="shared" si="17"/>
        <v>#DIV/0!</v>
      </c>
    </row>
    <row r="157" spans="1:13" s="75" customFormat="1" ht="32.85" hidden="1" customHeight="1">
      <c r="A157" s="98"/>
      <c r="B157" s="123" t="s">
        <v>403</v>
      </c>
      <c r="C157" s="45">
        <v>923</v>
      </c>
      <c r="D157" s="95" t="s">
        <v>388</v>
      </c>
      <c r="E157" s="95" t="s">
        <v>360</v>
      </c>
      <c r="F157" s="96">
        <v>89</v>
      </c>
      <c r="G157" s="64">
        <v>1</v>
      </c>
      <c r="H157" s="64" t="s">
        <v>315</v>
      </c>
      <c r="I157" s="129">
        <v>42570</v>
      </c>
      <c r="J157" s="95">
        <v>400</v>
      </c>
      <c r="K157" s="178">
        <f>K158</f>
        <v>0</v>
      </c>
      <c r="L157" s="51"/>
      <c r="M157" s="51" t="e">
        <f t="shared" si="17"/>
        <v>#DIV/0!</v>
      </c>
    </row>
    <row r="158" spans="1:13" s="75" customFormat="1" ht="19.350000000000001" hidden="1" customHeight="1">
      <c r="A158" s="98"/>
      <c r="B158" s="69" t="s">
        <v>404</v>
      </c>
      <c r="C158" s="45">
        <v>923</v>
      </c>
      <c r="D158" s="95" t="s">
        <v>388</v>
      </c>
      <c r="E158" s="95" t="s">
        <v>360</v>
      </c>
      <c r="F158" s="96">
        <v>89</v>
      </c>
      <c r="G158" s="64">
        <v>1</v>
      </c>
      <c r="H158" s="64" t="s">
        <v>315</v>
      </c>
      <c r="I158" s="129">
        <v>42570</v>
      </c>
      <c r="J158" s="95">
        <v>410</v>
      </c>
      <c r="K158" s="178"/>
      <c r="L158" s="51"/>
      <c r="M158" s="51" t="e">
        <f t="shared" si="17"/>
        <v>#DIV/0!</v>
      </c>
    </row>
    <row r="159" spans="1:13" s="75" customFormat="1" ht="53.25" customHeight="1">
      <c r="A159" s="59"/>
      <c r="B159" s="130" t="s">
        <v>413</v>
      </c>
      <c r="C159" s="45">
        <v>923</v>
      </c>
      <c r="D159" s="95" t="s">
        <v>388</v>
      </c>
      <c r="E159" s="95" t="s">
        <v>360</v>
      </c>
      <c r="F159" s="96" t="s">
        <v>342</v>
      </c>
      <c r="G159" s="64" t="s">
        <v>314</v>
      </c>
      <c r="H159" s="64" t="s">
        <v>315</v>
      </c>
      <c r="I159" s="97" t="s">
        <v>414</v>
      </c>
      <c r="J159" s="95"/>
      <c r="K159" s="178">
        <f>K161</f>
        <v>9</v>
      </c>
      <c r="L159" s="51">
        <f>L161</f>
        <v>0</v>
      </c>
      <c r="M159" s="51">
        <f t="shared" si="17"/>
        <v>0</v>
      </c>
    </row>
    <row r="160" spans="1:13" s="75" customFormat="1" ht="27" customHeight="1">
      <c r="A160" s="59"/>
      <c r="B160" s="74" t="s">
        <v>153</v>
      </c>
      <c r="C160" s="45">
        <v>923</v>
      </c>
      <c r="D160" s="95" t="s">
        <v>388</v>
      </c>
      <c r="E160" s="95" t="s">
        <v>360</v>
      </c>
      <c r="F160" s="96" t="s">
        <v>342</v>
      </c>
      <c r="G160" s="64" t="s">
        <v>314</v>
      </c>
      <c r="H160" s="64" t="s">
        <v>315</v>
      </c>
      <c r="I160" s="97" t="s">
        <v>414</v>
      </c>
      <c r="J160" s="95">
        <v>200</v>
      </c>
      <c r="K160" s="178">
        <f>K161</f>
        <v>9</v>
      </c>
      <c r="L160" s="51">
        <f>L161</f>
        <v>0</v>
      </c>
      <c r="M160" s="51">
        <f t="shared" si="17"/>
        <v>0</v>
      </c>
    </row>
    <row r="161" spans="1:13" s="75" customFormat="1" ht="27" customHeight="1">
      <c r="A161" s="59"/>
      <c r="B161" s="74" t="s">
        <v>155</v>
      </c>
      <c r="C161" s="45">
        <v>923</v>
      </c>
      <c r="D161" s="95" t="s">
        <v>388</v>
      </c>
      <c r="E161" s="95" t="s">
        <v>360</v>
      </c>
      <c r="F161" s="96" t="s">
        <v>342</v>
      </c>
      <c r="G161" s="64" t="s">
        <v>314</v>
      </c>
      <c r="H161" s="64" t="s">
        <v>315</v>
      </c>
      <c r="I161" s="97" t="s">
        <v>414</v>
      </c>
      <c r="J161" s="95">
        <v>240</v>
      </c>
      <c r="K161" s="206">
        <v>9</v>
      </c>
      <c r="L161" s="207">
        <v>0</v>
      </c>
      <c r="M161" s="51">
        <f t="shared" si="17"/>
        <v>0</v>
      </c>
    </row>
    <row r="162" spans="1:13" s="75" customFormat="1" ht="15.75" customHeight="1">
      <c r="A162" s="59"/>
      <c r="B162" s="69" t="s">
        <v>415</v>
      </c>
      <c r="C162" s="45">
        <v>923</v>
      </c>
      <c r="D162" s="95" t="s">
        <v>388</v>
      </c>
      <c r="E162" s="95" t="s">
        <v>362</v>
      </c>
      <c r="F162" s="96"/>
      <c r="G162" s="64"/>
      <c r="H162" s="64"/>
      <c r="I162" s="97"/>
      <c r="J162" s="95"/>
      <c r="K162" s="178">
        <f>K181</f>
        <v>1298.80008</v>
      </c>
      <c r="L162" s="51">
        <f>L181+L173+L163</f>
        <v>1242.6722600000001</v>
      </c>
      <c r="M162" s="51">
        <f t="shared" si="17"/>
        <v>95.678486561226578</v>
      </c>
    </row>
    <row r="163" spans="1:13" s="75" customFormat="1" ht="32.1" hidden="1" customHeight="1">
      <c r="A163" s="59"/>
      <c r="B163" s="69" t="s">
        <v>416</v>
      </c>
      <c r="C163" s="45">
        <v>923</v>
      </c>
      <c r="D163" s="95" t="s">
        <v>388</v>
      </c>
      <c r="E163" s="95" t="s">
        <v>362</v>
      </c>
      <c r="F163" s="96">
        <v>22</v>
      </c>
      <c r="G163" s="64">
        <v>0</v>
      </c>
      <c r="H163" s="64"/>
      <c r="I163" s="97"/>
      <c r="J163" s="95"/>
      <c r="K163" s="178">
        <f>K164</f>
        <v>0</v>
      </c>
      <c r="L163" s="51">
        <f>L164</f>
        <v>0</v>
      </c>
      <c r="M163" s="51" t="e">
        <f t="shared" si="17"/>
        <v>#DIV/0!</v>
      </c>
    </row>
    <row r="164" spans="1:13" s="75" customFormat="1" ht="32.85" hidden="1" customHeight="1">
      <c r="A164" s="59"/>
      <c r="B164" s="69" t="s">
        <v>417</v>
      </c>
      <c r="C164" s="45">
        <v>923</v>
      </c>
      <c r="D164" s="95" t="s">
        <v>388</v>
      </c>
      <c r="E164" s="95" t="s">
        <v>362</v>
      </c>
      <c r="F164" s="96">
        <v>22</v>
      </c>
      <c r="G164" s="64">
        <v>1</v>
      </c>
      <c r="H164" s="64"/>
      <c r="I164" s="97"/>
      <c r="J164" s="95"/>
      <c r="K164" s="178">
        <f>K169+K165</f>
        <v>0</v>
      </c>
      <c r="L164" s="51">
        <f>L169+L165</f>
        <v>0</v>
      </c>
      <c r="M164" s="51" t="e">
        <f t="shared" si="17"/>
        <v>#DIV/0!</v>
      </c>
    </row>
    <row r="165" spans="1:13" s="75" customFormat="1" ht="32.85" hidden="1" customHeight="1">
      <c r="A165" s="59"/>
      <c r="B165" s="69" t="s">
        <v>418</v>
      </c>
      <c r="C165" s="45">
        <v>923</v>
      </c>
      <c r="D165" s="118" t="s">
        <v>388</v>
      </c>
      <c r="E165" s="118" t="s">
        <v>362</v>
      </c>
      <c r="F165" s="96">
        <v>22</v>
      </c>
      <c r="G165" s="121">
        <v>1</v>
      </c>
      <c r="H165" s="121" t="s">
        <v>419</v>
      </c>
      <c r="I165" s="187"/>
      <c r="J165" s="95"/>
      <c r="K165" s="178">
        <f>K166</f>
        <v>0</v>
      </c>
      <c r="L165" s="51"/>
      <c r="M165" s="51" t="e">
        <f t="shared" si="17"/>
        <v>#DIV/0!</v>
      </c>
    </row>
    <row r="166" spans="1:13" s="75" customFormat="1" ht="32.85" hidden="1" customHeight="1">
      <c r="A166" s="59"/>
      <c r="B166" s="69" t="s">
        <v>420</v>
      </c>
      <c r="C166" s="45">
        <v>923</v>
      </c>
      <c r="D166" s="118" t="s">
        <v>388</v>
      </c>
      <c r="E166" s="118" t="s">
        <v>362</v>
      </c>
      <c r="F166" s="96">
        <v>22</v>
      </c>
      <c r="G166" s="121">
        <v>1</v>
      </c>
      <c r="H166" s="121" t="s">
        <v>419</v>
      </c>
      <c r="I166" s="97">
        <v>76370</v>
      </c>
      <c r="J166" s="95"/>
      <c r="K166" s="178">
        <f>K167</f>
        <v>0</v>
      </c>
      <c r="L166" s="51"/>
      <c r="M166" s="51" t="e">
        <f t="shared" si="17"/>
        <v>#DIV/0!</v>
      </c>
    </row>
    <row r="167" spans="1:13" s="75" customFormat="1" ht="32.85" hidden="1" customHeight="1">
      <c r="A167" s="59"/>
      <c r="B167" s="74" t="s">
        <v>153</v>
      </c>
      <c r="C167" s="45">
        <v>923</v>
      </c>
      <c r="D167" s="118" t="s">
        <v>388</v>
      </c>
      <c r="E167" s="118" t="s">
        <v>362</v>
      </c>
      <c r="F167" s="96">
        <v>22</v>
      </c>
      <c r="G167" s="121">
        <v>1</v>
      </c>
      <c r="H167" s="121" t="s">
        <v>419</v>
      </c>
      <c r="I167" s="97">
        <v>76370</v>
      </c>
      <c r="J167" s="95">
        <v>200</v>
      </c>
      <c r="K167" s="178">
        <f>K168</f>
        <v>0</v>
      </c>
      <c r="L167" s="51"/>
      <c r="M167" s="51" t="e">
        <f t="shared" si="17"/>
        <v>#DIV/0!</v>
      </c>
    </row>
    <row r="168" spans="1:13" s="75" customFormat="1" ht="32.85" hidden="1" customHeight="1">
      <c r="A168" s="59"/>
      <c r="B168" s="74" t="s">
        <v>155</v>
      </c>
      <c r="C168" s="45">
        <v>923</v>
      </c>
      <c r="D168" s="118" t="s">
        <v>388</v>
      </c>
      <c r="E168" s="118" t="s">
        <v>362</v>
      </c>
      <c r="F168" s="96">
        <v>22</v>
      </c>
      <c r="G168" s="121">
        <v>1</v>
      </c>
      <c r="H168" s="121" t="s">
        <v>419</v>
      </c>
      <c r="I168" s="97">
        <v>76370</v>
      </c>
      <c r="J168" s="95">
        <v>240</v>
      </c>
      <c r="K168" s="178"/>
      <c r="L168" s="51"/>
      <c r="M168" s="51" t="e">
        <f t="shared" si="17"/>
        <v>#DIV/0!</v>
      </c>
    </row>
    <row r="169" spans="1:13" s="75" customFormat="1" ht="33" hidden="1" customHeight="1">
      <c r="A169" s="59"/>
      <c r="B169" s="69" t="s">
        <v>421</v>
      </c>
      <c r="C169" s="45">
        <v>923</v>
      </c>
      <c r="D169" s="95" t="s">
        <v>388</v>
      </c>
      <c r="E169" s="95" t="s">
        <v>362</v>
      </c>
      <c r="F169" s="96">
        <v>22</v>
      </c>
      <c r="G169" s="64">
        <v>1</v>
      </c>
      <c r="H169" s="65" t="s">
        <v>308</v>
      </c>
      <c r="I169" s="97"/>
      <c r="J169" s="95"/>
      <c r="K169" s="178">
        <f t="shared" ref="K169:L171" si="20">K170</f>
        <v>0</v>
      </c>
      <c r="L169" s="51">
        <f t="shared" si="20"/>
        <v>0</v>
      </c>
      <c r="M169" s="51" t="e">
        <f t="shared" si="17"/>
        <v>#DIV/0!</v>
      </c>
    </row>
    <row r="170" spans="1:13" s="75" customFormat="1" ht="17.100000000000001" hidden="1" customHeight="1">
      <c r="A170" s="59"/>
      <c r="B170" s="69" t="s">
        <v>422</v>
      </c>
      <c r="C170" s="45">
        <v>923</v>
      </c>
      <c r="D170" s="95" t="s">
        <v>388</v>
      </c>
      <c r="E170" s="95" t="s">
        <v>362</v>
      </c>
      <c r="F170" s="96">
        <v>22</v>
      </c>
      <c r="G170" s="64">
        <v>1</v>
      </c>
      <c r="H170" s="65" t="s">
        <v>308</v>
      </c>
      <c r="I170" s="97" t="s">
        <v>423</v>
      </c>
      <c r="J170" s="95"/>
      <c r="K170" s="178">
        <f t="shared" si="20"/>
        <v>0</v>
      </c>
      <c r="L170" s="51">
        <f t="shared" si="20"/>
        <v>0</v>
      </c>
      <c r="M170" s="51" t="e">
        <f t="shared" si="17"/>
        <v>#DIV/0!</v>
      </c>
    </row>
    <row r="171" spans="1:13" s="75" customFormat="1" ht="32.1" hidden="1" customHeight="1">
      <c r="A171" s="59"/>
      <c r="B171" s="69" t="s">
        <v>153</v>
      </c>
      <c r="C171" s="45">
        <v>923</v>
      </c>
      <c r="D171" s="95" t="s">
        <v>388</v>
      </c>
      <c r="E171" s="95" t="s">
        <v>362</v>
      </c>
      <c r="F171" s="96">
        <v>22</v>
      </c>
      <c r="G171" s="64">
        <v>1</v>
      </c>
      <c r="H171" s="65" t="s">
        <v>308</v>
      </c>
      <c r="I171" s="97" t="s">
        <v>423</v>
      </c>
      <c r="J171" s="95">
        <v>200</v>
      </c>
      <c r="K171" s="178">
        <f t="shared" si="20"/>
        <v>0</v>
      </c>
      <c r="L171" s="51">
        <f t="shared" si="20"/>
        <v>0</v>
      </c>
      <c r="M171" s="51" t="e">
        <f t="shared" si="17"/>
        <v>#DIV/0!</v>
      </c>
    </row>
    <row r="172" spans="1:13" s="75" customFormat="1" ht="32.1" hidden="1" customHeight="1">
      <c r="A172" s="59"/>
      <c r="B172" s="69" t="s">
        <v>155</v>
      </c>
      <c r="C172" s="45">
        <v>923</v>
      </c>
      <c r="D172" s="95" t="s">
        <v>388</v>
      </c>
      <c r="E172" s="95" t="s">
        <v>362</v>
      </c>
      <c r="F172" s="96">
        <v>22</v>
      </c>
      <c r="G172" s="64">
        <v>1</v>
      </c>
      <c r="H172" s="65" t="s">
        <v>308</v>
      </c>
      <c r="I172" s="97" t="s">
        <v>423</v>
      </c>
      <c r="J172" s="95">
        <v>240</v>
      </c>
      <c r="K172" s="178"/>
      <c r="L172" s="51">
        <v>0</v>
      </c>
      <c r="M172" s="51" t="e">
        <f t="shared" si="17"/>
        <v>#DIV/0!</v>
      </c>
    </row>
    <row r="173" spans="1:13" s="75" customFormat="1" ht="32.1" hidden="1" customHeight="1">
      <c r="A173" s="59"/>
      <c r="B173" s="69" t="s">
        <v>424</v>
      </c>
      <c r="C173" s="45">
        <v>923</v>
      </c>
      <c r="D173" s="95" t="s">
        <v>388</v>
      </c>
      <c r="E173" s="95" t="s">
        <v>362</v>
      </c>
      <c r="F173" s="96">
        <v>28</v>
      </c>
      <c r="G173" s="64"/>
      <c r="H173" s="65"/>
      <c r="I173" s="97"/>
      <c r="J173" s="95"/>
      <c r="K173" s="178">
        <f>K174</f>
        <v>0</v>
      </c>
      <c r="L173" s="51">
        <f>L174</f>
        <v>0</v>
      </c>
      <c r="M173" s="51" t="e">
        <f t="shared" si="17"/>
        <v>#DIV/0!</v>
      </c>
    </row>
    <row r="174" spans="1:13" s="75" customFormat="1" ht="32.25" hidden="1" customHeight="1">
      <c r="A174" s="59"/>
      <c r="B174" s="69" t="s">
        <v>425</v>
      </c>
      <c r="C174" s="45">
        <v>923</v>
      </c>
      <c r="D174" s="95" t="s">
        <v>388</v>
      </c>
      <c r="E174" s="95" t="s">
        <v>362</v>
      </c>
      <c r="F174" s="96">
        <v>28</v>
      </c>
      <c r="G174" s="64">
        <v>1</v>
      </c>
      <c r="H174" s="64" t="s">
        <v>426</v>
      </c>
      <c r="I174" s="97"/>
      <c r="J174" s="95"/>
      <c r="K174" s="178">
        <f>K175+K178</f>
        <v>0</v>
      </c>
      <c r="L174" s="51">
        <f>L175+L178</f>
        <v>0</v>
      </c>
      <c r="M174" s="51" t="e">
        <f t="shared" si="17"/>
        <v>#DIV/0!</v>
      </c>
    </row>
    <row r="175" spans="1:13" s="75" customFormat="1" ht="18" hidden="1" customHeight="1">
      <c r="A175" s="59"/>
      <c r="B175" s="69" t="s">
        <v>427</v>
      </c>
      <c r="C175" s="45">
        <v>923</v>
      </c>
      <c r="D175" s="95" t="s">
        <v>388</v>
      </c>
      <c r="E175" s="95" t="s">
        <v>362</v>
      </c>
      <c r="F175" s="96">
        <v>28</v>
      </c>
      <c r="G175" s="64">
        <v>1</v>
      </c>
      <c r="H175" s="64" t="s">
        <v>426</v>
      </c>
      <c r="I175" s="97">
        <v>55551</v>
      </c>
      <c r="J175" s="95"/>
      <c r="K175" s="178">
        <f t="shared" ref="K175:L176" si="21">K176</f>
        <v>0</v>
      </c>
      <c r="L175" s="51">
        <f t="shared" si="21"/>
        <v>0</v>
      </c>
      <c r="M175" s="51" t="e">
        <f t="shared" si="17"/>
        <v>#DIV/0!</v>
      </c>
    </row>
    <row r="176" spans="1:13" s="75" customFormat="1" ht="32.25" hidden="1" customHeight="1">
      <c r="A176" s="59"/>
      <c r="B176" s="74" t="s">
        <v>153</v>
      </c>
      <c r="C176" s="45">
        <v>923</v>
      </c>
      <c r="D176" s="95" t="s">
        <v>388</v>
      </c>
      <c r="E176" s="95" t="s">
        <v>362</v>
      </c>
      <c r="F176" s="96">
        <v>28</v>
      </c>
      <c r="G176" s="64">
        <v>1</v>
      </c>
      <c r="H176" s="64" t="s">
        <v>426</v>
      </c>
      <c r="I176" s="97">
        <v>55551</v>
      </c>
      <c r="J176" s="95">
        <v>200</v>
      </c>
      <c r="K176" s="178">
        <f t="shared" si="21"/>
        <v>0</v>
      </c>
      <c r="L176" s="51">
        <f t="shared" si="21"/>
        <v>0</v>
      </c>
      <c r="M176" s="51" t="e">
        <f t="shared" si="17"/>
        <v>#DIV/0!</v>
      </c>
    </row>
    <row r="177" spans="1:114" s="75" customFormat="1" ht="32.25" hidden="1" customHeight="1">
      <c r="A177" s="59"/>
      <c r="B177" s="74" t="s">
        <v>155</v>
      </c>
      <c r="C177" s="45">
        <v>923</v>
      </c>
      <c r="D177" s="95" t="s">
        <v>388</v>
      </c>
      <c r="E177" s="95" t="s">
        <v>362</v>
      </c>
      <c r="F177" s="96">
        <v>28</v>
      </c>
      <c r="G177" s="64">
        <v>1</v>
      </c>
      <c r="H177" s="64" t="s">
        <v>426</v>
      </c>
      <c r="I177" s="97">
        <v>55551</v>
      </c>
      <c r="J177" s="95">
        <v>240</v>
      </c>
      <c r="K177" s="178">
        <v>0</v>
      </c>
      <c r="L177" s="51"/>
      <c r="M177" s="51" t="e">
        <f t="shared" si="17"/>
        <v>#DIV/0!</v>
      </c>
    </row>
    <row r="178" spans="1:114" s="75" customFormat="1" ht="18" hidden="1" customHeight="1">
      <c r="A178" s="59"/>
      <c r="B178" s="69" t="s">
        <v>428</v>
      </c>
      <c r="C178" s="45">
        <v>923</v>
      </c>
      <c r="D178" s="95" t="s">
        <v>388</v>
      </c>
      <c r="E178" s="95" t="s">
        <v>362</v>
      </c>
      <c r="F178" s="96">
        <v>28</v>
      </c>
      <c r="G178" s="64">
        <v>1</v>
      </c>
      <c r="H178" s="64" t="s">
        <v>426</v>
      </c>
      <c r="I178" s="97">
        <v>55552</v>
      </c>
      <c r="J178" s="95"/>
      <c r="K178" s="178">
        <f t="shared" ref="K178:L179" si="22">K179</f>
        <v>0</v>
      </c>
      <c r="L178" s="51">
        <f t="shared" si="22"/>
        <v>0</v>
      </c>
      <c r="M178" s="51" t="e">
        <f t="shared" si="17"/>
        <v>#DIV/0!</v>
      </c>
    </row>
    <row r="179" spans="1:114" s="75" customFormat="1" ht="33" hidden="1" customHeight="1">
      <c r="A179" s="59"/>
      <c r="B179" s="74" t="s">
        <v>153</v>
      </c>
      <c r="C179" s="45">
        <v>923</v>
      </c>
      <c r="D179" s="95" t="s">
        <v>388</v>
      </c>
      <c r="E179" s="95" t="s">
        <v>362</v>
      </c>
      <c r="F179" s="96">
        <v>28</v>
      </c>
      <c r="G179" s="64">
        <v>1</v>
      </c>
      <c r="H179" s="64" t="s">
        <v>426</v>
      </c>
      <c r="I179" s="97">
        <v>55552</v>
      </c>
      <c r="J179" s="95">
        <v>200</v>
      </c>
      <c r="K179" s="178">
        <f t="shared" si="22"/>
        <v>0</v>
      </c>
      <c r="L179" s="51">
        <f t="shared" si="22"/>
        <v>0</v>
      </c>
      <c r="M179" s="51" t="e">
        <f t="shared" si="17"/>
        <v>#DIV/0!</v>
      </c>
    </row>
    <row r="180" spans="1:114" s="75" customFormat="1" ht="33" hidden="1" customHeight="1">
      <c r="A180" s="59"/>
      <c r="B180" s="74" t="s">
        <v>155</v>
      </c>
      <c r="C180" s="45">
        <v>923</v>
      </c>
      <c r="D180" s="95" t="s">
        <v>388</v>
      </c>
      <c r="E180" s="95" t="s">
        <v>362</v>
      </c>
      <c r="F180" s="96">
        <v>28</v>
      </c>
      <c r="G180" s="64">
        <v>1</v>
      </c>
      <c r="H180" s="64" t="s">
        <v>426</v>
      </c>
      <c r="I180" s="97">
        <v>55552</v>
      </c>
      <c r="J180" s="95">
        <v>240</v>
      </c>
      <c r="K180" s="178"/>
      <c r="L180" s="51"/>
      <c r="M180" s="51" t="e">
        <f t="shared" si="17"/>
        <v>#DIV/0!</v>
      </c>
    </row>
    <row r="181" spans="1:114" s="75" customFormat="1" ht="39.75" customHeight="1">
      <c r="A181" s="59"/>
      <c r="B181" s="69" t="s">
        <v>429</v>
      </c>
      <c r="C181" s="45">
        <v>923</v>
      </c>
      <c r="D181" s="95" t="s">
        <v>388</v>
      </c>
      <c r="E181" s="95" t="s">
        <v>362</v>
      </c>
      <c r="F181" s="96" t="s">
        <v>342</v>
      </c>
      <c r="G181" s="64">
        <v>0</v>
      </c>
      <c r="H181" s="64"/>
      <c r="I181" s="97"/>
      <c r="J181" s="95"/>
      <c r="K181" s="178">
        <f>K182</f>
        <v>1298.80008</v>
      </c>
      <c r="L181" s="51">
        <f>L182</f>
        <v>1242.6722600000001</v>
      </c>
      <c r="M181" s="51">
        <f t="shared" si="17"/>
        <v>95.678486561226578</v>
      </c>
    </row>
    <row r="182" spans="1:114" s="75" customFormat="1" ht="51.75" customHeight="1">
      <c r="A182" s="59"/>
      <c r="B182" s="69" t="s">
        <v>430</v>
      </c>
      <c r="C182" s="45">
        <v>923</v>
      </c>
      <c r="D182" s="95" t="s">
        <v>388</v>
      </c>
      <c r="E182" s="95" t="s">
        <v>362</v>
      </c>
      <c r="F182" s="96" t="s">
        <v>342</v>
      </c>
      <c r="G182" s="64" t="s">
        <v>314</v>
      </c>
      <c r="H182" s="64" t="s">
        <v>315</v>
      </c>
      <c r="I182" s="97"/>
      <c r="J182" s="95"/>
      <c r="K182" s="178">
        <f>K183+K192+K195+K198+K211</f>
        <v>1298.80008</v>
      </c>
      <c r="L182" s="51">
        <f>L183+L192+L195+L198+L211</f>
        <v>1242.6722600000001</v>
      </c>
      <c r="M182" s="51">
        <f t="shared" si="17"/>
        <v>95.678486561226578</v>
      </c>
    </row>
    <row r="183" spans="1:114" s="76" customFormat="1" ht="15.75" customHeight="1">
      <c r="A183" s="59"/>
      <c r="B183" s="69" t="s">
        <v>232</v>
      </c>
      <c r="C183" s="45">
        <v>923</v>
      </c>
      <c r="D183" s="95" t="s">
        <v>388</v>
      </c>
      <c r="E183" s="95" t="s">
        <v>362</v>
      </c>
      <c r="F183" s="96" t="s">
        <v>342</v>
      </c>
      <c r="G183" s="64" t="s">
        <v>314</v>
      </c>
      <c r="H183" s="64" t="s">
        <v>315</v>
      </c>
      <c r="I183" s="97">
        <v>43010</v>
      </c>
      <c r="J183" s="95"/>
      <c r="K183" s="178">
        <f>K184</f>
        <v>923.52508</v>
      </c>
      <c r="L183" s="51">
        <f>L185</f>
        <v>888.63725999999997</v>
      </c>
      <c r="M183" s="51">
        <f t="shared" si="17"/>
        <v>96.222320242781052</v>
      </c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  <c r="AA183" s="75"/>
      <c r="AB183" s="75"/>
      <c r="AC183" s="75"/>
      <c r="AD183" s="75"/>
      <c r="AE183" s="75"/>
      <c r="AF183" s="75"/>
      <c r="AG183" s="75"/>
      <c r="AH183" s="75"/>
      <c r="AI183" s="75"/>
      <c r="AJ183" s="75"/>
      <c r="AK183" s="75"/>
      <c r="AL183" s="75"/>
      <c r="AM183" s="75"/>
      <c r="AN183" s="75"/>
      <c r="AO183" s="75"/>
      <c r="AP183" s="75"/>
      <c r="AQ183" s="75"/>
      <c r="AR183" s="75"/>
      <c r="AS183" s="75"/>
      <c r="AT183" s="75"/>
      <c r="AU183" s="75"/>
      <c r="AV183" s="75"/>
      <c r="AW183" s="75"/>
      <c r="AX183" s="75"/>
      <c r="AY183" s="75"/>
      <c r="AZ183" s="75"/>
      <c r="BA183" s="75"/>
      <c r="BB183" s="75"/>
      <c r="BC183" s="75"/>
      <c r="BD183" s="75"/>
      <c r="BE183" s="75"/>
      <c r="BF183" s="75"/>
      <c r="BG183" s="75"/>
      <c r="BH183" s="75"/>
      <c r="BI183" s="75"/>
      <c r="BJ183" s="75"/>
      <c r="BK183" s="75"/>
      <c r="BL183" s="75"/>
      <c r="BM183" s="75"/>
      <c r="BN183" s="75"/>
      <c r="BO183" s="75"/>
      <c r="BP183" s="75"/>
      <c r="BQ183" s="75"/>
      <c r="BR183" s="75"/>
      <c r="BS183" s="75"/>
      <c r="BT183" s="75"/>
      <c r="BU183" s="75"/>
      <c r="BV183" s="75"/>
      <c r="BW183" s="75"/>
      <c r="BX183" s="75"/>
      <c r="BY183" s="75"/>
      <c r="BZ183" s="75"/>
      <c r="CA183" s="75"/>
      <c r="CB183" s="75"/>
      <c r="CC183" s="75"/>
      <c r="CD183" s="75"/>
      <c r="CE183" s="75"/>
      <c r="CF183" s="75"/>
      <c r="CG183" s="75"/>
      <c r="CH183" s="75"/>
      <c r="CI183" s="75"/>
      <c r="CJ183" s="75"/>
      <c r="CK183" s="75"/>
      <c r="CL183" s="75"/>
      <c r="CM183" s="75"/>
      <c r="CN183" s="75"/>
      <c r="CO183" s="75"/>
      <c r="CP183" s="75"/>
      <c r="CQ183" s="75"/>
      <c r="CR183" s="75"/>
      <c r="CS183" s="75"/>
      <c r="CT183" s="75"/>
      <c r="CU183" s="75"/>
      <c r="CV183" s="75"/>
      <c r="CW183" s="75"/>
      <c r="CX183" s="75"/>
      <c r="CY183" s="75"/>
      <c r="CZ183" s="75"/>
      <c r="DA183" s="75"/>
      <c r="DB183" s="75"/>
      <c r="DC183" s="75"/>
      <c r="DD183" s="75"/>
      <c r="DE183" s="75"/>
      <c r="DF183" s="75"/>
      <c r="DG183" s="75"/>
      <c r="DH183" s="75"/>
      <c r="DI183" s="75"/>
      <c r="DJ183" s="75"/>
    </row>
    <row r="184" spans="1:114" s="76" customFormat="1" ht="28.5" customHeight="1">
      <c r="A184" s="59"/>
      <c r="B184" s="74" t="s">
        <v>153</v>
      </c>
      <c r="C184" s="45">
        <v>923</v>
      </c>
      <c r="D184" s="95" t="s">
        <v>388</v>
      </c>
      <c r="E184" s="95" t="s">
        <v>362</v>
      </c>
      <c r="F184" s="96" t="s">
        <v>342</v>
      </c>
      <c r="G184" s="64" t="s">
        <v>314</v>
      </c>
      <c r="H184" s="64" t="s">
        <v>315</v>
      </c>
      <c r="I184" s="97">
        <v>43010</v>
      </c>
      <c r="J184" s="95">
        <v>200</v>
      </c>
      <c r="K184" s="178">
        <f>K185</f>
        <v>923.52508</v>
      </c>
      <c r="L184" s="51">
        <f>L185</f>
        <v>888.63725999999997</v>
      </c>
      <c r="M184" s="51">
        <f t="shared" si="17"/>
        <v>96.222320242781052</v>
      </c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5"/>
      <c r="AB184" s="75"/>
      <c r="AC184" s="75"/>
      <c r="AD184" s="75"/>
      <c r="AE184" s="75"/>
      <c r="AF184" s="75"/>
      <c r="AG184" s="75"/>
      <c r="AH184" s="75"/>
      <c r="AI184" s="75"/>
      <c r="AJ184" s="75"/>
      <c r="AK184" s="75"/>
      <c r="AL184" s="75"/>
      <c r="AM184" s="75"/>
      <c r="AN184" s="75"/>
      <c r="AO184" s="75"/>
      <c r="AP184" s="75"/>
      <c r="AQ184" s="75"/>
      <c r="AR184" s="75"/>
      <c r="AS184" s="75"/>
      <c r="AT184" s="75"/>
      <c r="AU184" s="75"/>
      <c r="AV184" s="75"/>
      <c r="AW184" s="75"/>
      <c r="AX184" s="75"/>
      <c r="AY184" s="75"/>
      <c r="AZ184" s="75"/>
      <c r="BA184" s="75"/>
      <c r="BB184" s="75"/>
      <c r="BC184" s="75"/>
      <c r="BD184" s="75"/>
      <c r="BE184" s="75"/>
      <c r="BF184" s="75"/>
      <c r="BG184" s="75"/>
      <c r="BH184" s="75"/>
      <c r="BI184" s="75"/>
      <c r="BJ184" s="75"/>
      <c r="BK184" s="75"/>
      <c r="BL184" s="75"/>
      <c r="BM184" s="75"/>
      <c r="BN184" s="75"/>
      <c r="BO184" s="75"/>
      <c r="BP184" s="75"/>
      <c r="BQ184" s="75"/>
      <c r="BR184" s="75"/>
      <c r="BS184" s="75"/>
      <c r="BT184" s="75"/>
      <c r="BU184" s="75"/>
      <c r="BV184" s="75"/>
      <c r="BW184" s="75"/>
      <c r="BX184" s="75"/>
      <c r="BY184" s="75"/>
      <c r="BZ184" s="75"/>
      <c r="CA184" s="75"/>
      <c r="CB184" s="75"/>
      <c r="CC184" s="75"/>
      <c r="CD184" s="75"/>
      <c r="CE184" s="75"/>
      <c r="CF184" s="75"/>
      <c r="CG184" s="75"/>
      <c r="CH184" s="75"/>
      <c r="CI184" s="75"/>
      <c r="CJ184" s="75"/>
      <c r="CK184" s="75"/>
      <c r="CL184" s="75"/>
      <c r="CM184" s="75"/>
      <c r="CN184" s="75"/>
      <c r="CO184" s="75"/>
      <c r="CP184" s="75"/>
      <c r="CQ184" s="75"/>
      <c r="CR184" s="75"/>
      <c r="CS184" s="75"/>
      <c r="CT184" s="75"/>
      <c r="CU184" s="75"/>
      <c r="CV184" s="75"/>
      <c r="CW184" s="75"/>
      <c r="CX184" s="75"/>
      <c r="CY184" s="75"/>
      <c r="CZ184" s="75"/>
      <c r="DA184" s="75"/>
      <c r="DB184" s="75"/>
      <c r="DC184" s="75"/>
      <c r="DD184" s="75"/>
      <c r="DE184" s="75"/>
      <c r="DF184" s="75"/>
      <c r="DG184" s="75"/>
      <c r="DH184" s="75"/>
      <c r="DI184" s="75"/>
      <c r="DJ184" s="75"/>
    </row>
    <row r="185" spans="1:114" s="76" customFormat="1" ht="28.5" customHeight="1">
      <c r="A185" s="59"/>
      <c r="B185" s="74" t="s">
        <v>155</v>
      </c>
      <c r="C185" s="45">
        <v>923</v>
      </c>
      <c r="D185" s="95" t="s">
        <v>388</v>
      </c>
      <c r="E185" s="95" t="s">
        <v>362</v>
      </c>
      <c r="F185" s="96" t="s">
        <v>342</v>
      </c>
      <c r="G185" s="64" t="s">
        <v>314</v>
      </c>
      <c r="H185" s="64" t="s">
        <v>315</v>
      </c>
      <c r="I185" s="97">
        <v>43010</v>
      </c>
      <c r="J185" s="95">
        <v>240</v>
      </c>
      <c r="K185" s="206">
        <v>923.52508</v>
      </c>
      <c r="L185" s="207">
        <v>888.63725999999997</v>
      </c>
      <c r="M185" s="51">
        <f t="shared" si="17"/>
        <v>96.222320242781052</v>
      </c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5"/>
      <c r="AP185" s="75"/>
      <c r="AQ185" s="75"/>
      <c r="AR185" s="75"/>
      <c r="AS185" s="75"/>
      <c r="AT185" s="75"/>
      <c r="AU185" s="75"/>
      <c r="AV185" s="75"/>
      <c r="AW185" s="75"/>
      <c r="AX185" s="75"/>
      <c r="AY185" s="75"/>
      <c r="AZ185" s="75"/>
      <c r="BA185" s="75"/>
      <c r="BB185" s="75"/>
      <c r="BC185" s="75"/>
      <c r="BD185" s="75"/>
      <c r="BE185" s="75"/>
      <c r="BF185" s="75"/>
      <c r="BG185" s="75"/>
      <c r="BH185" s="75"/>
      <c r="BI185" s="75"/>
      <c r="BJ185" s="75"/>
      <c r="BK185" s="75"/>
      <c r="BL185" s="75"/>
      <c r="BM185" s="75"/>
      <c r="BN185" s="75"/>
      <c r="BO185" s="75"/>
      <c r="BP185" s="75"/>
      <c r="BQ185" s="75"/>
      <c r="BR185" s="75"/>
      <c r="BS185" s="75"/>
      <c r="BT185" s="75"/>
      <c r="BU185" s="75"/>
      <c r="BV185" s="75"/>
      <c r="BW185" s="75"/>
      <c r="BX185" s="75"/>
      <c r="BY185" s="75"/>
      <c r="BZ185" s="75"/>
      <c r="CA185" s="75"/>
      <c r="CB185" s="75"/>
      <c r="CC185" s="75"/>
      <c r="CD185" s="75"/>
      <c r="CE185" s="75"/>
      <c r="CF185" s="75"/>
      <c r="CG185" s="75"/>
      <c r="CH185" s="75"/>
      <c r="CI185" s="75"/>
      <c r="CJ185" s="75"/>
      <c r="CK185" s="75"/>
      <c r="CL185" s="75"/>
      <c r="CM185" s="75"/>
      <c r="CN185" s="75"/>
      <c r="CO185" s="75"/>
      <c r="CP185" s="75"/>
      <c r="CQ185" s="75"/>
      <c r="CR185" s="75"/>
      <c r="CS185" s="75"/>
      <c r="CT185" s="75"/>
      <c r="CU185" s="75"/>
      <c r="CV185" s="75"/>
      <c r="CW185" s="75"/>
      <c r="CX185" s="75"/>
      <c r="CY185" s="75"/>
      <c r="CZ185" s="75"/>
      <c r="DA185" s="75"/>
      <c r="DB185" s="75"/>
      <c r="DC185" s="75"/>
      <c r="DD185" s="75"/>
      <c r="DE185" s="75"/>
      <c r="DF185" s="75"/>
      <c r="DG185" s="75"/>
      <c r="DH185" s="75"/>
      <c r="DI185" s="75"/>
      <c r="DJ185" s="75"/>
    </row>
    <row r="186" spans="1:114" s="76" customFormat="1" ht="15" hidden="1" customHeight="1">
      <c r="A186" s="59"/>
      <c r="B186" s="69" t="s">
        <v>431</v>
      </c>
      <c r="C186" s="45">
        <v>923</v>
      </c>
      <c r="D186" s="95" t="s">
        <v>388</v>
      </c>
      <c r="E186" s="95" t="s">
        <v>362</v>
      </c>
      <c r="F186" s="96" t="s">
        <v>342</v>
      </c>
      <c r="G186" s="64" t="s">
        <v>314</v>
      </c>
      <c r="H186" s="64" t="s">
        <v>315</v>
      </c>
      <c r="I186" s="97">
        <v>43020</v>
      </c>
      <c r="J186" s="95"/>
      <c r="K186" s="178">
        <f>K188</f>
        <v>0</v>
      </c>
      <c r="L186" s="51">
        <f>L188</f>
        <v>0</v>
      </c>
      <c r="M186" s="51" t="e">
        <f t="shared" si="17"/>
        <v>#DIV/0!</v>
      </c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5"/>
      <c r="AB186" s="75"/>
      <c r="AC186" s="75"/>
      <c r="AD186" s="75"/>
      <c r="AE186" s="75"/>
      <c r="AF186" s="75"/>
      <c r="AG186" s="75"/>
      <c r="AH186" s="75"/>
      <c r="AI186" s="75"/>
      <c r="AJ186" s="75"/>
      <c r="AK186" s="75"/>
      <c r="AL186" s="75"/>
      <c r="AM186" s="75"/>
      <c r="AN186" s="75"/>
      <c r="AO186" s="75"/>
      <c r="AP186" s="75"/>
      <c r="AQ186" s="75"/>
      <c r="AR186" s="75"/>
      <c r="AS186" s="75"/>
      <c r="AT186" s="75"/>
      <c r="AU186" s="75"/>
      <c r="AV186" s="75"/>
      <c r="AW186" s="75"/>
      <c r="AX186" s="75"/>
      <c r="AY186" s="75"/>
      <c r="AZ186" s="75"/>
      <c r="BA186" s="75"/>
      <c r="BB186" s="75"/>
      <c r="BC186" s="75"/>
      <c r="BD186" s="75"/>
      <c r="BE186" s="75"/>
      <c r="BF186" s="75"/>
      <c r="BG186" s="75"/>
      <c r="BH186" s="75"/>
      <c r="BI186" s="75"/>
      <c r="BJ186" s="75"/>
      <c r="BK186" s="75"/>
      <c r="BL186" s="75"/>
      <c r="BM186" s="75"/>
      <c r="BN186" s="75"/>
      <c r="BO186" s="75"/>
      <c r="BP186" s="75"/>
      <c r="BQ186" s="75"/>
      <c r="BR186" s="75"/>
      <c r="BS186" s="75"/>
      <c r="BT186" s="75"/>
      <c r="BU186" s="75"/>
      <c r="BV186" s="75"/>
      <c r="BW186" s="75"/>
      <c r="BX186" s="75"/>
      <c r="BY186" s="75"/>
      <c r="BZ186" s="75"/>
      <c r="CA186" s="75"/>
      <c r="CB186" s="75"/>
      <c r="CC186" s="75"/>
      <c r="CD186" s="75"/>
      <c r="CE186" s="75"/>
      <c r="CF186" s="75"/>
      <c r="CG186" s="75"/>
      <c r="CH186" s="75"/>
      <c r="CI186" s="75"/>
      <c r="CJ186" s="75"/>
      <c r="CK186" s="75"/>
      <c r="CL186" s="75"/>
      <c r="CM186" s="75"/>
      <c r="CN186" s="75"/>
      <c r="CO186" s="75"/>
      <c r="CP186" s="75"/>
      <c r="CQ186" s="75"/>
      <c r="CR186" s="75"/>
      <c r="CS186" s="75"/>
      <c r="CT186" s="75"/>
      <c r="CU186" s="75"/>
      <c r="CV186" s="75"/>
      <c r="CW186" s="75"/>
      <c r="CX186" s="75"/>
      <c r="CY186" s="75"/>
      <c r="CZ186" s="75"/>
      <c r="DA186" s="75"/>
      <c r="DB186" s="75"/>
      <c r="DC186" s="75"/>
      <c r="DD186" s="75"/>
      <c r="DE186" s="75"/>
      <c r="DF186" s="75"/>
      <c r="DG186" s="75"/>
      <c r="DH186" s="75"/>
      <c r="DI186" s="75"/>
      <c r="DJ186" s="75"/>
    </row>
    <row r="187" spans="1:114" s="76" customFormat="1" ht="32.85" hidden="1" customHeight="1">
      <c r="A187" s="59"/>
      <c r="B187" s="74" t="s">
        <v>153</v>
      </c>
      <c r="C187" s="45">
        <v>923</v>
      </c>
      <c r="D187" s="95" t="s">
        <v>388</v>
      </c>
      <c r="E187" s="95" t="s">
        <v>362</v>
      </c>
      <c r="F187" s="96" t="s">
        <v>342</v>
      </c>
      <c r="G187" s="64" t="s">
        <v>314</v>
      </c>
      <c r="H187" s="64" t="s">
        <v>315</v>
      </c>
      <c r="I187" s="97">
        <v>43020</v>
      </c>
      <c r="J187" s="95">
        <v>200</v>
      </c>
      <c r="K187" s="178">
        <f>K188</f>
        <v>0</v>
      </c>
      <c r="L187" s="51">
        <f>L188</f>
        <v>0</v>
      </c>
      <c r="M187" s="51" t="e">
        <f t="shared" si="17"/>
        <v>#DIV/0!</v>
      </c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5"/>
      <c r="AB187" s="75"/>
      <c r="AC187" s="75"/>
      <c r="AD187" s="75"/>
      <c r="AE187" s="75"/>
      <c r="AF187" s="75"/>
      <c r="AG187" s="75"/>
      <c r="AH187" s="75"/>
      <c r="AI187" s="75"/>
      <c r="AJ187" s="75"/>
      <c r="AK187" s="75"/>
      <c r="AL187" s="75"/>
      <c r="AM187" s="75"/>
      <c r="AN187" s="75"/>
      <c r="AO187" s="75"/>
      <c r="AP187" s="75"/>
      <c r="AQ187" s="75"/>
      <c r="AR187" s="75"/>
      <c r="AS187" s="75"/>
      <c r="AT187" s="75"/>
      <c r="AU187" s="75"/>
      <c r="AV187" s="75"/>
      <c r="AW187" s="75"/>
      <c r="AX187" s="75"/>
      <c r="AY187" s="75"/>
      <c r="AZ187" s="75"/>
      <c r="BA187" s="75"/>
      <c r="BB187" s="75"/>
      <c r="BC187" s="75"/>
      <c r="BD187" s="75"/>
      <c r="BE187" s="75"/>
      <c r="BF187" s="75"/>
      <c r="BG187" s="75"/>
      <c r="BH187" s="75"/>
      <c r="BI187" s="75"/>
      <c r="BJ187" s="75"/>
      <c r="BK187" s="75"/>
      <c r="BL187" s="75"/>
      <c r="BM187" s="75"/>
      <c r="BN187" s="75"/>
      <c r="BO187" s="75"/>
      <c r="BP187" s="75"/>
      <c r="BQ187" s="75"/>
      <c r="BR187" s="75"/>
      <c r="BS187" s="75"/>
      <c r="BT187" s="75"/>
      <c r="BU187" s="75"/>
      <c r="BV187" s="75"/>
      <c r="BW187" s="75"/>
      <c r="BX187" s="75"/>
      <c r="BY187" s="75"/>
      <c r="BZ187" s="75"/>
      <c r="CA187" s="75"/>
      <c r="CB187" s="75"/>
      <c r="CC187" s="75"/>
      <c r="CD187" s="75"/>
      <c r="CE187" s="75"/>
      <c r="CF187" s="75"/>
      <c r="CG187" s="75"/>
      <c r="CH187" s="75"/>
      <c r="CI187" s="75"/>
      <c r="CJ187" s="75"/>
      <c r="CK187" s="75"/>
      <c r="CL187" s="75"/>
      <c r="CM187" s="75"/>
      <c r="CN187" s="75"/>
      <c r="CO187" s="75"/>
      <c r="CP187" s="75"/>
      <c r="CQ187" s="75"/>
      <c r="CR187" s="75"/>
      <c r="CS187" s="75"/>
      <c r="CT187" s="75"/>
      <c r="CU187" s="75"/>
      <c r="CV187" s="75"/>
      <c r="CW187" s="75"/>
      <c r="CX187" s="75"/>
      <c r="CY187" s="75"/>
      <c r="CZ187" s="75"/>
      <c r="DA187" s="75"/>
      <c r="DB187" s="75"/>
      <c r="DC187" s="75"/>
      <c r="DD187" s="75"/>
      <c r="DE187" s="75"/>
      <c r="DF187" s="75"/>
      <c r="DG187" s="75"/>
      <c r="DH187" s="75"/>
      <c r="DI187" s="75"/>
      <c r="DJ187" s="75"/>
    </row>
    <row r="188" spans="1:114" s="76" customFormat="1" ht="33.75" hidden="1" customHeight="1">
      <c r="A188" s="59"/>
      <c r="B188" s="74" t="s">
        <v>155</v>
      </c>
      <c r="C188" s="45">
        <v>923</v>
      </c>
      <c r="D188" s="95" t="s">
        <v>388</v>
      </c>
      <c r="E188" s="95" t="s">
        <v>362</v>
      </c>
      <c r="F188" s="96" t="s">
        <v>342</v>
      </c>
      <c r="G188" s="64" t="s">
        <v>314</v>
      </c>
      <c r="H188" s="64" t="s">
        <v>315</v>
      </c>
      <c r="I188" s="97">
        <v>43020</v>
      </c>
      <c r="J188" s="95">
        <v>240</v>
      </c>
      <c r="K188" s="178"/>
      <c r="L188" s="51"/>
      <c r="M188" s="51" t="e">
        <f t="shared" si="17"/>
        <v>#DIV/0!</v>
      </c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  <c r="AA188" s="75"/>
      <c r="AB188" s="75"/>
      <c r="AC188" s="75"/>
      <c r="AD188" s="75"/>
      <c r="AE188" s="75"/>
      <c r="AF188" s="75"/>
      <c r="AG188" s="75"/>
      <c r="AH188" s="75"/>
      <c r="AI188" s="75"/>
      <c r="AJ188" s="75"/>
      <c r="AK188" s="75"/>
      <c r="AL188" s="75"/>
      <c r="AM188" s="75"/>
      <c r="AN188" s="75"/>
      <c r="AO188" s="75"/>
      <c r="AP188" s="75"/>
      <c r="AQ188" s="75"/>
      <c r="AR188" s="75"/>
      <c r="AS188" s="75"/>
      <c r="AT188" s="75"/>
      <c r="AU188" s="75"/>
      <c r="AV188" s="75"/>
      <c r="AW188" s="75"/>
      <c r="AX188" s="75"/>
      <c r="AY188" s="75"/>
      <c r="AZ188" s="75"/>
      <c r="BA188" s="75"/>
      <c r="BB188" s="75"/>
      <c r="BC188" s="75"/>
      <c r="BD188" s="75"/>
      <c r="BE188" s="75"/>
      <c r="BF188" s="75"/>
      <c r="BG188" s="75"/>
      <c r="BH188" s="75"/>
      <c r="BI188" s="75"/>
      <c r="BJ188" s="75"/>
      <c r="BK188" s="75"/>
      <c r="BL188" s="75"/>
      <c r="BM188" s="75"/>
      <c r="BN188" s="75"/>
      <c r="BO188" s="75"/>
      <c r="BP188" s="75"/>
      <c r="BQ188" s="75"/>
      <c r="BR188" s="75"/>
      <c r="BS188" s="75"/>
      <c r="BT188" s="75"/>
      <c r="BU188" s="75"/>
      <c r="BV188" s="75"/>
      <c r="BW188" s="75"/>
      <c r="BX188" s="75"/>
      <c r="BY188" s="75"/>
      <c r="BZ188" s="75"/>
      <c r="CA188" s="75"/>
      <c r="CB188" s="75"/>
      <c r="CC188" s="75"/>
      <c r="CD188" s="75"/>
      <c r="CE188" s="75"/>
      <c r="CF188" s="75"/>
      <c r="CG188" s="75"/>
      <c r="CH188" s="75"/>
      <c r="CI188" s="75"/>
      <c r="CJ188" s="75"/>
      <c r="CK188" s="75"/>
      <c r="CL188" s="75"/>
      <c r="CM188" s="75"/>
      <c r="CN188" s="75"/>
      <c r="CO188" s="75"/>
      <c r="CP188" s="75"/>
      <c r="CQ188" s="75"/>
      <c r="CR188" s="75"/>
      <c r="CS188" s="75"/>
      <c r="CT188" s="75"/>
      <c r="CU188" s="75"/>
      <c r="CV188" s="75"/>
      <c r="CW188" s="75"/>
      <c r="CX188" s="75"/>
      <c r="CY188" s="75"/>
      <c r="CZ188" s="75"/>
      <c r="DA188" s="75"/>
      <c r="DB188" s="75"/>
      <c r="DC188" s="75"/>
      <c r="DD188" s="75"/>
      <c r="DE188" s="75"/>
      <c r="DF188" s="75"/>
      <c r="DG188" s="75"/>
      <c r="DH188" s="75"/>
      <c r="DI188" s="75"/>
      <c r="DJ188" s="75"/>
    </row>
    <row r="189" spans="1:114" s="76" customFormat="1" ht="16.5" hidden="1" customHeight="1">
      <c r="A189" s="59"/>
      <c r="B189" s="69" t="s">
        <v>432</v>
      </c>
      <c r="C189" s="45">
        <v>923</v>
      </c>
      <c r="D189" s="95" t="s">
        <v>388</v>
      </c>
      <c r="E189" s="95" t="s">
        <v>362</v>
      </c>
      <c r="F189" s="96" t="s">
        <v>342</v>
      </c>
      <c r="G189" s="64" t="s">
        <v>314</v>
      </c>
      <c r="H189" s="64" t="s">
        <v>315</v>
      </c>
      <c r="I189" s="97">
        <v>43030</v>
      </c>
      <c r="J189" s="95"/>
      <c r="K189" s="178">
        <f>K191</f>
        <v>0</v>
      </c>
      <c r="L189" s="51">
        <f>L191</f>
        <v>0</v>
      </c>
      <c r="M189" s="51" t="e">
        <f t="shared" si="17"/>
        <v>#DIV/0!</v>
      </c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  <c r="AD189" s="75"/>
      <c r="AE189" s="75"/>
      <c r="AF189" s="75"/>
      <c r="AG189" s="75"/>
      <c r="AH189" s="75"/>
      <c r="AI189" s="75"/>
      <c r="AJ189" s="75"/>
      <c r="AK189" s="75"/>
      <c r="AL189" s="75"/>
      <c r="AM189" s="75"/>
      <c r="AN189" s="75"/>
      <c r="AO189" s="75"/>
      <c r="AP189" s="75"/>
      <c r="AQ189" s="75"/>
      <c r="AR189" s="75"/>
      <c r="AS189" s="75"/>
      <c r="AT189" s="75"/>
      <c r="AU189" s="75"/>
      <c r="AV189" s="75"/>
      <c r="AW189" s="75"/>
      <c r="AX189" s="75"/>
      <c r="AY189" s="75"/>
      <c r="AZ189" s="75"/>
      <c r="BA189" s="75"/>
      <c r="BB189" s="75"/>
      <c r="BC189" s="75"/>
      <c r="BD189" s="75"/>
      <c r="BE189" s="75"/>
      <c r="BF189" s="75"/>
      <c r="BG189" s="75"/>
      <c r="BH189" s="75"/>
      <c r="BI189" s="75"/>
      <c r="BJ189" s="75"/>
      <c r="BK189" s="75"/>
      <c r="BL189" s="75"/>
      <c r="BM189" s="75"/>
      <c r="BN189" s="75"/>
      <c r="BO189" s="75"/>
      <c r="BP189" s="75"/>
      <c r="BQ189" s="75"/>
      <c r="BR189" s="75"/>
      <c r="BS189" s="75"/>
      <c r="BT189" s="75"/>
      <c r="BU189" s="75"/>
      <c r="BV189" s="75"/>
      <c r="BW189" s="75"/>
      <c r="BX189" s="75"/>
      <c r="BY189" s="75"/>
      <c r="BZ189" s="75"/>
      <c r="CA189" s="75"/>
      <c r="CB189" s="75"/>
      <c r="CC189" s="75"/>
      <c r="CD189" s="75"/>
      <c r="CE189" s="75"/>
      <c r="CF189" s="75"/>
      <c r="CG189" s="75"/>
      <c r="CH189" s="75"/>
      <c r="CI189" s="75"/>
      <c r="CJ189" s="75"/>
      <c r="CK189" s="75"/>
      <c r="CL189" s="75"/>
      <c r="CM189" s="75"/>
      <c r="CN189" s="75"/>
      <c r="CO189" s="75"/>
      <c r="CP189" s="75"/>
      <c r="CQ189" s="75"/>
      <c r="CR189" s="75"/>
      <c r="CS189" s="75"/>
      <c r="CT189" s="75"/>
      <c r="CU189" s="75"/>
      <c r="CV189" s="75"/>
      <c r="CW189" s="75"/>
      <c r="CX189" s="75"/>
      <c r="CY189" s="75"/>
      <c r="CZ189" s="75"/>
      <c r="DA189" s="75"/>
      <c r="DB189" s="75"/>
      <c r="DC189" s="75"/>
      <c r="DD189" s="75"/>
      <c r="DE189" s="75"/>
      <c r="DF189" s="75"/>
      <c r="DG189" s="75"/>
      <c r="DH189" s="75"/>
      <c r="DI189" s="75"/>
      <c r="DJ189" s="75"/>
    </row>
    <row r="190" spans="1:114" s="76" customFormat="1" ht="36" hidden="1" customHeight="1">
      <c r="A190" s="59"/>
      <c r="B190" s="74" t="s">
        <v>153</v>
      </c>
      <c r="C190" s="45">
        <v>923</v>
      </c>
      <c r="D190" s="95" t="s">
        <v>388</v>
      </c>
      <c r="E190" s="95" t="s">
        <v>362</v>
      </c>
      <c r="F190" s="96" t="s">
        <v>342</v>
      </c>
      <c r="G190" s="64" t="s">
        <v>314</v>
      </c>
      <c r="H190" s="64" t="s">
        <v>315</v>
      </c>
      <c r="I190" s="97">
        <v>43030</v>
      </c>
      <c r="J190" s="95">
        <v>200</v>
      </c>
      <c r="K190" s="178">
        <f>K191</f>
        <v>0</v>
      </c>
      <c r="L190" s="51">
        <f>L191</f>
        <v>0</v>
      </c>
      <c r="M190" s="51" t="e">
        <f t="shared" si="17"/>
        <v>#DIV/0!</v>
      </c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  <c r="AA190" s="75"/>
      <c r="AB190" s="75"/>
      <c r="AC190" s="75"/>
      <c r="AD190" s="75"/>
      <c r="AE190" s="75"/>
      <c r="AF190" s="75"/>
      <c r="AG190" s="75"/>
      <c r="AH190" s="75"/>
      <c r="AI190" s="75"/>
      <c r="AJ190" s="75"/>
      <c r="AK190" s="75"/>
      <c r="AL190" s="75"/>
      <c r="AM190" s="75"/>
      <c r="AN190" s="75"/>
      <c r="AO190" s="75"/>
      <c r="AP190" s="75"/>
      <c r="AQ190" s="75"/>
      <c r="AR190" s="75"/>
      <c r="AS190" s="75"/>
      <c r="AT190" s="75"/>
      <c r="AU190" s="75"/>
      <c r="AV190" s="75"/>
      <c r="AW190" s="75"/>
      <c r="AX190" s="75"/>
      <c r="AY190" s="75"/>
      <c r="AZ190" s="75"/>
      <c r="BA190" s="75"/>
      <c r="BB190" s="75"/>
      <c r="BC190" s="75"/>
      <c r="BD190" s="75"/>
      <c r="BE190" s="75"/>
      <c r="BF190" s="75"/>
      <c r="BG190" s="75"/>
      <c r="BH190" s="75"/>
      <c r="BI190" s="75"/>
      <c r="BJ190" s="75"/>
      <c r="BK190" s="75"/>
      <c r="BL190" s="75"/>
      <c r="BM190" s="75"/>
      <c r="BN190" s="75"/>
      <c r="BO190" s="75"/>
      <c r="BP190" s="75"/>
      <c r="BQ190" s="75"/>
      <c r="BR190" s="75"/>
      <c r="BS190" s="75"/>
      <c r="BT190" s="75"/>
      <c r="BU190" s="75"/>
      <c r="BV190" s="75"/>
      <c r="BW190" s="75"/>
      <c r="BX190" s="75"/>
      <c r="BY190" s="75"/>
      <c r="BZ190" s="75"/>
      <c r="CA190" s="75"/>
      <c r="CB190" s="75"/>
      <c r="CC190" s="75"/>
      <c r="CD190" s="75"/>
      <c r="CE190" s="75"/>
      <c r="CF190" s="75"/>
      <c r="CG190" s="75"/>
      <c r="CH190" s="75"/>
      <c r="CI190" s="75"/>
      <c r="CJ190" s="75"/>
      <c r="CK190" s="75"/>
      <c r="CL190" s="75"/>
      <c r="CM190" s="75"/>
      <c r="CN190" s="75"/>
      <c r="CO190" s="75"/>
      <c r="CP190" s="75"/>
      <c r="CQ190" s="75"/>
      <c r="CR190" s="75"/>
      <c r="CS190" s="75"/>
      <c r="CT190" s="75"/>
      <c r="CU190" s="75"/>
      <c r="CV190" s="75"/>
      <c r="CW190" s="75"/>
      <c r="CX190" s="75"/>
      <c r="CY190" s="75"/>
      <c r="CZ190" s="75"/>
      <c r="DA190" s="75"/>
      <c r="DB190" s="75"/>
      <c r="DC190" s="75"/>
      <c r="DD190" s="75"/>
      <c r="DE190" s="75"/>
      <c r="DF190" s="75"/>
      <c r="DG190" s="75"/>
      <c r="DH190" s="75"/>
      <c r="DI190" s="75"/>
      <c r="DJ190" s="75"/>
    </row>
    <row r="191" spans="1:114" s="76" customFormat="1" ht="35.25" hidden="1" customHeight="1">
      <c r="A191" s="59"/>
      <c r="B191" s="74" t="s">
        <v>155</v>
      </c>
      <c r="C191" s="45">
        <v>923</v>
      </c>
      <c r="D191" s="95" t="s">
        <v>388</v>
      </c>
      <c r="E191" s="95" t="s">
        <v>362</v>
      </c>
      <c r="F191" s="96" t="s">
        <v>342</v>
      </c>
      <c r="G191" s="64" t="s">
        <v>314</v>
      </c>
      <c r="H191" s="64" t="s">
        <v>315</v>
      </c>
      <c r="I191" s="97">
        <v>43030</v>
      </c>
      <c r="J191" s="95">
        <v>240</v>
      </c>
      <c r="K191" s="178"/>
      <c r="L191" s="51"/>
      <c r="M191" s="51" t="e">
        <f t="shared" si="17"/>
        <v>#DIV/0!</v>
      </c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  <c r="AA191" s="75"/>
      <c r="AB191" s="75"/>
      <c r="AC191" s="75"/>
      <c r="AD191" s="75"/>
      <c r="AE191" s="75"/>
      <c r="AF191" s="75"/>
      <c r="AG191" s="75"/>
      <c r="AH191" s="75"/>
      <c r="AI191" s="75"/>
      <c r="AJ191" s="75"/>
      <c r="AK191" s="75"/>
      <c r="AL191" s="75"/>
      <c r="AM191" s="75"/>
      <c r="AN191" s="75"/>
      <c r="AO191" s="75"/>
      <c r="AP191" s="75"/>
      <c r="AQ191" s="75"/>
      <c r="AR191" s="75"/>
      <c r="AS191" s="75"/>
      <c r="AT191" s="75"/>
      <c r="AU191" s="75"/>
      <c r="AV191" s="75"/>
      <c r="AW191" s="75"/>
      <c r="AX191" s="75"/>
      <c r="AY191" s="75"/>
      <c r="AZ191" s="75"/>
      <c r="BA191" s="75"/>
      <c r="BB191" s="75"/>
      <c r="BC191" s="75"/>
      <c r="BD191" s="75"/>
      <c r="BE191" s="75"/>
      <c r="BF191" s="75"/>
      <c r="BG191" s="75"/>
      <c r="BH191" s="75"/>
      <c r="BI191" s="75"/>
      <c r="BJ191" s="75"/>
      <c r="BK191" s="75"/>
      <c r="BL191" s="75"/>
      <c r="BM191" s="75"/>
      <c r="BN191" s="75"/>
      <c r="BO191" s="75"/>
      <c r="BP191" s="75"/>
      <c r="BQ191" s="75"/>
      <c r="BR191" s="75"/>
      <c r="BS191" s="75"/>
      <c r="BT191" s="75"/>
      <c r="BU191" s="75"/>
      <c r="BV191" s="75"/>
      <c r="BW191" s="75"/>
      <c r="BX191" s="75"/>
      <c r="BY191" s="75"/>
      <c r="BZ191" s="75"/>
      <c r="CA191" s="75"/>
      <c r="CB191" s="75"/>
      <c r="CC191" s="75"/>
      <c r="CD191" s="75"/>
      <c r="CE191" s="75"/>
      <c r="CF191" s="75"/>
      <c r="CG191" s="75"/>
      <c r="CH191" s="75"/>
      <c r="CI191" s="75"/>
      <c r="CJ191" s="75"/>
      <c r="CK191" s="75"/>
      <c r="CL191" s="75"/>
      <c r="CM191" s="75"/>
      <c r="CN191" s="75"/>
      <c r="CO191" s="75"/>
      <c r="CP191" s="75"/>
      <c r="CQ191" s="75"/>
      <c r="CR191" s="75"/>
      <c r="CS191" s="75"/>
      <c r="CT191" s="75"/>
      <c r="CU191" s="75"/>
      <c r="CV191" s="75"/>
      <c r="CW191" s="75"/>
      <c r="CX191" s="75"/>
      <c r="CY191" s="75"/>
      <c r="CZ191" s="75"/>
      <c r="DA191" s="75"/>
      <c r="DB191" s="75"/>
      <c r="DC191" s="75"/>
      <c r="DD191" s="75"/>
      <c r="DE191" s="75"/>
      <c r="DF191" s="75"/>
      <c r="DG191" s="75"/>
      <c r="DH191" s="75"/>
      <c r="DI191" s="75"/>
      <c r="DJ191" s="75"/>
    </row>
    <row r="192" spans="1:114" s="76" customFormat="1" ht="16.5" customHeight="1">
      <c r="A192" s="59"/>
      <c r="B192" s="69" t="s">
        <v>433</v>
      </c>
      <c r="C192" s="45">
        <v>923</v>
      </c>
      <c r="D192" s="95" t="s">
        <v>388</v>
      </c>
      <c r="E192" s="95" t="s">
        <v>362</v>
      </c>
      <c r="F192" s="96" t="s">
        <v>342</v>
      </c>
      <c r="G192" s="64" t="s">
        <v>314</v>
      </c>
      <c r="H192" s="64" t="s">
        <v>315</v>
      </c>
      <c r="I192" s="97" t="s">
        <v>434</v>
      </c>
      <c r="J192" s="95"/>
      <c r="K192" s="178">
        <f>K193</f>
        <v>208.29499999999999</v>
      </c>
      <c r="L192" s="51">
        <f>L194</f>
        <v>193.05500000000001</v>
      </c>
      <c r="M192" s="51">
        <f t="shared" si="17"/>
        <v>92.683453755491016</v>
      </c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  <c r="AA192" s="75"/>
      <c r="AB192" s="75"/>
      <c r="AC192" s="75"/>
      <c r="AD192" s="75"/>
      <c r="AE192" s="75"/>
      <c r="AF192" s="75"/>
      <c r="AG192" s="75"/>
      <c r="AH192" s="75"/>
      <c r="AI192" s="75"/>
      <c r="AJ192" s="75"/>
      <c r="AK192" s="75"/>
      <c r="AL192" s="75"/>
      <c r="AM192" s="75"/>
      <c r="AN192" s="75"/>
      <c r="AO192" s="75"/>
      <c r="AP192" s="75"/>
      <c r="AQ192" s="75"/>
      <c r="AR192" s="75"/>
      <c r="AS192" s="75"/>
      <c r="AT192" s="75"/>
      <c r="AU192" s="75"/>
      <c r="AV192" s="75"/>
      <c r="AW192" s="75"/>
      <c r="AX192" s="75"/>
      <c r="AY192" s="75"/>
      <c r="AZ192" s="75"/>
      <c r="BA192" s="75"/>
      <c r="BB192" s="75"/>
      <c r="BC192" s="75"/>
      <c r="BD192" s="75"/>
      <c r="BE192" s="75"/>
      <c r="BF192" s="75"/>
      <c r="BG192" s="75"/>
      <c r="BH192" s="75"/>
      <c r="BI192" s="75"/>
      <c r="BJ192" s="75"/>
      <c r="BK192" s="75"/>
      <c r="BL192" s="75"/>
      <c r="BM192" s="75"/>
      <c r="BN192" s="75"/>
      <c r="BO192" s="75"/>
      <c r="BP192" s="75"/>
      <c r="BQ192" s="75"/>
      <c r="BR192" s="75"/>
      <c r="BS192" s="75"/>
      <c r="BT192" s="75"/>
      <c r="BU192" s="75"/>
      <c r="BV192" s="75"/>
      <c r="BW192" s="75"/>
      <c r="BX192" s="75"/>
      <c r="BY192" s="75"/>
      <c r="BZ192" s="75"/>
      <c r="CA192" s="75"/>
      <c r="CB192" s="75"/>
      <c r="CC192" s="75"/>
      <c r="CD192" s="75"/>
      <c r="CE192" s="75"/>
      <c r="CF192" s="75"/>
      <c r="CG192" s="75"/>
      <c r="CH192" s="75"/>
      <c r="CI192" s="75"/>
      <c r="CJ192" s="75"/>
      <c r="CK192" s="75"/>
      <c r="CL192" s="75"/>
      <c r="CM192" s="75"/>
      <c r="CN192" s="75"/>
      <c r="CO192" s="75"/>
      <c r="CP192" s="75"/>
      <c r="CQ192" s="75"/>
      <c r="CR192" s="75"/>
      <c r="CS192" s="75"/>
      <c r="CT192" s="75"/>
      <c r="CU192" s="75"/>
      <c r="CV192" s="75"/>
      <c r="CW192" s="75"/>
      <c r="CX192" s="75"/>
      <c r="CY192" s="75"/>
      <c r="CZ192" s="75"/>
      <c r="DA192" s="75"/>
      <c r="DB192" s="75"/>
      <c r="DC192" s="75"/>
      <c r="DD192" s="75"/>
      <c r="DE192" s="75"/>
      <c r="DF192" s="75"/>
      <c r="DG192" s="75"/>
      <c r="DH192" s="75"/>
      <c r="DI192" s="75"/>
      <c r="DJ192" s="75"/>
    </row>
    <row r="193" spans="1:146" s="76" customFormat="1" ht="27" customHeight="1">
      <c r="A193" s="59"/>
      <c r="B193" s="74" t="s">
        <v>153</v>
      </c>
      <c r="C193" s="45">
        <v>923</v>
      </c>
      <c r="D193" s="95" t="s">
        <v>388</v>
      </c>
      <c r="E193" s="95" t="s">
        <v>362</v>
      </c>
      <c r="F193" s="96" t="s">
        <v>342</v>
      </c>
      <c r="G193" s="64" t="s">
        <v>314</v>
      </c>
      <c r="H193" s="64" t="s">
        <v>315</v>
      </c>
      <c r="I193" s="97" t="s">
        <v>434</v>
      </c>
      <c r="J193" s="95">
        <v>200</v>
      </c>
      <c r="K193" s="178">
        <f>K194</f>
        <v>208.29499999999999</v>
      </c>
      <c r="L193" s="51">
        <f>L194</f>
        <v>193.05500000000001</v>
      </c>
      <c r="M193" s="51">
        <f t="shared" si="17"/>
        <v>92.683453755491016</v>
      </c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  <c r="AA193" s="75"/>
      <c r="AB193" s="75"/>
      <c r="AC193" s="75"/>
      <c r="AD193" s="75"/>
      <c r="AE193" s="75"/>
      <c r="AF193" s="75"/>
      <c r="AG193" s="75"/>
      <c r="AH193" s="75"/>
      <c r="AI193" s="75"/>
      <c r="AJ193" s="75"/>
      <c r="AK193" s="75"/>
      <c r="AL193" s="75"/>
      <c r="AM193" s="75"/>
      <c r="AN193" s="75"/>
      <c r="AO193" s="75"/>
      <c r="AP193" s="75"/>
      <c r="AQ193" s="75"/>
      <c r="AR193" s="75"/>
      <c r="AS193" s="75"/>
      <c r="AT193" s="75"/>
      <c r="AU193" s="75"/>
      <c r="AV193" s="75"/>
      <c r="AW193" s="75"/>
      <c r="AX193" s="75"/>
      <c r="AY193" s="75"/>
      <c r="AZ193" s="75"/>
      <c r="BA193" s="75"/>
      <c r="BB193" s="75"/>
      <c r="BC193" s="75"/>
      <c r="BD193" s="75"/>
      <c r="BE193" s="75"/>
      <c r="BF193" s="75"/>
      <c r="BG193" s="75"/>
      <c r="BH193" s="75"/>
      <c r="BI193" s="75"/>
      <c r="BJ193" s="75"/>
      <c r="BK193" s="75"/>
      <c r="BL193" s="75"/>
      <c r="BM193" s="75"/>
      <c r="BN193" s="75"/>
      <c r="BO193" s="75"/>
      <c r="BP193" s="75"/>
      <c r="BQ193" s="75"/>
      <c r="BR193" s="75"/>
      <c r="BS193" s="75"/>
      <c r="BT193" s="75"/>
      <c r="BU193" s="75"/>
      <c r="BV193" s="75"/>
      <c r="BW193" s="75"/>
      <c r="BX193" s="75"/>
      <c r="BY193" s="75"/>
      <c r="BZ193" s="75"/>
      <c r="CA193" s="75"/>
      <c r="CB193" s="75"/>
      <c r="CC193" s="75"/>
      <c r="CD193" s="75"/>
      <c r="CE193" s="75"/>
      <c r="CF193" s="75"/>
      <c r="CG193" s="75"/>
      <c r="CH193" s="75"/>
      <c r="CI193" s="75"/>
      <c r="CJ193" s="75"/>
      <c r="CK193" s="75"/>
      <c r="CL193" s="75"/>
      <c r="CM193" s="75"/>
      <c r="CN193" s="75"/>
      <c r="CO193" s="75"/>
      <c r="CP193" s="75"/>
      <c r="CQ193" s="75"/>
      <c r="CR193" s="75"/>
      <c r="CS193" s="75"/>
      <c r="CT193" s="75"/>
      <c r="CU193" s="75"/>
      <c r="CV193" s="75"/>
      <c r="CW193" s="75"/>
      <c r="CX193" s="75"/>
      <c r="CY193" s="75"/>
      <c r="CZ193" s="75"/>
      <c r="DA193" s="75"/>
      <c r="DB193" s="75"/>
      <c r="DC193" s="75"/>
      <c r="DD193" s="75"/>
      <c r="DE193" s="75"/>
      <c r="DF193" s="75"/>
      <c r="DG193" s="75"/>
      <c r="DH193" s="75"/>
      <c r="DI193" s="75"/>
      <c r="DJ193" s="75"/>
    </row>
    <row r="194" spans="1:146" s="76" customFormat="1" ht="27.75" customHeight="1">
      <c r="A194" s="59"/>
      <c r="B194" s="74" t="s">
        <v>155</v>
      </c>
      <c r="C194" s="45">
        <v>923</v>
      </c>
      <c r="D194" s="95" t="s">
        <v>388</v>
      </c>
      <c r="E194" s="95" t="s">
        <v>362</v>
      </c>
      <c r="F194" s="96" t="s">
        <v>342</v>
      </c>
      <c r="G194" s="64" t="s">
        <v>314</v>
      </c>
      <c r="H194" s="64" t="s">
        <v>315</v>
      </c>
      <c r="I194" s="97" t="s">
        <v>434</v>
      </c>
      <c r="J194" s="95">
        <v>240</v>
      </c>
      <c r="K194" s="206">
        <v>208.29499999999999</v>
      </c>
      <c r="L194" s="207">
        <v>193.05500000000001</v>
      </c>
      <c r="M194" s="51">
        <f t="shared" si="17"/>
        <v>92.683453755491016</v>
      </c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  <c r="AA194" s="75"/>
      <c r="AB194" s="75"/>
      <c r="AC194" s="75"/>
      <c r="AD194" s="75"/>
      <c r="AE194" s="75"/>
      <c r="AF194" s="75"/>
      <c r="AG194" s="75"/>
      <c r="AH194" s="75"/>
      <c r="AI194" s="75"/>
      <c r="AJ194" s="75"/>
      <c r="AK194" s="75"/>
      <c r="AL194" s="75"/>
      <c r="AM194" s="75"/>
      <c r="AN194" s="75"/>
      <c r="AO194" s="75"/>
      <c r="AP194" s="75"/>
      <c r="AQ194" s="75"/>
      <c r="AR194" s="75"/>
      <c r="AS194" s="75"/>
      <c r="AT194" s="75"/>
      <c r="AU194" s="75"/>
      <c r="AV194" s="75"/>
      <c r="AW194" s="75"/>
      <c r="AX194" s="75"/>
      <c r="AY194" s="75"/>
      <c r="AZ194" s="75"/>
      <c r="BA194" s="75"/>
      <c r="BB194" s="75"/>
      <c r="BC194" s="75"/>
      <c r="BD194" s="75"/>
      <c r="BE194" s="75"/>
      <c r="BF194" s="75"/>
      <c r="BG194" s="75"/>
      <c r="BH194" s="75"/>
      <c r="BI194" s="75"/>
      <c r="BJ194" s="75"/>
      <c r="BK194" s="75"/>
      <c r="BL194" s="75"/>
      <c r="BM194" s="75"/>
      <c r="BN194" s="75"/>
      <c r="BO194" s="75"/>
      <c r="BP194" s="75"/>
      <c r="BQ194" s="75"/>
      <c r="BR194" s="75"/>
      <c r="BS194" s="75"/>
      <c r="BT194" s="75"/>
      <c r="BU194" s="75"/>
      <c r="BV194" s="75"/>
      <c r="BW194" s="75"/>
      <c r="BX194" s="75"/>
      <c r="BY194" s="75"/>
      <c r="BZ194" s="75"/>
      <c r="CA194" s="75"/>
      <c r="CB194" s="75"/>
      <c r="CC194" s="75"/>
      <c r="CD194" s="75"/>
      <c r="CE194" s="75"/>
      <c r="CF194" s="75"/>
      <c r="CG194" s="75"/>
      <c r="CH194" s="75"/>
      <c r="CI194" s="75"/>
      <c r="CJ194" s="75"/>
      <c r="CK194" s="75"/>
      <c r="CL194" s="75"/>
      <c r="CM194" s="75"/>
      <c r="CN194" s="75"/>
      <c r="CO194" s="75"/>
      <c r="CP194" s="75"/>
      <c r="CQ194" s="75"/>
      <c r="CR194" s="75"/>
      <c r="CS194" s="75"/>
      <c r="CT194" s="75"/>
      <c r="CU194" s="75"/>
      <c r="CV194" s="75"/>
      <c r="CW194" s="75"/>
      <c r="CX194" s="75"/>
      <c r="CY194" s="75"/>
      <c r="CZ194" s="75"/>
      <c r="DA194" s="75"/>
      <c r="DB194" s="75"/>
      <c r="DC194" s="75"/>
      <c r="DD194" s="75"/>
      <c r="DE194" s="75"/>
      <c r="DF194" s="75"/>
      <c r="DG194" s="75"/>
      <c r="DH194" s="75"/>
      <c r="DI194" s="75"/>
      <c r="DJ194" s="75"/>
    </row>
    <row r="195" spans="1:146" s="75" customFormat="1" ht="78.75" customHeight="1">
      <c r="A195" s="59"/>
      <c r="B195" s="69" t="s">
        <v>435</v>
      </c>
      <c r="C195" s="45">
        <v>923</v>
      </c>
      <c r="D195" s="95" t="s">
        <v>388</v>
      </c>
      <c r="E195" s="95" t="s">
        <v>362</v>
      </c>
      <c r="F195" s="96" t="s">
        <v>342</v>
      </c>
      <c r="G195" s="64" t="s">
        <v>314</v>
      </c>
      <c r="H195" s="64" t="s">
        <v>315</v>
      </c>
      <c r="I195" s="97" t="s">
        <v>436</v>
      </c>
      <c r="J195" s="95"/>
      <c r="K195" s="178">
        <f>K196</f>
        <v>3</v>
      </c>
      <c r="L195" s="51">
        <f>L197</f>
        <v>0</v>
      </c>
      <c r="M195" s="51">
        <f>L195/K195*100</f>
        <v>0</v>
      </c>
    </row>
    <row r="196" spans="1:146" s="75" customFormat="1" ht="27" customHeight="1">
      <c r="A196" s="59"/>
      <c r="B196" s="74" t="s">
        <v>153</v>
      </c>
      <c r="C196" s="45">
        <v>923</v>
      </c>
      <c r="D196" s="95" t="s">
        <v>388</v>
      </c>
      <c r="E196" s="95" t="s">
        <v>362</v>
      </c>
      <c r="F196" s="96" t="s">
        <v>342</v>
      </c>
      <c r="G196" s="64" t="s">
        <v>314</v>
      </c>
      <c r="H196" s="64" t="s">
        <v>315</v>
      </c>
      <c r="I196" s="97" t="s">
        <v>436</v>
      </c>
      <c r="J196" s="95">
        <v>200</v>
      </c>
      <c r="K196" s="178">
        <f>K197</f>
        <v>3</v>
      </c>
      <c r="L196" s="51">
        <f>L197</f>
        <v>0</v>
      </c>
      <c r="M196" s="51">
        <f t="shared" ref="M196:M198" si="23">L196/K196*100</f>
        <v>0</v>
      </c>
    </row>
    <row r="197" spans="1:146" s="75" customFormat="1" ht="27" customHeight="1">
      <c r="A197" s="59"/>
      <c r="B197" s="74" t="s">
        <v>155</v>
      </c>
      <c r="C197" s="45">
        <v>923</v>
      </c>
      <c r="D197" s="95" t="s">
        <v>388</v>
      </c>
      <c r="E197" s="95" t="s">
        <v>362</v>
      </c>
      <c r="F197" s="96" t="s">
        <v>342</v>
      </c>
      <c r="G197" s="64" t="s">
        <v>314</v>
      </c>
      <c r="H197" s="64" t="s">
        <v>315</v>
      </c>
      <c r="I197" s="97" t="s">
        <v>436</v>
      </c>
      <c r="J197" s="95">
        <v>240</v>
      </c>
      <c r="K197" s="206">
        <v>3</v>
      </c>
      <c r="L197" s="207">
        <v>0</v>
      </c>
      <c r="M197" s="51">
        <f t="shared" si="23"/>
        <v>0</v>
      </c>
    </row>
    <row r="198" spans="1:146" s="75" customFormat="1" ht="41.25" customHeight="1">
      <c r="A198" s="59"/>
      <c r="B198" s="69" t="s">
        <v>437</v>
      </c>
      <c r="C198" s="45">
        <v>923</v>
      </c>
      <c r="D198" s="95" t="s">
        <v>388</v>
      </c>
      <c r="E198" s="95" t="s">
        <v>362</v>
      </c>
      <c r="F198" s="96" t="s">
        <v>342</v>
      </c>
      <c r="G198" s="64" t="s">
        <v>314</v>
      </c>
      <c r="H198" s="64" t="s">
        <v>315</v>
      </c>
      <c r="I198" s="97" t="s">
        <v>438</v>
      </c>
      <c r="J198" s="95"/>
      <c r="K198" s="178">
        <f>K199</f>
        <v>3</v>
      </c>
      <c r="L198" s="51">
        <f>L200</f>
        <v>0</v>
      </c>
      <c r="M198" s="51">
        <f t="shared" si="23"/>
        <v>0</v>
      </c>
    </row>
    <row r="199" spans="1:146" s="75" customFormat="1" ht="27.75" customHeight="1">
      <c r="A199" s="59"/>
      <c r="B199" s="74" t="s">
        <v>153</v>
      </c>
      <c r="C199" s="45">
        <v>923</v>
      </c>
      <c r="D199" s="95" t="s">
        <v>388</v>
      </c>
      <c r="E199" s="95" t="s">
        <v>362</v>
      </c>
      <c r="F199" s="96" t="s">
        <v>342</v>
      </c>
      <c r="G199" s="64" t="s">
        <v>314</v>
      </c>
      <c r="H199" s="64" t="s">
        <v>315</v>
      </c>
      <c r="I199" s="97" t="s">
        <v>438</v>
      </c>
      <c r="J199" s="95">
        <v>200</v>
      </c>
      <c r="K199" s="178">
        <f>K200</f>
        <v>3</v>
      </c>
      <c r="L199" s="51">
        <f>L200</f>
        <v>0</v>
      </c>
      <c r="M199" s="51">
        <f t="shared" si="17"/>
        <v>0</v>
      </c>
    </row>
    <row r="200" spans="1:146" s="75" customFormat="1" ht="28.5" customHeight="1">
      <c r="A200" s="59"/>
      <c r="B200" s="74" t="s">
        <v>155</v>
      </c>
      <c r="C200" s="45">
        <v>923</v>
      </c>
      <c r="D200" s="95" t="s">
        <v>388</v>
      </c>
      <c r="E200" s="95" t="s">
        <v>362</v>
      </c>
      <c r="F200" s="96" t="s">
        <v>342</v>
      </c>
      <c r="G200" s="64" t="s">
        <v>314</v>
      </c>
      <c r="H200" s="64" t="s">
        <v>315</v>
      </c>
      <c r="I200" s="97" t="s">
        <v>438</v>
      </c>
      <c r="J200" s="95">
        <v>240</v>
      </c>
      <c r="K200" s="206">
        <v>3</v>
      </c>
      <c r="L200" s="207">
        <v>0</v>
      </c>
      <c r="M200" s="51">
        <f t="shared" si="17"/>
        <v>0</v>
      </c>
    </row>
    <row r="201" spans="1:146" s="76" customFormat="1" ht="15.75" hidden="1" customHeight="1">
      <c r="A201" s="98"/>
      <c r="B201" s="131" t="s">
        <v>439</v>
      </c>
      <c r="C201" s="45">
        <v>923</v>
      </c>
      <c r="D201" s="54" t="s">
        <v>388</v>
      </c>
      <c r="E201" s="132" t="s">
        <v>388</v>
      </c>
      <c r="F201" s="55"/>
      <c r="G201" s="56"/>
      <c r="H201" s="56"/>
      <c r="I201" s="57"/>
      <c r="J201" s="54"/>
      <c r="K201" s="178">
        <f>K202+K207</f>
        <v>0</v>
      </c>
      <c r="L201" s="51"/>
      <c r="M201" s="51" t="e">
        <f t="shared" si="17"/>
        <v>#DIV/0!</v>
      </c>
      <c r="N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  <c r="AA201" s="93"/>
      <c r="AB201" s="93"/>
      <c r="AC201" s="93"/>
      <c r="AD201" s="93"/>
      <c r="AE201" s="93"/>
      <c r="AF201" s="93"/>
      <c r="AG201" s="93"/>
      <c r="AH201" s="93"/>
      <c r="AI201" s="93"/>
      <c r="AJ201" s="93"/>
      <c r="AK201" s="93"/>
      <c r="AL201" s="93"/>
      <c r="AM201" s="93"/>
      <c r="AN201" s="93"/>
      <c r="AO201" s="93"/>
      <c r="AP201" s="93"/>
      <c r="AQ201" s="93"/>
      <c r="AR201" s="93"/>
      <c r="AS201" s="93"/>
      <c r="AT201" s="93"/>
      <c r="AU201" s="93"/>
      <c r="AV201" s="93"/>
      <c r="AW201" s="93"/>
      <c r="AX201" s="93"/>
      <c r="AY201" s="93"/>
      <c r="AZ201" s="93"/>
      <c r="BA201" s="93"/>
      <c r="BB201" s="93"/>
      <c r="BC201" s="93"/>
      <c r="BD201" s="93"/>
      <c r="BE201" s="93"/>
      <c r="BF201" s="93"/>
      <c r="BG201" s="93"/>
      <c r="BH201" s="93"/>
      <c r="BI201" s="93"/>
      <c r="BJ201" s="93"/>
      <c r="BK201" s="93"/>
      <c r="BL201" s="93"/>
      <c r="BM201" s="93"/>
      <c r="BN201" s="93"/>
      <c r="BO201" s="93"/>
      <c r="BP201" s="93"/>
      <c r="BQ201" s="93"/>
      <c r="BR201" s="93"/>
      <c r="BS201" s="93"/>
      <c r="BT201" s="93"/>
      <c r="BU201" s="93"/>
      <c r="BV201" s="93"/>
      <c r="BW201" s="93"/>
      <c r="BX201" s="93"/>
      <c r="BY201" s="93"/>
      <c r="BZ201" s="93"/>
      <c r="CA201" s="93"/>
      <c r="CB201" s="93"/>
      <c r="CC201" s="93"/>
      <c r="CD201" s="93"/>
      <c r="CE201" s="93"/>
      <c r="CF201" s="93"/>
      <c r="CG201" s="93"/>
      <c r="CH201" s="93"/>
      <c r="CI201" s="93"/>
      <c r="CJ201" s="93"/>
      <c r="CK201" s="93"/>
      <c r="CL201" s="93"/>
      <c r="CM201" s="93"/>
      <c r="CN201" s="93"/>
      <c r="CO201" s="93"/>
      <c r="CP201" s="93"/>
      <c r="CQ201" s="93"/>
      <c r="CR201" s="93"/>
      <c r="CS201" s="93"/>
      <c r="CT201" s="93"/>
      <c r="CU201" s="93"/>
      <c r="CV201" s="93"/>
      <c r="CW201" s="93"/>
      <c r="CX201" s="93"/>
      <c r="CY201" s="93"/>
      <c r="CZ201" s="93"/>
      <c r="DA201" s="93"/>
      <c r="DB201" s="93"/>
      <c r="DC201" s="93"/>
      <c r="DD201" s="93"/>
      <c r="DE201" s="93"/>
      <c r="DF201" s="93"/>
      <c r="DG201" s="93"/>
      <c r="DH201" s="93"/>
      <c r="DI201" s="93"/>
      <c r="DJ201" s="93"/>
      <c r="DK201" s="93"/>
      <c r="DL201" s="93"/>
      <c r="DM201" s="93"/>
      <c r="DN201" s="93"/>
      <c r="DO201" s="93"/>
      <c r="DP201" s="93"/>
      <c r="DQ201" s="93"/>
      <c r="DR201" s="93"/>
      <c r="DS201" s="93"/>
      <c r="DT201" s="93"/>
      <c r="DU201" s="93"/>
      <c r="DV201" s="93"/>
      <c r="DW201" s="93"/>
      <c r="DX201" s="93"/>
      <c r="DY201" s="93"/>
      <c r="DZ201" s="93"/>
      <c r="EA201" s="93"/>
      <c r="EB201" s="93"/>
      <c r="EC201" s="93"/>
      <c r="ED201" s="93"/>
      <c r="EE201" s="93"/>
      <c r="EF201" s="93"/>
      <c r="EG201" s="93"/>
      <c r="EH201" s="93"/>
      <c r="EI201" s="93"/>
      <c r="EJ201" s="93"/>
      <c r="EK201" s="93"/>
      <c r="EL201" s="93"/>
      <c r="EM201" s="93"/>
      <c r="EN201" s="93"/>
      <c r="EO201" s="93"/>
      <c r="EP201" s="93"/>
    </row>
    <row r="202" spans="1:146" s="76" customFormat="1" ht="45.75" hidden="1" customHeight="1">
      <c r="A202" s="98"/>
      <c r="B202" s="90" t="s">
        <v>440</v>
      </c>
      <c r="C202" s="45">
        <v>923</v>
      </c>
      <c r="D202" s="54" t="s">
        <v>388</v>
      </c>
      <c r="E202" s="132" t="s">
        <v>388</v>
      </c>
      <c r="F202" s="55">
        <v>12</v>
      </c>
      <c r="G202" s="56">
        <v>0</v>
      </c>
      <c r="H202" s="56">
        <v>0</v>
      </c>
      <c r="I202" s="57"/>
      <c r="J202" s="54"/>
      <c r="K202" s="178">
        <f>K203</f>
        <v>0</v>
      </c>
      <c r="L202" s="51"/>
      <c r="M202" s="51" t="e">
        <f t="shared" si="17"/>
        <v>#DIV/0!</v>
      </c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  <c r="AA202" s="93"/>
      <c r="AB202" s="93"/>
      <c r="AC202" s="93"/>
      <c r="AD202" s="93"/>
      <c r="AE202" s="93"/>
      <c r="AF202" s="93"/>
      <c r="AG202" s="93"/>
      <c r="AH202" s="93"/>
      <c r="AI202" s="93"/>
      <c r="AJ202" s="93"/>
      <c r="AK202" s="93"/>
      <c r="AL202" s="93"/>
      <c r="AM202" s="93"/>
      <c r="AN202" s="93"/>
      <c r="AO202" s="93"/>
      <c r="AP202" s="93"/>
      <c r="AQ202" s="93"/>
      <c r="AR202" s="93"/>
      <c r="AS202" s="93"/>
      <c r="AT202" s="93"/>
      <c r="AU202" s="93"/>
      <c r="AV202" s="93"/>
      <c r="AW202" s="93"/>
      <c r="AX202" s="93"/>
      <c r="AY202" s="93"/>
      <c r="AZ202" s="93"/>
      <c r="BA202" s="93"/>
      <c r="BB202" s="93"/>
      <c r="BC202" s="93"/>
      <c r="BD202" s="93"/>
      <c r="BE202" s="93"/>
      <c r="BF202" s="93"/>
      <c r="BG202" s="93"/>
      <c r="BH202" s="93"/>
      <c r="BI202" s="93"/>
      <c r="BJ202" s="93"/>
      <c r="BK202" s="93"/>
      <c r="BL202" s="93"/>
      <c r="BM202" s="93"/>
      <c r="BN202" s="93"/>
      <c r="BO202" s="93"/>
      <c r="BP202" s="93"/>
      <c r="BQ202" s="93"/>
      <c r="BR202" s="93"/>
      <c r="BS202" s="93"/>
      <c r="BT202" s="93"/>
      <c r="BU202" s="93"/>
      <c r="BV202" s="93"/>
      <c r="BW202" s="93"/>
      <c r="BX202" s="93"/>
      <c r="BY202" s="93"/>
      <c r="BZ202" s="93"/>
      <c r="CA202" s="93"/>
      <c r="CB202" s="93"/>
      <c r="CC202" s="93"/>
      <c r="CD202" s="93"/>
      <c r="CE202" s="93"/>
      <c r="CF202" s="93"/>
      <c r="CG202" s="93"/>
      <c r="CH202" s="93"/>
      <c r="CI202" s="93"/>
      <c r="CJ202" s="93"/>
      <c r="CK202" s="93"/>
      <c r="CL202" s="93"/>
      <c r="CM202" s="93"/>
      <c r="CN202" s="93"/>
      <c r="CO202" s="93"/>
      <c r="CP202" s="93"/>
      <c r="CQ202" s="93"/>
      <c r="CR202" s="93"/>
      <c r="CS202" s="93"/>
      <c r="CT202" s="93"/>
      <c r="CU202" s="93"/>
      <c r="CV202" s="93"/>
      <c r="CW202" s="93"/>
      <c r="CX202" s="93"/>
      <c r="CY202" s="93"/>
      <c r="CZ202" s="93"/>
      <c r="DA202" s="93"/>
      <c r="DB202" s="93"/>
      <c r="DC202" s="93"/>
      <c r="DD202" s="93"/>
      <c r="DE202" s="93"/>
      <c r="DF202" s="93"/>
      <c r="DG202" s="93"/>
      <c r="DH202" s="93"/>
      <c r="DI202" s="93"/>
      <c r="DJ202" s="93"/>
      <c r="DK202" s="93"/>
      <c r="DL202" s="93"/>
      <c r="DM202" s="93"/>
      <c r="DN202" s="93"/>
      <c r="DO202" s="93"/>
      <c r="DP202" s="93"/>
      <c r="DQ202" s="93"/>
      <c r="DR202" s="93"/>
      <c r="DS202" s="93"/>
      <c r="DT202" s="93"/>
      <c r="DU202" s="93"/>
      <c r="DV202" s="93"/>
      <c r="DW202" s="93"/>
      <c r="DX202" s="93"/>
      <c r="DY202" s="93"/>
      <c r="DZ202" s="93"/>
      <c r="EA202" s="93"/>
      <c r="EB202" s="93"/>
      <c r="EC202" s="93"/>
      <c r="ED202" s="93"/>
      <c r="EE202" s="93"/>
      <c r="EF202" s="93"/>
      <c r="EG202" s="93"/>
      <c r="EH202" s="93"/>
      <c r="EI202" s="93"/>
      <c r="EJ202" s="93"/>
      <c r="EK202" s="93"/>
      <c r="EL202" s="93"/>
      <c r="EM202" s="93"/>
      <c r="EN202" s="93"/>
      <c r="EO202" s="93"/>
      <c r="EP202" s="93"/>
    </row>
    <row r="203" spans="1:146" s="76" customFormat="1" ht="31.5" hidden="1" customHeight="1">
      <c r="A203" s="98"/>
      <c r="B203" s="133" t="s">
        <v>441</v>
      </c>
      <c r="C203" s="45">
        <v>923</v>
      </c>
      <c r="D203" s="54" t="s">
        <v>388</v>
      </c>
      <c r="E203" s="132" t="s">
        <v>388</v>
      </c>
      <c r="F203" s="55">
        <v>12</v>
      </c>
      <c r="G203" s="56">
        <v>0</v>
      </c>
      <c r="H203" s="56">
        <v>16</v>
      </c>
      <c r="I203" s="57"/>
      <c r="J203" s="54"/>
      <c r="K203" s="178">
        <f>K204</f>
        <v>0</v>
      </c>
      <c r="L203" s="50"/>
      <c r="M203" s="51" t="e">
        <f t="shared" si="17"/>
        <v>#DIV/0!</v>
      </c>
      <c r="N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  <c r="AA203" s="93"/>
      <c r="AB203" s="93"/>
      <c r="AC203" s="93"/>
      <c r="AD203" s="93"/>
      <c r="AE203" s="93"/>
      <c r="AF203" s="93"/>
      <c r="AG203" s="93"/>
      <c r="AH203" s="93"/>
      <c r="AI203" s="93"/>
      <c r="AJ203" s="93"/>
      <c r="AK203" s="93"/>
      <c r="AL203" s="93"/>
      <c r="AM203" s="93"/>
      <c r="AN203" s="93"/>
      <c r="AO203" s="93"/>
      <c r="AP203" s="93"/>
      <c r="AQ203" s="93"/>
      <c r="AR203" s="93"/>
      <c r="AS203" s="93"/>
      <c r="AT203" s="93"/>
      <c r="AU203" s="93"/>
      <c r="AV203" s="93"/>
      <c r="AW203" s="93"/>
      <c r="AX203" s="93"/>
      <c r="AY203" s="93"/>
      <c r="AZ203" s="93"/>
      <c r="BA203" s="93"/>
      <c r="BB203" s="93"/>
      <c r="BC203" s="93"/>
      <c r="BD203" s="93"/>
      <c r="BE203" s="93"/>
      <c r="BF203" s="93"/>
      <c r="BG203" s="93"/>
      <c r="BH203" s="93"/>
      <c r="BI203" s="93"/>
      <c r="BJ203" s="93"/>
      <c r="BK203" s="93"/>
      <c r="BL203" s="93"/>
      <c r="BM203" s="93"/>
      <c r="BN203" s="93"/>
      <c r="BO203" s="93"/>
      <c r="BP203" s="93"/>
      <c r="BQ203" s="93"/>
      <c r="BR203" s="93"/>
      <c r="BS203" s="93"/>
      <c r="BT203" s="93"/>
      <c r="BU203" s="93"/>
      <c r="BV203" s="93"/>
      <c r="BW203" s="93"/>
      <c r="BX203" s="93"/>
      <c r="BY203" s="93"/>
      <c r="BZ203" s="93"/>
      <c r="CA203" s="93"/>
      <c r="CB203" s="93"/>
      <c r="CC203" s="93"/>
      <c r="CD203" s="93"/>
      <c r="CE203" s="93"/>
      <c r="CF203" s="93"/>
      <c r="CG203" s="93"/>
      <c r="CH203" s="93"/>
      <c r="CI203" s="93"/>
      <c r="CJ203" s="93"/>
      <c r="CK203" s="93"/>
      <c r="CL203" s="93"/>
      <c r="CM203" s="93"/>
      <c r="CN203" s="93"/>
      <c r="CO203" s="93"/>
      <c r="CP203" s="93"/>
      <c r="CQ203" s="93"/>
      <c r="CR203" s="93"/>
      <c r="CS203" s="93"/>
      <c r="CT203" s="93"/>
      <c r="CU203" s="93"/>
      <c r="CV203" s="93"/>
      <c r="CW203" s="93"/>
      <c r="CX203" s="93"/>
      <c r="CY203" s="93"/>
      <c r="CZ203" s="93"/>
      <c r="DA203" s="93"/>
      <c r="DB203" s="93"/>
      <c r="DC203" s="93"/>
      <c r="DD203" s="93"/>
      <c r="DE203" s="93"/>
      <c r="DF203" s="93"/>
      <c r="DG203" s="93"/>
      <c r="DH203" s="93"/>
      <c r="DI203" s="93"/>
      <c r="DJ203" s="93"/>
      <c r="DK203" s="93"/>
      <c r="DL203" s="93"/>
      <c r="DM203" s="93"/>
      <c r="DN203" s="93"/>
      <c r="DO203" s="93"/>
      <c r="DP203" s="93"/>
      <c r="DQ203" s="93"/>
      <c r="DR203" s="93"/>
      <c r="DS203" s="93"/>
      <c r="DT203" s="93"/>
      <c r="DU203" s="93"/>
      <c r="DV203" s="93"/>
      <c r="DW203" s="93"/>
      <c r="DX203" s="93"/>
      <c r="DY203" s="93"/>
      <c r="DZ203" s="93"/>
      <c r="EA203" s="93"/>
      <c r="EB203" s="93"/>
      <c r="EC203" s="93"/>
      <c r="ED203" s="93"/>
      <c r="EE203" s="93"/>
      <c r="EF203" s="93"/>
      <c r="EG203" s="93"/>
      <c r="EH203" s="93"/>
      <c r="EI203" s="93"/>
      <c r="EJ203" s="93"/>
      <c r="EK203" s="93"/>
      <c r="EL203" s="93"/>
      <c r="EM203" s="93"/>
      <c r="EN203" s="93"/>
      <c r="EO203" s="93"/>
      <c r="EP203" s="93"/>
    </row>
    <row r="204" spans="1:146" s="76" customFormat="1" ht="18" hidden="1" customHeight="1">
      <c r="A204" s="98"/>
      <c r="B204" s="90" t="s">
        <v>408</v>
      </c>
      <c r="C204" s="45">
        <v>923</v>
      </c>
      <c r="D204" s="54" t="s">
        <v>388</v>
      </c>
      <c r="E204" s="132" t="s">
        <v>388</v>
      </c>
      <c r="F204" s="55">
        <v>12</v>
      </c>
      <c r="G204" s="56">
        <v>0</v>
      </c>
      <c r="H204" s="56">
        <v>16</v>
      </c>
      <c r="I204" s="57">
        <v>42000</v>
      </c>
      <c r="J204" s="54"/>
      <c r="K204" s="178">
        <f>K206</f>
        <v>0</v>
      </c>
      <c r="L204" s="89"/>
      <c r="M204" s="51" t="e">
        <f t="shared" si="17"/>
        <v>#DIV/0!</v>
      </c>
      <c r="N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  <c r="AA204" s="93"/>
      <c r="AB204" s="93"/>
      <c r="AC204" s="93"/>
      <c r="AD204" s="93"/>
      <c r="AE204" s="93"/>
      <c r="AF204" s="93"/>
      <c r="AG204" s="93"/>
      <c r="AH204" s="93"/>
      <c r="AI204" s="93"/>
      <c r="AJ204" s="93"/>
      <c r="AK204" s="93"/>
      <c r="AL204" s="93"/>
      <c r="AM204" s="93"/>
      <c r="AN204" s="93"/>
      <c r="AO204" s="93"/>
      <c r="AP204" s="93"/>
      <c r="AQ204" s="93"/>
      <c r="AR204" s="93"/>
      <c r="AS204" s="93"/>
      <c r="AT204" s="93"/>
      <c r="AU204" s="93"/>
      <c r="AV204" s="93"/>
      <c r="AW204" s="93"/>
      <c r="AX204" s="93"/>
      <c r="AY204" s="93"/>
      <c r="AZ204" s="93"/>
      <c r="BA204" s="93"/>
      <c r="BB204" s="93"/>
      <c r="BC204" s="93"/>
      <c r="BD204" s="93"/>
      <c r="BE204" s="93"/>
      <c r="BF204" s="93"/>
      <c r="BG204" s="93"/>
      <c r="BH204" s="93"/>
      <c r="BI204" s="93"/>
      <c r="BJ204" s="93"/>
      <c r="BK204" s="93"/>
      <c r="BL204" s="93"/>
      <c r="BM204" s="93"/>
      <c r="BN204" s="93"/>
      <c r="BO204" s="93"/>
      <c r="BP204" s="93"/>
      <c r="BQ204" s="93"/>
      <c r="BR204" s="93"/>
      <c r="BS204" s="93"/>
      <c r="BT204" s="93"/>
      <c r="BU204" s="93"/>
      <c r="BV204" s="93"/>
      <c r="BW204" s="93"/>
      <c r="BX204" s="93"/>
      <c r="BY204" s="93"/>
      <c r="BZ204" s="93"/>
      <c r="CA204" s="93"/>
      <c r="CB204" s="93"/>
      <c r="CC204" s="93"/>
      <c r="CD204" s="93"/>
      <c r="CE204" s="93"/>
      <c r="CF204" s="93"/>
      <c r="CG204" s="93"/>
      <c r="CH204" s="93"/>
      <c r="CI204" s="93"/>
      <c r="CJ204" s="93"/>
      <c r="CK204" s="93"/>
      <c r="CL204" s="93"/>
      <c r="CM204" s="93"/>
      <c r="CN204" s="93"/>
      <c r="CO204" s="93"/>
      <c r="CP204" s="93"/>
      <c r="CQ204" s="93"/>
      <c r="CR204" s="93"/>
      <c r="CS204" s="93"/>
      <c r="CT204" s="93"/>
      <c r="CU204" s="93"/>
      <c r="CV204" s="93"/>
      <c r="CW204" s="93"/>
      <c r="CX204" s="93"/>
      <c r="CY204" s="93"/>
      <c r="CZ204" s="93"/>
      <c r="DA204" s="93"/>
      <c r="DB204" s="93"/>
      <c r="DC204" s="93"/>
      <c r="DD204" s="93"/>
      <c r="DE204" s="93"/>
      <c r="DF204" s="93"/>
      <c r="DG204" s="93"/>
      <c r="DH204" s="93"/>
      <c r="DI204" s="93"/>
      <c r="DJ204" s="93"/>
      <c r="DK204" s="93"/>
      <c r="DL204" s="93"/>
      <c r="DM204" s="93"/>
      <c r="DN204" s="93"/>
      <c r="DO204" s="93"/>
      <c r="DP204" s="93"/>
      <c r="DQ204" s="93"/>
      <c r="DR204" s="93"/>
      <c r="DS204" s="93"/>
      <c r="DT204" s="93"/>
      <c r="DU204" s="93"/>
      <c r="DV204" s="93"/>
      <c r="DW204" s="93"/>
      <c r="DX204" s="93"/>
      <c r="DY204" s="93"/>
      <c r="DZ204" s="93"/>
      <c r="EA204" s="93"/>
      <c r="EB204" s="93"/>
      <c r="EC204" s="93"/>
      <c r="ED204" s="93"/>
      <c r="EE204" s="93"/>
      <c r="EF204" s="93"/>
      <c r="EG204" s="93"/>
      <c r="EH204" s="93"/>
      <c r="EI204" s="93"/>
      <c r="EJ204" s="93"/>
      <c r="EK204" s="93"/>
      <c r="EL204" s="93"/>
      <c r="EM204" s="93"/>
      <c r="EN204" s="93"/>
      <c r="EO204" s="93"/>
      <c r="EP204" s="93"/>
    </row>
    <row r="205" spans="1:146" s="76" customFormat="1" ht="15.75" hidden="1" customHeight="1">
      <c r="A205" s="98"/>
      <c r="B205" s="133" t="s">
        <v>442</v>
      </c>
      <c r="C205" s="45">
        <v>923</v>
      </c>
      <c r="D205" s="54" t="s">
        <v>388</v>
      </c>
      <c r="E205" s="132" t="s">
        <v>388</v>
      </c>
      <c r="F205" s="55">
        <v>12</v>
      </c>
      <c r="G205" s="56">
        <v>0</v>
      </c>
      <c r="H205" s="56">
        <v>16</v>
      </c>
      <c r="I205" s="57">
        <v>42140</v>
      </c>
      <c r="J205" s="54"/>
      <c r="K205" s="178">
        <f>K206</f>
        <v>0</v>
      </c>
      <c r="L205" s="51"/>
      <c r="M205" s="51" t="e">
        <f t="shared" si="17"/>
        <v>#DIV/0!</v>
      </c>
      <c r="N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  <c r="AA205" s="93"/>
      <c r="AB205" s="93"/>
      <c r="AC205" s="93"/>
      <c r="AD205" s="93"/>
      <c r="AE205" s="93"/>
      <c r="AF205" s="93"/>
      <c r="AG205" s="93"/>
      <c r="AH205" s="93"/>
      <c r="AI205" s="93"/>
      <c r="AJ205" s="93"/>
      <c r="AK205" s="93"/>
      <c r="AL205" s="93"/>
      <c r="AM205" s="93"/>
      <c r="AN205" s="93"/>
      <c r="AO205" s="93"/>
      <c r="AP205" s="93"/>
      <c r="AQ205" s="93"/>
      <c r="AR205" s="93"/>
      <c r="AS205" s="93"/>
      <c r="AT205" s="93"/>
      <c r="AU205" s="93"/>
      <c r="AV205" s="93"/>
      <c r="AW205" s="93"/>
      <c r="AX205" s="93"/>
      <c r="AY205" s="93"/>
      <c r="AZ205" s="93"/>
      <c r="BA205" s="93"/>
      <c r="BB205" s="93"/>
      <c r="BC205" s="93"/>
      <c r="BD205" s="93"/>
      <c r="BE205" s="93"/>
      <c r="BF205" s="93"/>
      <c r="BG205" s="93"/>
      <c r="BH205" s="93"/>
      <c r="BI205" s="93"/>
      <c r="BJ205" s="93"/>
      <c r="BK205" s="93"/>
      <c r="BL205" s="93"/>
      <c r="BM205" s="93"/>
      <c r="BN205" s="93"/>
      <c r="BO205" s="93"/>
      <c r="BP205" s="93"/>
      <c r="BQ205" s="93"/>
      <c r="BR205" s="93"/>
      <c r="BS205" s="93"/>
      <c r="BT205" s="93"/>
      <c r="BU205" s="93"/>
      <c r="BV205" s="93"/>
      <c r="BW205" s="93"/>
      <c r="BX205" s="93"/>
      <c r="BY205" s="93"/>
      <c r="BZ205" s="93"/>
      <c r="CA205" s="93"/>
      <c r="CB205" s="93"/>
      <c r="CC205" s="93"/>
      <c r="CD205" s="93"/>
      <c r="CE205" s="93"/>
      <c r="CF205" s="93"/>
      <c r="CG205" s="93"/>
      <c r="CH205" s="93"/>
      <c r="CI205" s="93"/>
      <c r="CJ205" s="93"/>
      <c r="CK205" s="93"/>
      <c r="CL205" s="93"/>
      <c r="CM205" s="93"/>
      <c r="CN205" s="93"/>
      <c r="CO205" s="93"/>
      <c r="CP205" s="93"/>
      <c r="CQ205" s="93"/>
      <c r="CR205" s="93"/>
      <c r="CS205" s="93"/>
      <c r="CT205" s="93"/>
      <c r="CU205" s="93"/>
      <c r="CV205" s="93"/>
      <c r="CW205" s="93"/>
      <c r="CX205" s="93"/>
      <c r="CY205" s="93"/>
      <c r="CZ205" s="93"/>
      <c r="DA205" s="93"/>
      <c r="DB205" s="93"/>
      <c r="DC205" s="93"/>
      <c r="DD205" s="93"/>
      <c r="DE205" s="93"/>
      <c r="DF205" s="93"/>
      <c r="DG205" s="93"/>
      <c r="DH205" s="93"/>
      <c r="DI205" s="93"/>
      <c r="DJ205" s="93"/>
      <c r="DK205" s="93"/>
      <c r="DL205" s="93"/>
      <c r="DM205" s="93"/>
      <c r="DN205" s="93"/>
      <c r="DO205" s="93"/>
      <c r="DP205" s="93"/>
      <c r="DQ205" s="93"/>
      <c r="DR205" s="93"/>
      <c r="DS205" s="93"/>
      <c r="DT205" s="93"/>
      <c r="DU205" s="93"/>
      <c r="DV205" s="93"/>
      <c r="DW205" s="93"/>
      <c r="DX205" s="93"/>
      <c r="DY205" s="93"/>
      <c r="DZ205" s="93"/>
      <c r="EA205" s="93"/>
      <c r="EB205" s="93"/>
      <c r="EC205" s="93"/>
      <c r="ED205" s="93"/>
      <c r="EE205" s="93"/>
      <c r="EF205" s="93"/>
      <c r="EG205" s="93"/>
      <c r="EH205" s="93"/>
      <c r="EI205" s="93"/>
      <c r="EJ205" s="93"/>
      <c r="EK205" s="93"/>
      <c r="EL205" s="93"/>
      <c r="EM205" s="93"/>
      <c r="EN205" s="93"/>
      <c r="EO205" s="93"/>
      <c r="EP205" s="93"/>
    </row>
    <row r="206" spans="1:146" s="76" customFormat="1" ht="15.75" hidden="1" customHeight="1">
      <c r="A206" s="98"/>
      <c r="B206" s="69" t="s">
        <v>377</v>
      </c>
      <c r="C206" s="45">
        <v>923</v>
      </c>
      <c r="D206" s="54" t="s">
        <v>388</v>
      </c>
      <c r="E206" s="132" t="s">
        <v>388</v>
      </c>
      <c r="F206" s="55">
        <v>12</v>
      </c>
      <c r="G206" s="56">
        <v>0</v>
      </c>
      <c r="H206" s="56">
        <v>16</v>
      </c>
      <c r="I206" s="57">
        <v>42140</v>
      </c>
      <c r="J206" s="54">
        <v>244</v>
      </c>
      <c r="K206" s="178"/>
      <c r="L206" s="89"/>
      <c r="M206" s="51" t="e">
        <f t="shared" si="17"/>
        <v>#DIV/0!</v>
      </c>
      <c r="N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  <c r="AA206" s="93"/>
      <c r="AB206" s="93"/>
      <c r="AC206" s="93"/>
      <c r="AD206" s="93"/>
      <c r="AE206" s="93"/>
      <c r="AF206" s="93"/>
      <c r="AG206" s="93"/>
      <c r="AH206" s="93"/>
      <c r="AI206" s="93"/>
      <c r="AJ206" s="93"/>
      <c r="AK206" s="93"/>
      <c r="AL206" s="93"/>
      <c r="AM206" s="93"/>
      <c r="AN206" s="93"/>
      <c r="AO206" s="93"/>
      <c r="AP206" s="93"/>
      <c r="AQ206" s="93"/>
      <c r="AR206" s="93"/>
      <c r="AS206" s="93"/>
      <c r="AT206" s="93"/>
      <c r="AU206" s="93"/>
      <c r="AV206" s="93"/>
      <c r="AW206" s="93"/>
      <c r="AX206" s="93"/>
      <c r="AY206" s="93"/>
      <c r="AZ206" s="93"/>
      <c r="BA206" s="93"/>
      <c r="BB206" s="93"/>
      <c r="BC206" s="93"/>
      <c r="BD206" s="93"/>
      <c r="BE206" s="93"/>
      <c r="BF206" s="93"/>
      <c r="BG206" s="93"/>
      <c r="BH206" s="93"/>
      <c r="BI206" s="93"/>
      <c r="BJ206" s="93"/>
      <c r="BK206" s="93"/>
      <c r="BL206" s="93"/>
      <c r="BM206" s="93"/>
      <c r="BN206" s="93"/>
      <c r="BO206" s="93"/>
      <c r="BP206" s="93"/>
      <c r="BQ206" s="93"/>
      <c r="BR206" s="93"/>
      <c r="BS206" s="93"/>
      <c r="BT206" s="93"/>
      <c r="BU206" s="93"/>
      <c r="BV206" s="93"/>
      <c r="BW206" s="93"/>
      <c r="BX206" s="93"/>
      <c r="BY206" s="93"/>
      <c r="BZ206" s="93"/>
      <c r="CA206" s="93"/>
      <c r="CB206" s="93"/>
      <c r="CC206" s="93"/>
      <c r="CD206" s="93"/>
      <c r="CE206" s="93"/>
      <c r="CF206" s="93"/>
      <c r="CG206" s="93"/>
      <c r="CH206" s="93"/>
      <c r="CI206" s="93"/>
      <c r="CJ206" s="93"/>
      <c r="CK206" s="93"/>
      <c r="CL206" s="93"/>
      <c r="CM206" s="93"/>
      <c r="CN206" s="93"/>
      <c r="CO206" s="93"/>
      <c r="CP206" s="93"/>
      <c r="CQ206" s="93"/>
      <c r="CR206" s="93"/>
      <c r="CS206" s="93"/>
      <c r="CT206" s="93"/>
      <c r="CU206" s="93"/>
      <c r="CV206" s="93"/>
      <c r="CW206" s="93"/>
      <c r="CX206" s="93"/>
      <c r="CY206" s="93"/>
      <c r="CZ206" s="93"/>
      <c r="DA206" s="93"/>
      <c r="DB206" s="93"/>
      <c r="DC206" s="93"/>
      <c r="DD206" s="93"/>
      <c r="DE206" s="93"/>
      <c r="DF206" s="93"/>
      <c r="DG206" s="93"/>
      <c r="DH206" s="93"/>
      <c r="DI206" s="93"/>
      <c r="DJ206" s="93"/>
      <c r="DK206" s="93"/>
      <c r="DL206" s="93"/>
      <c r="DM206" s="93"/>
      <c r="DN206" s="93"/>
      <c r="DO206" s="93"/>
      <c r="DP206" s="93"/>
      <c r="DQ206" s="93"/>
      <c r="DR206" s="93"/>
      <c r="DS206" s="93"/>
      <c r="DT206" s="93"/>
      <c r="DU206" s="93"/>
      <c r="DV206" s="93"/>
      <c r="DW206" s="93"/>
      <c r="DX206" s="93"/>
      <c r="DY206" s="93"/>
      <c r="DZ206" s="93"/>
      <c r="EA206" s="93"/>
      <c r="EB206" s="93"/>
      <c r="EC206" s="93"/>
      <c r="ED206" s="93"/>
      <c r="EE206" s="93"/>
      <c r="EF206" s="93"/>
      <c r="EG206" s="93"/>
      <c r="EH206" s="93"/>
      <c r="EI206" s="93"/>
      <c r="EJ206" s="93"/>
      <c r="EK206" s="93"/>
      <c r="EL206" s="93"/>
      <c r="EM206" s="93"/>
      <c r="EN206" s="93"/>
      <c r="EO206" s="93"/>
      <c r="EP206" s="93"/>
    </row>
    <row r="207" spans="1:146" s="76" customFormat="1" ht="32.25" hidden="1" customHeight="1">
      <c r="A207" s="98"/>
      <c r="B207" s="53" t="s">
        <v>429</v>
      </c>
      <c r="C207" s="45">
        <v>923</v>
      </c>
      <c r="D207" s="54" t="s">
        <v>388</v>
      </c>
      <c r="E207" s="132" t="s">
        <v>388</v>
      </c>
      <c r="F207" s="55">
        <v>89</v>
      </c>
      <c r="G207" s="56" t="s">
        <v>343</v>
      </c>
      <c r="H207" s="56"/>
      <c r="I207" s="57"/>
      <c r="J207" s="54"/>
      <c r="K207" s="178">
        <f>K208</f>
        <v>0</v>
      </c>
      <c r="L207" s="51"/>
      <c r="M207" s="51" t="e">
        <f t="shared" ref="M207:M235" si="24">L207/K207*100</f>
        <v>#DIV/0!</v>
      </c>
      <c r="N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  <c r="AA207" s="93"/>
      <c r="AB207" s="93"/>
      <c r="AC207" s="93"/>
      <c r="AD207" s="93"/>
      <c r="AE207" s="93"/>
      <c r="AF207" s="93"/>
      <c r="AG207" s="93"/>
      <c r="AH207" s="93"/>
      <c r="AI207" s="93"/>
      <c r="AJ207" s="93"/>
      <c r="AK207" s="93"/>
      <c r="AL207" s="93"/>
      <c r="AM207" s="93"/>
      <c r="AN207" s="93"/>
      <c r="AO207" s="93"/>
      <c r="AP207" s="93"/>
      <c r="AQ207" s="93"/>
      <c r="AR207" s="93"/>
      <c r="AS207" s="93"/>
      <c r="AT207" s="93"/>
      <c r="AU207" s="93"/>
      <c r="AV207" s="93"/>
      <c r="AW207" s="93"/>
      <c r="AX207" s="93"/>
      <c r="AY207" s="93"/>
      <c r="AZ207" s="93"/>
      <c r="BA207" s="93"/>
      <c r="BB207" s="93"/>
      <c r="BC207" s="93"/>
      <c r="BD207" s="93"/>
      <c r="BE207" s="93"/>
      <c r="BF207" s="93"/>
      <c r="BG207" s="93"/>
      <c r="BH207" s="93"/>
      <c r="BI207" s="93"/>
      <c r="BJ207" s="93"/>
      <c r="BK207" s="93"/>
      <c r="BL207" s="93"/>
      <c r="BM207" s="93"/>
      <c r="BN207" s="93"/>
      <c r="BO207" s="93"/>
      <c r="BP207" s="93"/>
      <c r="BQ207" s="93"/>
      <c r="BR207" s="93"/>
      <c r="BS207" s="93"/>
      <c r="BT207" s="93"/>
      <c r="BU207" s="93"/>
      <c r="BV207" s="93"/>
      <c r="BW207" s="93"/>
      <c r="BX207" s="93"/>
      <c r="BY207" s="93"/>
      <c r="BZ207" s="93"/>
      <c r="CA207" s="93"/>
      <c r="CB207" s="93"/>
      <c r="CC207" s="93"/>
      <c r="CD207" s="93"/>
      <c r="CE207" s="93"/>
      <c r="CF207" s="93"/>
      <c r="CG207" s="93"/>
      <c r="CH207" s="93"/>
      <c r="CI207" s="93"/>
      <c r="CJ207" s="93"/>
      <c r="CK207" s="93"/>
      <c r="CL207" s="93"/>
      <c r="CM207" s="93"/>
      <c r="CN207" s="93"/>
      <c r="CO207" s="93"/>
      <c r="CP207" s="93"/>
      <c r="CQ207" s="93"/>
      <c r="CR207" s="93"/>
      <c r="CS207" s="93"/>
      <c r="CT207" s="93"/>
      <c r="CU207" s="93"/>
      <c r="CV207" s="93"/>
      <c r="CW207" s="93"/>
      <c r="CX207" s="93"/>
      <c r="CY207" s="93"/>
      <c r="CZ207" s="93"/>
      <c r="DA207" s="93"/>
      <c r="DB207" s="93"/>
      <c r="DC207" s="93"/>
      <c r="DD207" s="93"/>
      <c r="DE207" s="93"/>
      <c r="DF207" s="93"/>
      <c r="DG207" s="93"/>
      <c r="DH207" s="93"/>
      <c r="DI207" s="93"/>
      <c r="DJ207" s="93"/>
      <c r="DK207" s="93"/>
      <c r="DL207" s="93"/>
      <c r="DM207" s="93"/>
      <c r="DN207" s="93"/>
      <c r="DO207" s="93"/>
      <c r="DP207" s="93"/>
      <c r="DQ207" s="93"/>
      <c r="DR207" s="93"/>
      <c r="DS207" s="93"/>
      <c r="DT207" s="93"/>
      <c r="DU207" s="93"/>
      <c r="DV207" s="93"/>
      <c r="DW207" s="93"/>
      <c r="DX207" s="93"/>
      <c r="DY207" s="93"/>
      <c r="DZ207" s="93"/>
      <c r="EA207" s="93"/>
      <c r="EB207" s="93"/>
      <c r="EC207" s="93"/>
      <c r="ED207" s="93"/>
      <c r="EE207" s="93"/>
      <c r="EF207" s="93"/>
      <c r="EG207" s="93"/>
      <c r="EH207" s="93"/>
      <c r="EI207" s="93"/>
      <c r="EJ207" s="93"/>
      <c r="EK207" s="93"/>
      <c r="EL207" s="93"/>
      <c r="EM207" s="93"/>
      <c r="EN207" s="93"/>
      <c r="EO207" s="93"/>
      <c r="EP207" s="93"/>
    </row>
    <row r="208" spans="1:146" s="76" customFormat="1" ht="46.5" hidden="1" customHeight="1">
      <c r="A208" s="98"/>
      <c r="B208" s="53" t="s">
        <v>430</v>
      </c>
      <c r="C208" s="45">
        <v>923</v>
      </c>
      <c r="D208" s="54" t="s">
        <v>388</v>
      </c>
      <c r="E208" s="132" t="s">
        <v>388</v>
      </c>
      <c r="F208" s="55">
        <v>89</v>
      </c>
      <c r="G208" s="56">
        <v>1</v>
      </c>
      <c r="H208" s="56"/>
      <c r="I208" s="57"/>
      <c r="J208" s="54"/>
      <c r="K208" s="178">
        <f>K209</f>
        <v>0</v>
      </c>
      <c r="L208" s="51"/>
      <c r="M208" s="51" t="e">
        <f t="shared" si="24"/>
        <v>#DIV/0!</v>
      </c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  <c r="AA208" s="93"/>
      <c r="AB208" s="93"/>
      <c r="AC208" s="93"/>
      <c r="AD208" s="93"/>
      <c r="AE208" s="93"/>
      <c r="AF208" s="93"/>
      <c r="AG208" s="93"/>
      <c r="AH208" s="93"/>
      <c r="AI208" s="93"/>
      <c r="AJ208" s="93"/>
      <c r="AK208" s="93"/>
      <c r="AL208" s="93"/>
      <c r="AM208" s="93"/>
      <c r="AN208" s="93"/>
      <c r="AO208" s="93"/>
      <c r="AP208" s="93"/>
      <c r="AQ208" s="93"/>
      <c r="AR208" s="93"/>
      <c r="AS208" s="93"/>
      <c r="AT208" s="93"/>
      <c r="AU208" s="93"/>
      <c r="AV208" s="93"/>
      <c r="AW208" s="93"/>
      <c r="AX208" s="93"/>
      <c r="AY208" s="93"/>
      <c r="AZ208" s="93"/>
      <c r="BA208" s="93"/>
      <c r="BB208" s="93"/>
      <c r="BC208" s="93"/>
      <c r="BD208" s="93"/>
      <c r="BE208" s="93"/>
      <c r="BF208" s="93"/>
      <c r="BG208" s="93"/>
      <c r="BH208" s="93"/>
      <c r="BI208" s="93"/>
      <c r="BJ208" s="93"/>
      <c r="BK208" s="93"/>
      <c r="BL208" s="93"/>
      <c r="BM208" s="93"/>
      <c r="BN208" s="93"/>
      <c r="BO208" s="93"/>
      <c r="BP208" s="93"/>
      <c r="BQ208" s="93"/>
      <c r="BR208" s="93"/>
      <c r="BS208" s="93"/>
      <c r="BT208" s="93"/>
      <c r="BU208" s="93"/>
      <c r="BV208" s="93"/>
      <c r="BW208" s="93"/>
      <c r="BX208" s="93"/>
      <c r="BY208" s="93"/>
      <c r="BZ208" s="93"/>
      <c r="CA208" s="93"/>
      <c r="CB208" s="93"/>
      <c r="CC208" s="93"/>
      <c r="CD208" s="93"/>
      <c r="CE208" s="93"/>
      <c r="CF208" s="93"/>
      <c r="CG208" s="93"/>
      <c r="CH208" s="93"/>
      <c r="CI208" s="93"/>
      <c r="CJ208" s="93"/>
      <c r="CK208" s="93"/>
      <c r="CL208" s="93"/>
      <c r="CM208" s="93"/>
      <c r="CN208" s="93"/>
      <c r="CO208" s="93"/>
      <c r="CP208" s="93"/>
      <c r="CQ208" s="93"/>
      <c r="CR208" s="93"/>
      <c r="CS208" s="93"/>
      <c r="CT208" s="93"/>
      <c r="CU208" s="93"/>
      <c r="CV208" s="93"/>
      <c r="CW208" s="93"/>
      <c r="CX208" s="93"/>
      <c r="CY208" s="93"/>
      <c r="CZ208" s="93"/>
      <c r="DA208" s="93"/>
      <c r="DB208" s="93"/>
      <c r="DC208" s="93"/>
      <c r="DD208" s="93"/>
      <c r="DE208" s="93"/>
      <c r="DF208" s="93"/>
      <c r="DG208" s="93"/>
      <c r="DH208" s="93"/>
      <c r="DI208" s="93"/>
      <c r="DJ208" s="93"/>
      <c r="DK208" s="93"/>
      <c r="DL208" s="93"/>
      <c r="DM208" s="93"/>
      <c r="DN208" s="93"/>
      <c r="DO208" s="93"/>
      <c r="DP208" s="93"/>
      <c r="DQ208" s="93"/>
      <c r="DR208" s="93"/>
      <c r="DS208" s="93"/>
      <c r="DT208" s="93"/>
      <c r="DU208" s="93"/>
      <c r="DV208" s="93"/>
      <c r="DW208" s="93"/>
      <c r="DX208" s="93"/>
      <c r="DY208" s="93"/>
      <c r="DZ208" s="93"/>
      <c r="EA208" s="93"/>
      <c r="EB208" s="93"/>
      <c r="EC208" s="93"/>
      <c r="ED208" s="93"/>
      <c r="EE208" s="93"/>
      <c r="EF208" s="93"/>
      <c r="EG208" s="93"/>
      <c r="EH208" s="93"/>
      <c r="EI208" s="93"/>
      <c r="EJ208" s="93"/>
      <c r="EK208" s="93"/>
      <c r="EL208" s="93"/>
      <c r="EM208" s="93"/>
      <c r="EN208" s="93"/>
      <c r="EO208" s="93"/>
      <c r="EP208" s="93"/>
    </row>
    <row r="209" spans="1:146" s="76" customFormat="1" ht="16.5" hidden="1" customHeight="1">
      <c r="A209" s="59"/>
      <c r="B209" s="196" t="s">
        <v>443</v>
      </c>
      <c r="C209" s="45">
        <v>923</v>
      </c>
      <c r="D209" s="54" t="s">
        <v>388</v>
      </c>
      <c r="E209" s="132" t="s">
        <v>388</v>
      </c>
      <c r="F209" s="55">
        <v>89</v>
      </c>
      <c r="G209" s="56">
        <v>1</v>
      </c>
      <c r="H209" s="56" t="s">
        <v>315</v>
      </c>
      <c r="I209" s="57">
        <v>42090</v>
      </c>
      <c r="J209" s="54"/>
      <c r="K209" s="178">
        <f>K210</f>
        <v>0</v>
      </c>
      <c r="L209" s="51"/>
      <c r="M209" s="51" t="e">
        <f t="shared" si="24"/>
        <v>#DIV/0!</v>
      </c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  <c r="AA209" s="93"/>
      <c r="AB209" s="93"/>
      <c r="AC209" s="93"/>
      <c r="AD209" s="93"/>
      <c r="AE209" s="93"/>
      <c r="AF209" s="93"/>
      <c r="AG209" s="93"/>
      <c r="AH209" s="93"/>
      <c r="AI209" s="93"/>
      <c r="AJ209" s="93"/>
      <c r="AK209" s="93"/>
      <c r="AL209" s="93"/>
      <c r="AM209" s="93"/>
      <c r="AN209" s="93"/>
      <c r="AO209" s="93"/>
      <c r="AP209" s="93"/>
      <c r="AQ209" s="93"/>
      <c r="AR209" s="93"/>
      <c r="AS209" s="93"/>
      <c r="AT209" s="93"/>
      <c r="AU209" s="93"/>
      <c r="AV209" s="93"/>
      <c r="AW209" s="93"/>
      <c r="AX209" s="93"/>
      <c r="AY209" s="93"/>
      <c r="AZ209" s="93"/>
      <c r="BA209" s="93"/>
      <c r="BB209" s="93"/>
      <c r="BC209" s="93"/>
      <c r="BD209" s="93"/>
      <c r="BE209" s="93"/>
      <c r="BF209" s="93"/>
      <c r="BG209" s="93"/>
      <c r="BH209" s="93"/>
      <c r="BI209" s="93"/>
      <c r="BJ209" s="93"/>
      <c r="BK209" s="93"/>
      <c r="BL209" s="93"/>
      <c r="BM209" s="93"/>
      <c r="BN209" s="93"/>
      <c r="BO209" s="93"/>
      <c r="BP209" s="93"/>
      <c r="BQ209" s="93"/>
      <c r="BR209" s="93"/>
      <c r="BS209" s="93"/>
      <c r="BT209" s="93"/>
      <c r="BU209" s="93"/>
      <c r="BV209" s="93"/>
      <c r="BW209" s="93"/>
      <c r="BX209" s="93"/>
      <c r="BY209" s="93"/>
      <c r="BZ209" s="93"/>
      <c r="CA209" s="93"/>
      <c r="CB209" s="93"/>
      <c r="CC209" s="93"/>
      <c r="CD209" s="93"/>
      <c r="CE209" s="93"/>
      <c r="CF209" s="93"/>
      <c r="CG209" s="93"/>
      <c r="CH209" s="93"/>
      <c r="CI209" s="93"/>
      <c r="CJ209" s="93"/>
      <c r="CK209" s="93"/>
      <c r="CL209" s="93"/>
      <c r="CM209" s="93"/>
      <c r="CN209" s="93"/>
      <c r="CO209" s="93"/>
      <c r="CP209" s="93"/>
      <c r="CQ209" s="93"/>
      <c r="CR209" s="93"/>
      <c r="CS209" s="93"/>
      <c r="CT209" s="93"/>
      <c r="CU209" s="93"/>
      <c r="CV209" s="93"/>
      <c r="CW209" s="93"/>
      <c r="CX209" s="93"/>
      <c r="CY209" s="93"/>
      <c r="CZ209" s="93"/>
      <c r="DA209" s="93"/>
      <c r="DB209" s="93"/>
      <c r="DC209" s="93"/>
      <c r="DD209" s="93"/>
      <c r="DE209" s="93"/>
      <c r="DF209" s="93"/>
      <c r="DG209" s="93"/>
      <c r="DH209" s="93"/>
      <c r="DI209" s="93"/>
      <c r="DJ209" s="93"/>
      <c r="DK209" s="93"/>
      <c r="DL209" s="93"/>
      <c r="DM209" s="93"/>
      <c r="DN209" s="93"/>
      <c r="DO209" s="93"/>
      <c r="DP209" s="93"/>
      <c r="DQ209" s="93"/>
      <c r="DR209" s="93"/>
      <c r="DS209" s="93"/>
      <c r="DT209" s="93"/>
      <c r="DU209" s="93"/>
      <c r="DV209" s="93"/>
      <c r="DW209" s="93"/>
      <c r="DX209" s="93"/>
      <c r="DY209" s="93"/>
      <c r="DZ209" s="93"/>
      <c r="EA209" s="93"/>
      <c r="EB209" s="93"/>
      <c r="EC209" s="93"/>
      <c r="ED209" s="93"/>
      <c r="EE209" s="93"/>
      <c r="EF209" s="93"/>
      <c r="EG209" s="93"/>
      <c r="EH209" s="93"/>
      <c r="EI209" s="93"/>
      <c r="EJ209" s="93"/>
      <c r="EK209" s="93"/>
      <c r="EL209" s="93"/>
      <c r="EM209" s="93"/>
      <c r="EN209" s="93"/>
      <c r="EO209" s="93"/>
      <c r="EP209" s="93"/>
    </row>
    <row r="210" spans="1:146" s="76" customFormat="1" ht="16.5" hidden="1" customHeight="1">
      <c r="A210" s="98"/>
      <c r="B210" s="69" t="s">
        <v>377</v>
      </c>
      <c r="C210" s="45">
        <v>923</v>
      </c>
      <c r="D210" s="54" t="s">
        <v>388</v>
      </c>
      <c r="E210" s="132" t="s">
        <v>388</v>
      </c>
      <c r="F210" s="55">
        <v>89</v>
      </c>
      <c r="G210" s="56">
        <v>1</v>
      </c>
      <c r="H210" s="56" t="s">
        <v>315</v>
      </c>
      <c r="I210" s="57">
        <v>42090</v>
      </c>
      <c r="J210" s="54">
        <v>244</v>
      </c>
      <c r="K210" s="178"/>
      <c r="L210" s="51"/>
      <c r="M210" s="51" t="e">
        <f t="shared" si="24"/>
        <v>#DIV/0!</v>
      </c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  <c r="AA210" s="93"/>
      <c r="AB210" s="93"/>
      <c r="AC210" s="93"/>
      <c r="AD210" s="93"/>
      <c r="AE210" s="93"/>
      <c r="AF210" s="93"/>
      <c r="AG210" s="93"/>
      <c r="AH210" s="93"/>
      <c r="AI210" s="93"/>
      <c r="AJ210" s="93"/>
      <c r="AK210" s="93"/>
      <c r="AL210" s="93"/>
      <c r="AM210" s="93"/>
      <c r="AN210" s="93"/>
      <c r="AO210" s="93"/>
      <c r="AP210" s="93"/>
      <c r="AQ210" s="93"/>
      <c r="AR210" s="93"/>
      <c r="AS210" s="93"/>
      <c r="AT210" s="93"/>
      <c r="AU210" s="93"/>
      <c r="AV210" s="93"/>
      <c r="AW210" s="93"/>
      <c r="AX210" s="93"/>
      <c r="AY210" s="93"/>
      <c r="AZ210" s="93"/>
      <c r="BA210" s="93"/>
      <c r="BB210" s="93"/>
      <c r="BC210" s="93"/>
      <c r="BD210" s="93"/>
      <c r="BE210" s="93"/>
      <c r="BF210" s="93"/>
      <c r="BG210" s="93"/>
      <c r="BH210" s="93"/>
      <c r="BI210" s="93"/>
      <c r="BJ210" s="93"/>
      <c r="BK210" s="93"/>
      <c r="BL210" s="93"/>
      <c r="BM210" s="93"/>
      <c r="BN210" s="93"/>
      <c r="BO210" s="93"/>
      <c r="BP210" s="93"/>
      <c r="BQ210" s="93"/>
      <c r="BR210" s="93"/>
      <c r="BS210" s="93"/>
      <c r="BT210" s="93"/>
      <c r="BU210" s="93"/>
      <c r="BV210" s="93"/>
      <c r="BW210" s="93"/>
      <c r="BX210" s="93"/>
      <c r="BY210" s="93"/>
      <c r="BZ210" s="93"/>
      <c r="CA210" s="93"/>
      <c r="CB210" s="93"/>
      <c r="CC210" s="93"/>
      <c r="CD210" s="93"/>
      <c r="CE210" s="93"/>
      <c r="CF210" s="93"/>
      <c r="CG210" s="93"/>
      <c r="CH210" s="93"/>
      <c r="CI210" s="93"/>
      <c r="CJ210" s="93"/>
      <c r="CK210" s="93"/>
      <c r="CL210" s="93"/>
      <c r="CM210" s="93"/>
      <c r="CN210" s="93"/>
      <c r="CO210" s="93"/>
      <c r="CP210" s="93"/>
      <c r="CQ210" s="93"/>
      <c r="CR210" s="93"/>
      <c r="CS210" s="93"/>
      <c r="CT210" s="93"/>
      <c r="CU210" s="93"/>
      <c r="CV210" s="93"/>
      <c r="CW210" s="93"/>
      <c r="CX210" s="93"/>
      <c r="CY210" s="93"/>
      <c r="CZ210" s="93"/>
      <c r="DA210" s="93"/>
      <c r="DB210" s="93"/>
      <c r="DC210" s="93"/>
      <c r="DD210" s="93"/>
      <c r="DE210" s="93"/>
      <c r="DF210" s="93"/>
      <c r="DG210" s="93"/>
      <c r="DH210" s="93"/>
      <c r="DI210" s="93"/>
      <c r="DJ210" s="93"/>
      <c r="DK210" s="93"/>
      <c r="DL210" s="93"/>
      <c r="DM210" s="93"/>
      <c r="DN210" s="93"/>
      <c r="DO210" s="93"/>
      <c r="DP210" s="93"/>
      <c r="DQ210" s="93"/>
      <c r="DR210" s="93"/>
      <c r="DS210" s="93"/>
      <c r="DT210" s="93"/>
      <c r="DU210" s="93"/>
      <c r="DV210" s="93"/>
      <c r="DW210" s="93"/>
      <c r="DX210" s="93"/>
      <c r="DY210" s="93"/>
      <c r="DZ210" s="93"/>
      <c r="EA210" s="93"/>
      <c r="EB210" s="93"/>
      <c r="EC210" s="93"/>
      <c r="ED210" s="93"/>
      <c r="EE210" s="93"/>
      <c r="EF210" s="93"/>
      <c r="EG210" s="93"/>
      <c r="EH210" s="93"/>
      <c r="EI210" s="93"/>
      <c r="EJ210" s="93"/>
      <c r="EK210" s="93"/>
      <c r="EL210" s="93"/>
      <c r="EM210" s="93"/>
      <c r="EN210" s="93"/>
      <c r="EO210" s="93"/>
      <c r="EP210" s="93"/>
    </row>
    <row r="211" spans="1:146" s="76" customFormat="1" ht="28.5" customHeight="1">
      <c r="A211" s="59"/>
      <c r="B211" s="202" t="s">
        <v>253</v>
      </c>
      <c r="C211" s="101">
        <v>923</v>
      </c>
      <c r="D211" s="102" t="s">
        <v>388</v>
      </c>
      <c r="E211" s="102" t="s">
        <v>362</v>
      </c>
      <c r="F211" s="104" t="s">
        <v>342</v>
      </c>
      <c r="G211" s="105" t="s">
        <v>314</v>
      </c>
      <c r="H211" s="105" t="s">
        <v>315</v>
      </c>
      <c r="I211" s="106">
        <v>78090</v>
      </c>
      <c r="J211" s="102"/>
      <c r="K211" s="178">
        <f>K212</f>
        <v>160.97999999999999</v>
      </c>
      <c r="L211" s="51">
        <f>L212</f>
        <v>160.97999999999999</v>
      </c>
      <c r="M211" s="51">
        <f t="shared" si="24"/>
        <v>100</v>
      </c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  <c r="AA211" s="93"/>
      <c r="AB211" s="93"/>
      <c r="AC211" s="93"/>
      <c r="AD211" s="93"/>
      <c r="AE211" s="93"/>
      <c r="AF211" s="93"/>
      <c r="AG211" s="93"/>
      <c r="AH211" s="93"/>
      <c r="AI211" s="93"/>
      <c r="AJ211" s="93"/>
      <c r="AK211" s="93"/>
      <c r="AL211" s="93"/>
      <c r="AM211" s="93"/>
      <c r="AN211" s="93"/>
      <c r="AO211" s="93"/>
      <c r="AP211" s="93"/>
      <c r="AQ211" s="93"/>
      <c r="AR211" s="93"/>
      <c r="AS211" s="93"/>
      <c r="AT211" s="93"/>
      <c r="AU211" s="93"/>
      <c r="AV211" s="93"/>
      <c r="AW211" s="93"/>
      <c r="AX211" s="93"/>
      <c r="AY211" s="93"/>
      <c r="AZ211" s="93"/>
      <c r="BA211" s="93"/>
      <c r="BB211" s="93"/>
      <c r="BC211" s="93"/>
      <c r="BD211" s="93"/>
      <c r="BE211" s="93"/>
      <c r="BF211" s="93"/>
      <c r="BG211" s="93"/>
      <c r="BH211" s="93"/>
      <c r="BI211" s="93"/>
      <c r="BJ211" s="93"/>
      <c r="BK211" s="93"/>
      <c r="BL211" s="93"/>
      <c r="BM211" s="93"/>
      <c r="BN211" s="93"/>
      <c r="BO211" s="93"/>
      <c r="BP211" s="93"/>
      <c r="BQ211" s="93"/>
      <c r="BR211" s="93"/>
      <c r="BS211" s="93"/>
      <c r="BT211" s="93"/>
      <c r="BU211" s="93"/>
      <c r="BV211" s="93"/>
      <c r="BW211" s="93"/>
      <c r="BX211" s="93"/>
      <c r="BY211" s="93"/>
      <c r="BZ211" s="93"/>
      <c r="CA211" s="93"/>
      <c r="CB211" s="93"/>
      <c r="CC211" s="93"/>
      <c r="CD211" s="93"/>
      <c r="CE211" s="93"/>
      <c r="CF211" s="93"/>
      <c r="CG211" s="93"/>
      <c r="CH211" s="93"/>
      <c r="CI211" s="93"/>
      <c r="CJ211" s="93"/>
      <c r="CK211" s="93"/>
      <c r="CL211" s="93"/>
      <c r="CM211" s="93"/>
      <c r="CN211" s="93"/>
      <c r="CO211" s="93"/>
      <c r="CP211" s="93"/>
      <c r="CQ211" s="93"/>
      <c r="CR211" s="93"/>
      <c r="CS211" s="93"/>
      <c r="CT211" s="93"/>
      <c r="CU211" s="93"/>
      <c r="CV211" s="93"/>
      <c r="CW211" s="93"/>
      <c r="CX211" s="93"/>
      <c r="CY211" s="93"/>
      <c r="CZ211" s="93"/>
      <c r="DA211" s="93"/>
      <c r="DB211" s="93"/>
      <c r="DC211" s="93"/>
      <c r="DD211" s="93"/>
      <c r="DE211" s="93"/>
      <c r="DF211" s="93"/>
      <c r="DG211" s="93"/>
      <c r="DH211" s="93"/>
      <c r="DI211" s="93"/>
      <c r="DJ211" s="93"/>
      <c r="DK211" s="93"/>
      <c r="DL211" s="93"/>
      <c r="DM211" s="93"/>
      <c r="DN211" s="93"/>
      <c r="DO211" s="93"/>
      <c r="DP211" s="93"/>
      <c r="DQ211" s="93"/>
      <c r="DR211" s="93"/>
      <c r="DS211" s="93"/>
      <c r="DT211" s="93"/>
      <c r="DU211" s="93"/>
      <c r="DV211" s="93"/>
      <c r="DW211" s="93"/>
      <c r="DX211" s="93"/>
      <c r="DY211" s="93"/>
      <c r="DZ211" s="93"/>
      <c r="EA211" s="93"/>
      <c r="EB211" s="93"/>
      <c r="EC211" s="93"/>
      <c r="ED211" s="93"/>
      <c r="EE211" s="93"/>
      <c r="EF211" s="93"/>
      <c r="EG211" s="93"/>
      <c r="EH211" s="93"/>
      <c r="EI211" s="93"/>
      <c r="EJ211" s="93"/>
      <c r="EK211" s="93"/>
      <c r="EL211" s="93"/>
      <c r="EM211" s="93"/>
      <c r="EN211" s="93"/>
      <c r="EO211" s="93"/>
      <c r="EP211" s="93"/>
    </row>
    <row r="212" spans="1:146" s="76" customFormat="1" ht="27.75" customHeight="1">
      <c r="A212" s="59"/>
      <c r="B212" s="115" t="s">
        <v>153</v>
      </c>
      <c r="C212" s="101">
        <v>923</v>
      </c>
      <c r="D212" s="102" t="s">
        <v>388</v>
      </c>
      <c r="E212" s="102" t="s">
        <v>362</v>
      </c>
      <c r="F212" s="104" t="s">
        <v>342</v>
      </c>
      <c r="G212" s="105" t="s">
        <v>314</v>
      </c>
      <c r="H212" s="105" t="s">
        <v>315</v>
      </c>
      <c r="I212" s="106">
        <v>78090</v>
      </c>
      <c r="J212" s="102">
        <v>200</v>
      </c>
      <c r="K212" s="178">
        <f>K213</f>
        <v>160.97999999999999</v>
      </c>
      <c r="L212" s="51">
        <f>L213</f>
        <v>160.97999999999999</v>
      </c>
      <c r="M212" s="51">
        <f t="shared" si="24"/>
        <v>100</v>
      </c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  <c r="AA212" s="93"/>
      <c r="AB212" s="93"/>
      <c r="AC212" s="93"/>
      <c r="AD212" s="93"/>
      <c r="AE212" s="93"/>
      <c r="AF212" s="93"/>
      <c r="AG212" s="93"/>
      <c r="AH212" s="93"/>
      <c r="AI212" s="93"/>
      <c r="AJ212" s="93"/>
      <c r="AK212" s="93"/>
      <c r="AL212" s="93"/>
      <c r="AM212" s="93"/>
      <c r="AN212" s="93"/>
      <c r="AO212" s="93"/>
      <c r="AP212" s="93"/>
      <c r="AQ212" s="93"/>
      <c r="AR212" s="93"/>
      <c r="AS212" s="93"/>
      <c r="AT212" s="93"/>
      <c r="AU212" s="93"/>
      <c r="AV212" s="93"/>
      <c r="AW212" s="93"/>
      <c r="AX212" s="93"/>
      <c r="AY212" s="93"/>
      <c r="AZ212" s="93"/>
      <c r="BA212" s="93"/>
      <c r="BB212" s="93"/>
      <c r="BC212" s="93"/>
      <c r="BD212" s="93"/>
      <c r="BE212" s="93"/>
      <c r="BF212" s="93"/>
      <c r="BG212" s="93"/>
      <c r="BH212" s="93"/>
      <c r="BI212" s="93"/>
      <c r="BJ212" s="93"/>
      <c r="BK212" s="93"/>
      <c r="BL212" s="93"/>
      <c r="BM212" s="93"/>
      <c r="BN212" s="93"/>
      <c r="BO212" s="93"/>
      <c r="BP212" s="93"/>
      <c r="BQ212" s="93"/>
      <c r="BR212" s="93"/>
      <c r="BS212" s="93"/>
      <c r="BT212" s="93"/>
      <c r="BU212" s="93"/>
      <c r="BV212" s="93"/>
      <c r="BW212" s="93"/>
      <c r="BX212" s="93"/>
      <c r="BY212" s="93"/>
      <c r="BZ212" s="93"/>
      <c r="CA212" s="93"/>
      <c r="CB212" s="93"/>
      <c r="CC212" s="93"/>
      <c r="CD212" s="93"/>
      <c r="CE212" s="93"/>
      <c r="CF212" s="93"/>
      <c r="CG212" s="93"/>
      <c r="CH212" s="93"/>
      <c r="CI212" s="93"/>
      <c r="CJ212" s="93"/>
      <c r="CK212" s="93"/>
      <c r="CL212" s="93"/>
      <c r="CM212" s="93"/>
      <c r="CN212" s="93"/>
      <c r="CO212" s="93"/>
      <c r="CP212" s="93"/>
      <c r="CQ212" s="93"/>
      <c r="CR212" s="93"/>
      <c r="CS212" s="93"/>
      <c r="CT212" s="93"/>
      <c r="CU212" s="93"/>
      <c r="CV212" s="93"/>
      <c r="CW212" s="93"/>
      <c r="CX212" s="93"/>
      <c r="CY212" s="93"/>
      <c r="CZ212" s="93"/>
      <c r="DA212" s="93"/>
      <c r="DB212" s="93"/>
      <c r="DC212" s="93"/>
      <c r="DD212" s="93"/>
      <c r="DE212" s="93"/>
      <c r="DF212" s="93"/>
      <c r="DG212" s="93"/>
      <c r="DH212" s="93"/>
      <c r="DI212" s="93"/>
      <c r="DJ212" s="93"/>
      <c r="DK212" s="93"/>
      <c r="DL212" s="93"/>
      <c r="DM212" s="93"/>
      <c r="DN212" s="93"/>
      <c r="DO212" s="93"/>
      <c r="DP212" s="93"/>
      <c r="DQ212" s="93"/>
      <c r="DR212" s="93"/>
      <c r="DS212" s="93"/>
      <c r="DT212" s="93"/>
      <c r="DU212" s="93"/>
      <c r="DV212" s="93"/>
      <c r="DW212" s="93"/>
      <c r="DX212" s="93"/>
      <c r="DY212" s="93"/>
      <c r="DZ212" s="93"/>
      <c r="EA212" s="93"/>
      <c r="EB212" s="93"/>
      <c r="EC212" s="93"/>
      <c r="ED212" s="93"/>
      <c r="EE212" s="93"/>
      <c r="EF212" s="93"/>
      <c r="EG212" s="93"/>
      <c r="EH212" s="93"/>
      <c r="EI212" s="93"/>
      <c r="EJ212" s="93"/>
      <c r="EK212" s="93"/>
      <c r="EL212" s="93"/>
      <c r="EM212" s="93"/>
      <c r="EN212" s="93"/>
      <c r="EO212" s="93"/>
      <c r="EP212" s="93"/>
    </row>
    <row r="213" spans="1:146" s="76" customFormat="1" ht="28.5" customHeight="1">
      <c r="A213" s="59"/>
      <c r="B213" s="115" t="s">
        <v>155</v>
      </c>
      <c r="C213" s="101">
        <v>923</v>
      </c>
      <c r="D213" s="102" t="s">
        <v>388</v>
      </c>
      <c r="E213" s="102" t="s">
        <v>362</v>
      </c>
      <c r="F213" s="104" t="s">
        <v>342</v>
      </c>
      <c r="G213" s="105" t="s">
        <v>314</v>
      </c>
      <c r="H213" s="105" t="s">
        <v>315</v>
      </c>
      <c r="I213" s="106">
        <v>78090</v>
      </c>
      <c r="J213" s="102">
        <v>240</v>
      </c>
      <c r="K213" s="206">
        <v>160.97999999999999</v>
      </c>
      <c r="L213" s="207">
        <v>160.97999999999999</v>
      </c>
      <c r="M213" s="51">
        <f t="shared" si="24"/>
        <v>100</v>
      </c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  <c r="AA213" s="93"/>
      <c r="AB213" s="93"/>
      <c r="AC213" s="93"/>
      <c r="AD213" s="93"/>
      <c r="AE213" s="93"/>
      <c r="AF213" s="93"/>
      <c r="AG213" s="93"/>
      <c r="AH213" s="93"/>
      <c r="AI213" s="93"/>
      <c r="AJ213" s="93"/>
      <c r="AK213" s="93"/>
      <c r="AL213" s="93"/>
      <c r="AM213" s="93"/>
      <c r="AN213" s="93"/>
      <c r="AO213" s="93"/>
      <c r="AP213" s="93"/>
      <c r="AQ213" s="93"/>
      <c r="AR213" s="93"/>
      <c r="AS213" s="93"/>
      <c r="AT213" s="93"/>
      <c r="AU213" s="93"/>
      <c r="AV213" s="93"/>
      <c r="AW213" s="93"/>
      <c r="AX213" s="93"/>
      <c r="AY213" s="93"/>
      <c r="AZ213" s="93"/>
      <c r="BA213" s="93"/>
      <c r="BB213" s="93"/>
      <c r="BC213" s="93"/>
      <c r="BD213" s="93"/>
      <c r="BE213" s="93"/>
      <c r="BF213" s="93"/>
      <c r="BG213" s="93"/>
      <c r="BH213" s="93"/>
      <c r="BI213" s="93"/>
      <c r="BJ213" s="93"/>
      <c r="BK213" s="93"/>
      <c r="BL213" s="93"/>
      <c r="BM213" s="93"/>
      <c r="BN213" s="93"/>
      <c r="BO213" s="93"/>
      <c r="BP213" s="93"/>
      <c r="BQ213" s="93"/>
      <c r="BR213" s="93"/>
      <c r="BS213" s="93"/>
      <c r="BT213" s="93"/>
      <c r="BU213" s="93"/>
      <c r="BV213" s="93"/>
      <c r="BW213" s="93"/>
      <c r="BX213" s="93"/>
      <c r="BY213" s="93"/>
      <c r="BZ213" s="93"/>
      <c r="CA213" s="93"/>
      <c r="CB213" s="93"/>
      <c r="CC213" s="93"/>
      <c r="CD213" s="93"/>
      <c r="CE213" s="93"/>
      <c r="CF213" s="93"/>
      <c r="CG213" s="93"/>
      <c r="CH213" s="93"/>
      <c r="CI213" s="93"/>
      <c r="CJ213" s="93"/>
      <c r="CK213" s="93"/>
      <c r="CL213" s="93"/>
      <c r="CM213" s="93"/>
      <c r="CN213" s="93"/>
      <c r="CO213" s="93"/>
      <c r="CP213" s="93"/>
      <c r="CQ213" s="93"/>
      <c r="CR213" s="93"/>
      <c r="CS213" s="93"/>
      <c r="CT213" s="93"/>
      <c r="CU213" s="93"/>
      <c r="CV213" s="93"/>
      <c r="CW213" s="93"/>
      <c r="CX213" s="93"/>
      <c r="CY213" s="93"/>
      <c r="CZ213" s="93"/>
      <c r="DA213" s="93"/>
      <c r="DB213" s="93"/>
      <c r="DC213" s="93"/>
      <c r="DD213" s="93"/>
      <c r="DE213" s="93"/>
      <c r="DF213" s="93"/>
      <c r="DG213" s="93"/>
      <c r="DH213" s="93"/>
      <c r="DI213" s="93"/>
      <c r="DJ213" s="93"/>
      <c r="DK213" s="93"/>
      <c r="DL213" s="93"/>
      <c r="DM213" s="93"/>
      <c r="DN213" s="93"/>
      <c r="DO213" s="93"/>
      <c r="DP213" s="93"/>
      <c r="DQ213" s="93"/>
      <c r="DR213" s="93"/>
      <c r="DS213" s="93"/>
      <c r="DT213" s="93"/>
      <c r="DU213" s="93"/>
      <c r="DV213" s="93"/>
      <c r="DW213" s="93"/>
      <c r="DX213" s="93"/>
      <c r="DY213" s="93"/>
      <c r="DZ213" s="93"/>
      <c r="EA213" s="93"/>
      <c r="EB213" s="93"/>
      <c r="EC213" s="93"/>
      <c r="ED213" s="93"/>
      <c r="EE213" s="93"/>
      <c r="EF213" s="93"/>
      <c r="EG213" s="93"/>
      <c r="EH213" s="93"/>
      <c r="EI213" s="93"/>
      <c r="EJ213" s="93"/>
      <c r="EK213" s="93"/>
      <c r="EL213" s="93"/>
      <c r="EM213" s="93"/>
      <c r="EN213" s="93"/>
      <c r="EO213" s="93"/>
      <c r="EP213" s="93"/>
    </row>
    <row r="214" spans="1:146" s="76" customFormat="1" ht="15.75" customHeight="1">
      <c r="A214" s="59"/>
      <c r="B214" s="134" t="s">
        <v>439</v>
      </c>
      <c r="C214" s="101">
        <v>923</v>
      </c>
      <c r="D214" s="135" t="s">
        <v>388</v>
      </c>
      <c r="E214" s="136"/>
      <c r="F214" s="137"/>
      <c r="G214" s="81"/>
      <c r="H214" s="81"/>
      <c r="I214" s="138"/>
      <c r="J214" s="102"/>
      <c r="K214" s="178">
        <f t="shared" ref="K214:L219" si="25">K215</f>
        <v>28</v>
      </c>
      <c r="L214" s="51">
        <f t="shared" si="25"/>
        <v>28</v>
      </c>
      <c r="M214" s="51">
        <f t="shared" si="24"/>
        <v>100</v>
      </c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  <c r="AA214" s="93"/>
      <c r="AB214" s="93"/>
      <c r="AC214" s="93"/>
      <c r="AD214" s="93"/>
      <c r="AE214" s="93"/>
      <c r="AF214" s="93"/>
      <c r="AG214" s="93"/>
      <c r="AH214" s="93"/>
      <c r="AI214" s="93"/>
      <c r="AJ214" s="93"/>
      <c r="AK214" s="93"/>
      <c r="AL214" s="93"/>
      <c r="AM214" s="93"/>
      <c r="AN214" s="93"/>
      <c r="AO214" s="93"/>
      <c r="AP214" s="93"/>
      <c r="AQ214" s="93"/>
      <c r="AR214" s="93"/>
      <c r="AS214" s="93"/>
      <c r="AT214" s="93"/>
      <c r="AU214" s="93"/>
      <c r="AV214" s="93"/>
      <c r="AW214" s="93"/>
      <c r="AX214" s="93"/>
      <c r="AY214" s="93"/>
      <c r="AZ214" s="93"/>
      <c r="BA214" s="93"/>
      <c r="BB214" s="93"/>
      <c r="BC214" s="93"/>
      <c r="BD214" s="93"/>
      <c r="BE214" s="93"/>
      <c r="BF214" s="93"/>
      <c r="BG214" s="93"/>
      <c r="BH214" s="93"/>
      <c r="BI214" s="93"/>
      <c r="BJ214" s="93"/>
      <c r="BK214" s="93"/>
      <c r="BL214" s="93"/>
      <c r="BM214" s="93"/>
      <c r="BN214" s="93"/>
      <c r="BO214" s="93"/>
      <c r="BP214" s="93"/>
      <c r="BQ214" s="93"/>
      <c r="BR214" s="93"/>
      <c r="BS214" s="93"/>
      <c r="BT214" s="93"/>
      <c r="BU214" s="93"/>
      <c r="BV214" s="93"/>
      <c r="BW214" s="93"/>
      <c r="BX214" s="93"/>
      <c r="BY214" s="93"/>
      <c r="BZ214" s="93"/>
      <c r="CA214" s="93"/>
      <c r="CB214" s="93"/>
      <c r="CC214" s="93"/>
      <c r="CD214" s="93"/>
      <c r="CE214" s="93"/>
      <c r="CF214" s="93"/>
      <c r="CG214" s="93"/>
      <c r="CH214" s="93"/>
      <c r="CI214" s="93"/>
      <c r="CJ214" s="93"/>
      <c r="CK214" s="93"/>
      <c r="CL214" s="93"/>
      <c r="CM214" s="93"/>
      <c r="CN214" s="93"/>
      <c r="CO214" s="93"/>
      <c r="CP214" s="93"/>
      <c r="CQ214" s="93"/>
      <c r="CR214" s="93"/>
      <c r="CS214" s="93"/>
      <c r="CT214" s="93"/>
      <c r="CU214" s="93"/>
      <c r="CV214" s="93"/>
      <c r="CW214" s="93"/>
      <c r="CX214" s="93"/>
      <c r="CY214" s="93"/>
      <c r="CZ214" s="93"/>
      <c r="DA214" s="93"/>
      <c r="DB214" s="93"/>
      <c r="DC214" s="93"/>
      <c r="DD214" s="93"/>
      <c r="DE214" s="93"/>
      <c r="DF214" s="93"/>
      <c r="DG214" s="93"/>
      <c r="DH214" s="93"/>
      <c r="DI214" s="93"/>
      <c r="DJ214" s="93"/>
      <c r="DK214" s="93"/>
      <c r="DL214" s="93"/>
      <c r="DM214" s="93"/>
      <c r="DN214" s="93"/>
      <c r="DO214" s="93"/>
      <c r="DP214" s="93"/>
      <c r="DQ214" s="93"/>
      <c r="DR214" s="93"/>
      <c r="DS214" s="93"/>
      <c r="DT214" s="93"/>
      <c r="DU214" s="93"/>
      <c r="DV214" s="93"/>
      <c r="DW214" s="93"/>
      <c r="DX214" s="93"/>
      <c r="DY214" s="93"/>
      <c r="DZ214" s="93"/>
      <c r="EA214" s="93"/>
      <c r="EB214" s="93"/>
      <c r="EC214" s="93"/>
      <c r="ED214" s="93"/>
      <c r="EE214" s="93"/>
      <c r="EF214" s="93"/>
      <c r="EG214" s="93"/>
      <c r="EH214" s="93"/>
      <c r="EI214" s="93"/>
      <c r="EJ214" s="93"/>
      <c r="EK214" s="93"/>
      <c r="EL214" s="93"/>
      <c r="EM214" s="93"/>
      <c r="EN214" s="93"/>
      <c r="EO214" s="93"/>
      <c r="EP214" s="93"/>
    </row>
    <row r="215" spans="1:146" s="76" customFormat="1" ht="39.75" customHeight="1">
      <c r="A215" s="59"/>
      <c r="B215" s="139" t="s">
        <v>429</v>
      </c>
      <c r="C215" s="101">
        <v>923</v>
      </c>
      <c r="D215" s="135" t="s">
        <v>388</v>
      </c>
      <c r="E215" s="136" t="s">
        <v>388</v>
      </c>
      <c r="F215" s="137"/>
      <c r="G215" s="81"/>
      <c r="H215" s="81"/>
      <c r="I215" s="138"/>
      <c r="J215" s="102"/>
      <c r="K215" s="178">
        <f t="shared" si="25"/>
        <v>28</v>
      </c>
      <c r="L215" s="51">
        <f t="shared" si="25"/>
        <v>28</v>
      </c>
      <c r="M215" s="51">
        <f t="shared" si="24"/>
        <v>100</v>
      </c>
      <c r="N215" s="93"/>
      <c r="O215" s="93"/>
      <c r="P215" s="93"/>
      <c r="Q215" s="93"/>
      <c r="R215" s="93"/>
      <c r="S215" s="93"/>
      <c r="T215" s="93"/>
      <c r="U215" s="93"/>
      <c r="V215" s="93"/>
      <c r="W215" s="93"/>
      <c r="X215" s="93"/>
      <c r="Y215" s="93"/>
      <c r="Z215" s="93"/>
      <c r="AA215" s="93"/>
      <c r="AB215" s="93"/>
      <c r="AC215" s="93"/>
      <c r="AD215" s="93"/>
      <c r="AE215" s="93"/>
      <c r="AF215" s="93"/>
      <c r="AG215" s="93"/>
      <c r="AH215" s="93"/>
      <c r="AI215" s="93"/>
      <c r="AJ215" s="93"/>
      <c r="AK215" s="93"/>
      <c r="AL215" s="93"/>
      <c r="AM215" s="93"/>
      <c r="AN215" s="93"/>
      <c r="AO215" s="93"/>
      <c r="AP215" s="93"/>
      <c r="AQ215" s="93"/>
      <c r="AR215" s="93"/>
      <c r="AS215" s="93"/>
      <c r="AT215" s="93"/>
      <c r="AU215" s="93"/>
      <c r="AV215" s="93"/>
      <c r="AW215" s="93"/>
      <c r="AX215" s="93"/>
      <c r="AY215" s="93"/>
      <c r="AZ215" s="93"/>
      <c r="BA215" s="93"/>
      <c r="BB215" s="93"/>
      <c r="BC215" s="93"/>
      <c r="BD215" s="93"/>
      <c r="BE215" s="93"/>
      <c r="BF215" s="93"/>
      <c r="BG215" s="93"/>
      <c r="BH215" s="93"/>
      <c r="BI215" s="93"/>
      <c r="BJ215" s="93"/>
      <c r="BK215" s="93"/>
      <c r="BL215" s="93"/>
      <c r="BM215" s="93"/>
      <c r="BN215" s="93"/>
      <c r="BO215" s="93"/>
      <c r="BP215" s="93"/>
      <c r="BQ215" s="93"/>
      <c r="BR215" s="93"/>
      <c r="BS215" s="93"/>
      <c r="BT215" s="93"/>
      <c r="BU215" s="93"/>
      <c r="BV215" s="93"/>
      <c r="BW215" s="93"/>
      <c r="BX215" s="93"/>
      <c r="BY215" s="93"/>
      <c r="BZ215" s="93"/>
      <c r="CA215" s="93"/>
      <c r="CB215" s="93"/>
      <c r="CC215" s="93"/>
      <c r="CD215" s="93"/>
      <c r="CE215" s="93"/>
      <c r="CF215" s="93"/>
      <c r="CG215" s="93"/>
      <c r="CH215" s="93"/>
      <c r="CI215" s="93"/>
      <c r="CJ215" s="93"/>
      <c r="CK215" s="93"/>
      <c r="CL215" s="93"/>
      <c r="CM215" s="93"/>
      <c r="CN215" s="93"/>
      <c r="CO215" s="93"/>
      <c r="CP215" s="93"/>
      <c r="CQ215" s="93"/>
      <c r="CR215" s="93"/>
      <c r="CS215" s="93"/>
      <c r="CT215" s="93"/>
      <c r="CU215" s="93"/>
      <c r="CV215" s="93"/>
      <c r="CW215" s="93"/>
      <c r="CX215" s="93"/>
      <c r="CY215" s="93"/>
      <c r="CZ215" s="93"/>
      <c r="DA215" s="93"/>
      <c r="DB215" s="93"/>
      <c r="DC215" s="93"/>
      <c r="DD215" s="93"/>
      <c r="DE215" s="93"/>
      <c r="DF215" s="93"/>
      <c r="DG215" s="93"/>
      <c r="DH215" s="93"/>
      <c r="DI215" s="93"/>
      <c r="DJ215" s="93"/>
      <c r="DK215" s="93"/>
      <c r="DL215" s="93"/>
      <c r="DM215" s="93"/>
      <c r="DN215" s="93"/>
      <c r="DO215" s="93"/>
      <c r="DP215" s="93"/>
      <c r="DQ215" s="93"/>
      <c r="DR215" s="93"/>
      <c r="DS215" s="93"/>
      <c r="DT215" s="93"/>
      <c r="DU215" s="93"/>
      <c r="DV215" s="93"/>
      <c r="DW215" s="93"/>
      <c r="DX215" s="93"/>
      <c r="DY215" s="93"/>
      <c r="DZ215" s="93"/>
      <c r="EA215" s="93"/>
      <c r="EB215" s="93"/>
      <c r="EC215" s="93"/>
      <c r="ED215" s="93"/>
      <c r="EE215" s="93"/>
      <c r="EF215" s="93"/>
      <c r="EG215" s="93"/>
      <c r="EH215" s="93"/>
      <c r="EI215" s="93"/>
      <c r="EJ215" s="93"/>
      <c r="EK215" s="93"/>
      <c r="EL215" s="93"/>
      <c r="EM215" s="93"/>
      <c r="EN215" s="93"/>
      <c r="EO215" s="93"/>
      <c r="EP215" s="93"/>
    </row>
    <row r="216" spans="1:146" s="76" customFormat="1" ht="52.5" customHeight="1">
      <c r="A216" s="59"/>
      <c r="B216" s="139" t="s">
        <v>430</v>
      </c>
      <c r="C216" s="101">
        <v>923</v>
      </c>
      <c r="D216" s="135" t="s">
        <v>388</v>
      </c>
      <c r="E216" s="136" t="s">
        <v>388</v>
      </c>
      <c r="F216" s="137" t="s">
        <v>342</v>
      </c>
      <c r="G216" s="81" t="s">
        <v>314</v>
      </c>
      <c r="H216" s="81"/>
      <c r="I216" s="138"/>
      <c r="J216" s="102"/>
      <c r="K216" s="178">
        <f t="shared" si="25"/>
        <v>28</v>
      </c>
      <c r="L216" s="51">
        <f t="shared" si="25"/>
        <v>28</v>
      </c>
      <c r="M216" s="51">
        <f t="shared" si="24"/>
        <v>100</v>
      </c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  <c r="AA216" s="93"/>
      <c r="AB216" s="93"/>
      <c r="AC216" s="93"/>
      <c r="AD216" s="93"/>
      <c r="AE216" s="93"/>
      <c r="AF216" s="93"/>
      <c r="AG216" s="93"/>
      <c r="AH216" s="93"/>
      <c r="AI216" s="93"/>
      <c r="AJ216" s="93"/>
      <c r="AK216" s="93"/>
      <c r="AL216" s="93"/>
      <c r="AM216" s="93"/>
      <c r="AN216" s="93"/>
      <c r="AO216" s="93"/>
      <c r="AP216" s="93"/>
      <c r="AQ216" s="93"/>
      <c r="AR216" s="93"/>
      <c r="AS216" s="93"/>
      <c r="AT216" s="93"/>
      <c r="AU216" s="93"/>
      <c r="AV216" s="93"/>
      <c r="AW216" s="93"/>
      <c r="AX216" s="93"/>
      <c r="AY216" s="93"/>
      <c r="AZ216" s="93"/>
      <c r="BA216" s="93"/>
      <c r="BB216" s="93"/>
      <c r="BC216" s="93"/>
      <c r="BD216" s="93"/>
      <c r="BE216" s="93"/>
      <c r="BF216" s="93"/>
      <c r="BG216" s="93"/>
      <c r="BH216" s="93"/>
      <c r="BI216" s="93"/>
      <c r="BJ216" s="93"/>
      <c r="BK216" s="93"/>
      <c r="BL216" s="93"/>
      <c r="BM216" s="93"/>
      <c r="BN216" s="93"/>
      <c r="BO216" s="93"/>
      <c r="BP216" s="93"/>
      <c r="BQ216" s="93"/>
      <c r="BR216" s="93"/>
      <c r="BS216" s="93"/>
      <c r="BT216" s="93"/>
      <c r="BU216" s="93"/>
      <c r="BV216" s="93"/>
      <c r="BW216" s="93"/>
      <c r="BX216" s="93"/>
      <c r="BY216" s="93"/>
      <c r="BZ216" s="93"/>
      <c r="CA216" s="93"/>
      <c r="CB216" s="93"/>
      <c r="CC216" s="93"/>
      <c r="CD216" s="93"/>
      <c r="CE216" s="93"/>
      <c r="CF216" s="93"/>
      <c r="CG216" s="93"/>
      <c r="CH216" s="93"/>
      <c r="CI216" s="93"/>
      <c r="CJ216" s="93"/>
      <c r="CK216" s="93"/>
      <c r="CL216" s="93"/>
      <c r="CM216" s="93"/>
      <c r="CN216" s="93"/>
      <c r="CO216" s="93"/>
      <c r="CP216" s="93"/>
      <c r="CQ216" s="93"/>
      <c r="CR216" s="93"/>
      <c r="CS216" s="93"/>
      <c r="CT216" s="93"/>
      <c r="CU216" s="93"/>
      <c r="CV216" s="93"/>
      <c r="CW216" s="93"/>
      <c r="CX216" s="93"/>
      <c r="CY216" s="93"/>
      <c r="CZ216" s="93"/>
      <c r="DA216" s="93"/>
      <c r="DB216" s="93"/>
      <c r="DC216" s="93"/>
      <c r="DD216" s="93"/>
      <c r="DE216" s="93"/>
      <c r="DF216" s="93"/>
      <c r="DG216" s="93"/>
      <c r="DH216" s="93"/>
      <c r="DI216" s="93"/>
      <c r="DJ216" s="93"/>
      <c r="DK216" s="93"/>
      <c r="DL216" s="93"/>
      <c r="DM216" s="93"/>
      <c r="DN216" s="93"/>
      <c r="DO216" s="93"/>
      <c r="DP216" s="93"/>
      <c r="DQ216" s="93"/>
      <c r="DR216" s="93"/>
      <c r="DS216" s="93"/>
      <c r="DT216" s="93"/>
      <c r="DU216" s="93"/>
      <c r="DV216" s="93"/>
      <c r="DW216" s="93"/>
      <c r="DX216" s="93"/>
      <c r="DY216" s="93"/>
      <c r="DZ216" s="93"/>
      <c r="EA216" s="93"/>
      <c r="EB216" s="93"/>
      <c r="EC216" s="93"/>
      <c r="ED216" s="93"/>
      <c r="EE216" s="93"/>
      <c r="EF216" s="93"/>
      <c r="EG216" s="93"/>
      <c r="EH216" s="93"/>
      <c r="EI216" s="93"/>
      <c r="EJ216" s="93"/>
      <c r="EK216" s="93"/>
      <c r="EL216" s="93"/>
      <c r="EM216" s="93"/>
      <c r="EN216" s="93"/>
      <c r="EO216" s="93"/>
      <c r="EP216" s="93"/>
    </row>
    <row r="217" spans="1:146" s="76" customFormat="1" ht="28.5" customHeight="1">
      <c r="A217" s="59"/>
      <c r="B217" s="140" t="s">
        <v>408</v>
      </c>
      <c r="C217" s="101">
        <v>923</v>
      </c>
      <c r="D217" s="135" t="s">
        <v>388</v>
      </c>
      <c r="E217" s="136" t="s">
        <v>388</v>
      </c>
      <c r="F217" s="137" t="s">
        <v>342</v>
      </c>
      <c r="G217" s="81" t="s">
        <v>314</v>
      </c>
      <c r="H217" s="81" t="s">
        <v>315</v>
      </c>
      <c r="I217" s="138"/>
      <c r="J217" s="102"/>
      <c r="K217" s="178">
        <f t="shared" si="25"/>
        <v>28</v>
      </c>
      <c r="L217" s="51">
        <f t="shared" si="25"/>
        <v>28</v>
      </c>
      <c r="M217" s="51">
        <f t="shared" si="24"/>
        <v>100</v>
      </c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  <c r="AA217" s="93"/>
      <c r="AB217" s="93"/>
      <c r="AC217" s="93"/>
      <c r="AD217" s="93"/>
      <c r="AE217" s="93"/>
      <c r="AF217" s="93"/>
      <c r="AG217" s="93"/>
      <c r="AH217" s="93"/>
      <c r="AI217" s="93"/>
      <c r="AJ217" s="93"/>
      <c r="AK217" s="93"/>
      <c r="AL217" s="93"/>
      <c r="AM217" s="93"/>
      <c r="AN217" s="93"/>
      <c r="AO217" s="93"/>
      <c r="AP217" s="93"/>
      <c r="AQ217" s="93"/>
      <c r="AR217" s="93"/>
      <c r="AS217" s="93"/>
      <c r="AT217" s="93"/>
      <c r="AU217" s="93"/>
      <c r="AV217" s="93"/>
      <c r="AW217" s="93"/>
      <c r="AX217" s="93"/>
      <c r="AY217" s="93"/>
      <c r="AZ217" s="93"/>
      <c r="BA217" s="93"/>
      <c r="BB217" s="93"/>
      <c r="BC217" s="93"/>
      <c r="BD217" s="93"/>
      <c r="BE217" s="93"/>
      <c r="BF217" s="93"/>
      <c r="BG217" s="93"/>
      <c r="BH217" s="93"/>
      <c r="BI217" s="93"/>
      <c r="BJ217" s="93"/>
      <c r="BK217" s="93"/>
      <c r="BL217" s="93"/>
      <c r="BM217" s="93"/>
      <c r="BN217" s="93"/>
      <c r="BO217" s="93"/>
      <c r="BP217" s="93"/>
      <c r="BQ217" s="93"/>
      <c r="BR217" s="93"/>
      <c r="BS217" s="93"/>
      <c r="BT217" s="93"/>
      <c r="BU217" s="93"/>
      <c r="BV217" s="93"/>
      <c r="BW217" s="93"/>
      <c r="BX217" s="93"/>
      <c r="BY217" s="93"/>
      <c r="BZ217" s="93"/>
      <c r="CA217" s="93"/>
      <c r="CB217" s="93"/>
      <c r="CC217" s="93"/>
      <c r="CD217" s="93"/>
      <c r="CE217" s="93"/>
      <c r="CF217" s="93"/>
      <c r="CG217" s="93"/>
      <c r="CH217" s="93"/>
      <c r="CI217" s="93"/>
      <c r="CJ217" s="93"/>
      <c r="CK217" s="93"/>
      <c r="CL217" s="93"/>
      <c r="CM217" s="93"/>
      <c r="CN217" s="93"/>
      <c r="CO217" s="93"/>
      <c r="CP217" s="93"/>
      <c r="CQ217" s="93"/>
      <c r="CR217" s="93"/>
      <c r="CS217" s="93"/>
      <c r="CT217" s="93"/>
      <c r="CU217" s="93"/>
      <c r="CV217" s="93"/>
      <c r="CW217" s="93"/>
      <c r="CX217" s="93"/>
      <c r="CY217" s="93"/>
      <c r="CZ217" s="93"/>
      <c r="DA217" s="93"/>
      <c r="DB217" s="93"/>
      <c r="DC217" s="93"/>
      <c r="DD217" s="93"/>
      <c r="DE217" s="93"/>
      <c r="DF217" s="93"/>
      <c r="DG217" s="93"/>
      <c r="DH217" s="93"/>
      <c r="DI217" s="93"/>
      <c r="DJ217" s="93"/>
      <c r="DK217" s="93"/>
      <c r="DL217" s="93"/>
      <c r="DM217" s="93"/>
      <c r="DN217" s="93"/>
      <c r="DO217" s="93"/>
      <c r="DP217" s="93"/>
      <c r="DQ217" s="93"/>
      <c r="DR217" s="93"/>
      <c r="DS217" s="93"/>
      <c r="DT217" s="93"/>
      <c r="DU217" s="93"/>
      <c r="DV217" s="93"/>
      <c r="DW217" s="93"/>
      <c r="DX217" s="93"/>
      <c r="DY217" s="93"/>
      <c r="DZ217" s="93"/>
      <c r="EA217" s="93"/>
      <c r="EB217" s="93"/>
      <c r="EC217" s="93"/>
      <c r="ED217" s="93"/>
      <c r="EE217" s="93"/>
      <c r="EF217" s="93"/>
      <c r="EG217" s="93"/>
      <c r="EH217" s="93"/>
      <c r="EI217" s="93"/>
      <c r="EJ217" s="93"/>
      <c r="EK217" s="93"/>
      <c r="EL217" s="93"/>
      <c r="EM217" s="93"/>
      <c r="EN217" s="93"/>
      <c r="EO217" s="93"/>
      <c r="EP217" s="93"/>
    </row>
    <row r="218" spans="1:146" s="76" customFormat="1" ht="27.75" customHeight="1">
      <c r="A218" s="59"/>
      <c r="B218" s="141" t="s">
        <v>442</v>
      </c>
      <c r="C218" s="101">
        <v>923</v>
      </c>
      <c r="D218" s="135" t="s">
        <v>388</v>
      </c>
      <c r="E218" s="136" t="s">
        <v>388</v>
      </c>
      <c r="F218" s="137" t="s">
        <v>342</v>
      </c>
      <c r="G218" s="81" t="s">
        <v>314</v>
      </c>
      <c r="H218" s="81" t="s">
        <v>315</v>
      </c>
      <c r="I218" s="138">
        <v>42140</v>
      </c>
      <c r="J218" s="102"/>
      <c r="K218" s="178">
        <f t="shared" si="25"/>
        <v>28</v>
      </c>
      <c r="L218" s="51">
        <f t="shared" si="25"/>
        <v>28</v>
      </c>
      <c r="M218" s="51">
        <f t="shared" si="24"/>
        <v>100</v>
      </c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  <c r="AA218" s="93"/>
      <c r="AB218" s="93"/>
      <c r="AC218" s="93"/>
      <c r="AD218" s="93"/>
      <c r="AE218" s="93"/>
      <c r="AF218" s="93"/>
      <c r="AG218" s="93"/>
      <c r="AH218" s="93"/>
      <c r="AI218" s="93"/>
      <c r="AJ218" s="93"/>
      <c r="AK218" s="93"/>
      <c r="AL218" s="93"/>
      <c r="AM218" s="93"/>
      <c r="AN218" s="93"/>
      <c r="AO218" s="93"/>
      <c r="AP218" s="93"/>
      <c r="AQ218" s="93"/>
      <c r="AR218" s="93"/>
      <c r="AS218" s="93"/>
      <c r="AT218" s="93"/>
      <c r="AU218" s="93"/>
      <c r="AV218" s="93"/>
      <c r="AW218" s="93"/>
      <c r="AX218" s="93"/>
      <c r="AY218" s="93"/>
      <c r="AZ218" s="93"/>
      <c r="BA218" s="93"/>
      <c r="BB218" s="93"/>
      <c r="BC218" s="93"/>
      <c r="BD218" s="93"/>
      <c r="BE218" s="93"/>
      <c r="BF218" s="93"/>
      <c r="BG218" s="93"/>
      <c r="BH218" s="93"/>
      <c r="BI218" s="93"/>
      <c r="BJ218" s="93"/>
      <c r="BK218" s="93"/>
      <c r="BL218" s="93"/>
      <c r="BM218" s="93"/>
      <c r="BN218" s="93"/>
      <c r="BO218" s="93"/>
      <c r="BP218" s="93"/>
      <c r="BQ218" s="93"/>
      <c r="BR218" s="93"/>
      <c r="BS218" s="93"/>
      <c r="BT218" s="93"/>
      <c r="BU218" s="93"/>
      <c r="BV218" s="93"/>
      <c r="BW218" s="93"/>
      <c r="BX218" s="93"/>
      <c r="BY218" s="93"/>
      <c r="BZ218" s="93"/>
      <c r="CA218" s="93"/>
      <c r="CB218" s="93"/>
      <c r="CC218" s="93"/>
      <c r="CD218" s="93"/>
      <c r="CE218" s="93"/>
      <c r="CF218" s="93"/>
      <c r="CG218" s="93"/>
      <c r="CH218" s="93"/>
      <c r="CI218" s="93"/>
      <c r="CJ218" s="93"/>
      <c r="CK218" s="93"/>
      <c r="CL218" s="93"/>
      <c r="CM218" s="93"/>
      <c r="CN218" s="93"/>
      <c r="CO218" s="93"/>
      <c r="CP218" s="93"/>
      <c r="CQ218" s="93"/>
      <c r="CR218" s="93"/>
      <c r="CS218" s="93"/>
      <c r="CT218" s="93"/>
      <c r="CU218" s="93"/>
      <c r="CV218" s="93"/>
      <c r="CW218" s="93"/>
      <c r="CX218" s="93"/>
      <c r="CY218" s="93"/>
      <c r="CZ218" s="93"/>
      <c r="DA218" s="93"/>
      <c r="DB218" s="93"/>
      <c r="DC218" s="93"/>
      <c r="DD218" s="93"/>
      <c r="DE218" s="93"/>
      <c r="DF218" s="93"/>
      <c r="DG218" s="93"/>
      <c r="DH218" s="93"/>
      <c r="DI218" s="93"/>
      <c r="DJ218" s="93"/>
      <c r="DK218" s="93"/>
      <c r="DL218" s="93"/>
      <c r="DM218" s="93"/>
      <c r="DN218" s="93"/>
      <c r="DO218" s="93"/>
      <c r="DP218" s="93"/>
      <c r="DQ218" s="93"/>
      <c r="DR218" s="93"/>
      <c r="DS218" s="93"/>
      <c r="DT218" s="93"/>
      <c r="DU218" s="93"/>
      <c r="DV218" s="93"/>
      <c r="DW218" s="93"/>
      <c r="DX218" s="93"/>
      <c r="DY218" s="93"/>
      <c r="DZ218" s="93"/>
      <c r="EA218" s="93"/>
      <c r="EB218" s="93"/>
      <c r="EC218" s="93"/>
      <c r="ED218" s="93"/>
      <c r="EE218" s="93"/>
      <c r="EF218" s="93"/>
      <c r="EG218" s="93"/>
      <c r="EH218" s="93"/>
      <c r="EI218" s="93"/>
      <c r="EJ218" s="93"/>
      <c r="EK218" s="93"/>
      <c r="EL218" s="93"/>
      <c r="EM218" s="93"/>
      <c r="EN218" s="93"/>
      <c r="EO218" s="93"/>
      <c r="EP218" s="93"/>
    </row>
    <row r="219" spans="1:146" s="76" customFormat="1" ht="28.5" customHeight="1">
      <c r="A219" s="59"/>
      <c r="B219" s="142" t="s">
        <v>153</v>
      </c>
      <c r="C219" s="101">
        <v>923</v>
      </c>
      <c r="D219" s="135" t="s">
        <v>388</v>
      </c>
      <c r="E219" s="136" t="s">
        <v>388</v>
      </c>
      <c r="F219" s="137" t="s">
        <v>342</v>
      </c>
      <c r="G219" s="81" t="s">
        <v>314</v>
      </c>
      <c r="H219" s="81" t="s">
        <v>315</v>
      </c>
      <c r="I219" s="138">
        <v>42140</v>
      </c>
      <c r="J219" s="102">
        <v>200</v>
      </c>
      <c r="K219" s="178">
        <f t="shared" si="25"/>
        <v>28</v>
      </c>
      <c r="L219" s="51">
        <f t="shared" si="25"/>
        <v>28</v>
      </c>
      <c r="M219" s="51">
        <f t="shared" si="24"/>
        <v>100</v>
      </c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  <c r="AA219" s="93"/>
      <c r="AB219" s="93"/>
      <c r="AC219" s="93"/>
      <c r="AD219" s="93"/>
      <c r="AE219" s="93"/>
      <c r="AF219" s="93"/>
      <c r="AG219" s="93"/>
      <c r="AH219" s="93"/>
      <c r="AI219" s="93"/>
      <c r="AJ219" s="93"/>
      <c r="AK219" s="93"/>
      <c r="AL219" s="93"/>
      <c r="AM219" s="93"/>
      <c r="AN219" s="93"/>
      <c r="AO219" s="93"/>
      <c r="AP219" s="93"/>
      <c r="AQ219" s="93"/>
      <c r="AR219" s="93"/>
      <c r="AS219" s="93"/>
      <c r="AT219" s="93"/>
      <c r="AU219" s="93"/>
      <c r="AV219" s="93"/>
      <c r="AW219" s="93"/>
      <c r="AX219" s="93"/>
      <c r="AY219" s="93"/>
      <c r="AZ219" s="93"/>
      <c r="BA219" s="93"/>
      <c r="BB219" s="93"/>
      <c r="BC219" s="93"/>
      <c r="BD219" s="93"/>
      <c r="BE219" s="93"/>
      <c r="BF219" s="93"/>
      <c r="BG219" s="93"/>
      <c r="BH219" s="93"/>
      <c r="BI219" s="93"/>
      <c r="BJ219" s="93"/>
      <c r="BK219" s="93"/>
      <c r="BL219" s="93"/>
      <c r="BM219" s="93"/>
      <c r="BN219" s="93"/>
      <c r="BO219" s="93"/>
      <c r="BP219" s="93"/>
      <c r="BQ219" s="93"/>
      <c r="BR219" s="93"/>
      <c r="BS219" s="93"/>
      <c r="BT219" s="93"/>
      <c r="BU219" s="93"/>
      <c r="BV219" s="93"/>
      <c r="BW219" s="93"/>
      <c r="BX219" s="93"/>
      <c r="BY219" s="93"/>
      <c r="BZ219" s="93"/>
      <c r="CA219" s="93"/>
      <c r="CB219" s="93"/>
      <c r="CC219" s="93"/>
      <c r="CD219" s="93"/>
      <c r="CE219" s="93"/>
      <c r="CF219" s="93"/>
      <c r="CG219" s="93"/>
      <c r="CH219" s="93"/>
      <c r="CI219" s="93"/>
      <c r="CJ219" s="93"/>
      <c r="CK219" s="93"/>
      <c r="CL219" s="93"/>
      <c r="CM219" s="93"/>
      <c r="CN219" s="93"/>
      <c r="CO219" s="93"/>
      <c r="CP219" s="93"/>
      <c r="CQ219" s="93"/>
      <c r="CR219" s="93"/>
      <c r="CS219" s="93"/>
      <c r="CT219" s="93"/>
      <c r="CU219" s="93"/>
      <c r="CV219" s="93"/>
      <c r="CW219" s="93"/>
      <c r="CX219" s="93"/>
      <c r="CY219" s="93"/>
      <c r="CZ219" s="93"/>
      <c r="DA219" s="93"/>
      <c r="DB219" s="93"/>
      <c r="DC219" s="93"/>
      <c r="DD219" s="93"/>
      <c r="DE219" s="93"/>
      <c r="DF219" s="93"/>
      <c r="DG219" s="93"/>
      <c r="DH219" s="93"/>
      <c r="DI219" s="93"/>
      <c r="DJ219" s="93"/>
      <c r="DK219" s="93"/>
      <c r="DL219" s="93"/>
      <c r="DM219" s="93"/>
      <c r="DN219" s="93"/>
      <c r="DO219" s="93"/>
      <c r="DP219" s="93"/>
      <c r="DQ219" s="93"/>
      <c r="DR219" s="93"/>
      <c r="DS219" s="93"/>
      <c r="DT219" s="93"/>
      <c r="DU219" s="93"/>
      <c r="DV219" s="93"/>
      <c r="DW219" s="93"/>
      <c r="DX219" s="93"/>
      <c r="DY219" s="93"/>
      <c r="DZ219" s="93"/>
      <c r="EA219" s="93"/>
      <c r="EB219" s="93"/>
      <c r="EC219" s="93"/>
      <c r="ED219" s="93"/>
      <c r="EE219" s="93"/>
      <c r="EF219" s="93"/>
      <c r="EG219" s="93"/>
      <c r="EH219" s="93"/>
      <c r="EI219" s="93"/>
      <c r="EJ219" s="93"/>
      <c r="EK219" s="93"/>
      <c r="EL219" s="93"/>
      <c r="EM219" s="93"/>
      <c r="EN219" s="93"/>
      <c r="EO219" s="93"/>
      <c r="EP219" s="93"/>
    </row>
    <row r="220" spans="1:146" s="76" customFormat="1" ht="28.5" customHeight="1">
      <c r="A220" s="59"/>
      <c r="B220" s="142" t="s">
        <v>155</v>
      </c>
      <c r="C220" s="101">
        <v>923</v>
      </c>
      <c r="D220" s="135" t="s">
        <v>388</v>
      </c>
      <c r="E220" s="136" t="s">
        <v>388</v>
      </c>
      <c r="F220" s="137" t="s">
        <v>342</v>
      </c>
      <c r="G220" s="81" t="s">
        <v>314</v>
      </c>
      <c r="H220" s="81" t="s">
        <v>315</v>
      </c>
      <c r="I220" s="138">
        <v>42140</v>
      </c>
      <c r="J220" s="102">
        <v>240</v>
      </c>
      <c r="K220" s="206">
        <v>28</v>
      </c>
      <c r="L220" s="207">
        <v>28</v>
      </c>
      <c r="M220" s="51">
        <f t="shared" si="24"/>
        <v>100</v>
      </c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  <c r="AA220" s="93"/>
      <c r="AB220" s="93"/>
      <c r="AC220" s="93"/>
      <c r="AD220" s="93"/>
      <c r="AE220" s="93"/>
      <c r="AF220" s="93"/>
      <c r="AG220" s="93"/>
      <c r="AH220" s="93"/>
      <c r="AI220" s="93"/>
      <c r="AJ220" s="93"/>
      <c r="AK220" s="93"/>
      <c r="AL220" s="93"/>
      <c r="AM220" s="93"/>
      <c r="AN220" s="93"/>
      <c r="AO220" s="93"/>
      <c r="AP220" s="93"/>
      <c r="AQ220" s="93"/>
      <c r="AR220" s="93"/>
      <c r="AS220" s="93"/>
      <c r="AT220" s="93"/>
      <c r="AU220" s="93"/>
      <c r="AV220" s="93"/>
      <c r="AW220" s="93"/>
      <c r="AX220" s="93"/>
      <c r="AY220" s="93"/>
      <c r="AZ220" s="93"/>
      <c r="BA220" s="93"/>
      <c r="BB220" s="93"/>
      <c r="BC220" s="93"/>
      <c r="BD220" s="93"/>
      <c r="BE220" s="93"/>
      <c r="BF220" s="93"/>
      <c r="BG220" s="93"/>
      <c r="BH220" s="93"/>
      <c r="BI220" s="93"/>
      <c r="BJ220" s="93"/>
      <c r="BK220" s="93"/>
      <c r="BL220" s="93"/>
      <c r="BM220" s="93"/>
      <c r="BN220" s="93"/>
      <c r="BO220" s="93"/>
      <c r="BP220" s="93"/>
      <c r="BQ220" s="93"/>
      <c r="BR220" s="93"/>
      <c r="BS220" s="93"/>
      <c r="BT220" s="93"/>
      <c r="BU220" s="93"/>
      <c r="BV220" s="93"/>
      <c r="BW220" s="93"/>
      <c r="BX220" s="93"/>
      <c r="BY220" s="93"/>
      <c r="BZ220" s="93"/>
      <c r="CA220" s="93"/>
      <c r="CB220" s="93"/>
      <c r="CC220" s="93"/>
      <c r="CD220" s="93"/>
      <c r="CE220" s="93"/>
      <c r="CF220" s="93"/>
      <c r="CG220" s="93"/>
      <c r="CH220" s="93"/>
      <c r="CI220" s="93"/>
      <c r="CJ220" s="93"/>
      <c r="CK220" s="93"/>
      <c r="CL220" s="93"/>
      <c r="CM220" s="93"/>
      <c r="CN220" s="93"/>
      <c r="CO220" s="93"/>
      <c r="CP220" s="93"/>
      <c r="CQ220" s="93"/>
      <c r="CR220" s="93"/>
      <c r="CS220" s="93"/>
      <c r="CT220" s="93"/>
      <c r="CU220" s="93"/>
      <c r="CV220" s="93"/>
      <c r="CW220" s="93"/>
      <c r="CX220" s="93"/>
      <c r="CY220" s="93"/>
      <c r="CZ220" s="93"/>
      <c r="DA220" s="93"/>
      <c r="DB220" s="93"/>
      <c r="DC220" s="93"/>
      <c r="DD220" s="93"/>
      <c r="DE220" s="93"/>
      <c r="DF220" s="93"/>
      <c r="DG220" s="93"/>
      <c r="DH220" s="93"/>
      <c r="DI220" s="93"/>
      <c r="DJ220" s="93"/>
      <c r="DK220" s="93"/>
      <c r="DL220" s="93"/>
      <c r="DM220" s="93"/>
      <c r="DN220" s="93"/>
      <c r="DO220" s="93"/>
      <c r="DP220" s="93"/>
      <c r="DQ220" s="93"/>
      <c r="DR220" s="93"/>
      <c r="DS220" s="93"/>
      <c r="DT220" s="93"/>
      <c r="DU220" s="93"/>
      <c r="DV220" s="93"/>
      <c r="DW220" s="93"/>
      <c r="DX220" s="93"/>
      <c r="DY220" s="93"/>
      <c r="DZ220" s="93"/>
      <c r="EA220" s="93"/>
      <c r="EB220" s="93"/>
      <c r="EC220" s="93"/>
      <c r="ED220" s="93"/>
      <c r="EE220" s="93"/>
      <c r="EF220" s="93"/>
      <c r="EG220" s="93"/>
      <c r="EH220" s="93"/>
      <c r="EI220" s="93"/>
      <c r="EJ220" s="93"/>
      <c r="EK220" s="93"/>
      <c r="EL220" s="93"/>
      <c r="EM220" s="93"/>
      <c r="EN220" s="93"/>
      <c r="EO220" s="93"/>
      <c r="EP220" s="93"/>
    </row>
    <row r="221" spans="1:146" s="42" customFormat="1" ht="15" customHeight="1">
      <c r="A221" s="40"/>
      <c r="B221" s="53" t="s">
        <v>444</v>
      </c>
      <c r="C221" s="45">
        <v>923</v>
      </c>
      <c r="D221" s="54" t="s">
        <v>445</v>
      </c>
      <c r="E221" s="54"/>
      <c r="F221" s="55"/>
      <c r="G221" s="56"/>
      <c r="H221" s="56"/>
      <c r="I221" s="57"/>
      <c r="J221" s="54"/>
      <c r="K221" s="178">
        <f t="shared" ref="K221:L224" si="26">K222</f>
        <v>131.69999999999999</v>
      </c>
      <c r="L221" s="51">
        <f t="shared" si="26"/>
        <v>127.73178</v>
      </c>
      <c r="M221" s="51">
        <f t="shared" si="24"/>
        <v>96.986924829157189</v>
      </c>
    </row>
    <row r="222" spans="1:146" ht="15" customHeight="1">
      <c r="A222" s="59"/>
      <c r="B222" s="53" t="s">
        <v>446</v>
      </c>
      <c r="C222" s="45">
        <v>923</v>
      </c>
      <c r="D222" s="54">
        <v>10</v>
      </c>
      <c r="E222" s="54" t="s">
        <v>308</v>
      </c>
      <c r="F222" s="55" t="s">
        <v>289</v>
      </c>
      <c r="G222" s="56"/>
      <c r="H222" s="56"/>
      <c r="I222" s="57"/>
      <c r="J222" s="54"/>
      <c r="K222" s="178">
        <f t="shared" si="26"/>
        <v>131.69999999999999</v>
      </c>
      <c r="L222" s="51">
        <f t="shared" si="26"/>
        <v>127.73178</v>
      </c>
      <c r="M222" s="51">
        <f t="shared" si="24"/>
        <v>96.986924829157189</v>
      </c>
    </row>
    <row r="223" spans="1:146" ht="41.25" customHeight="1">
      <c r="A223" s="59"/>
      <c r="B223" s="53" t="s">
        <v>341</v>
      </c>
      <c r="C223" s="45">
        <v>923</v>
      </c>
      <c r="D223" s="54" t="s">
        <v>445</v>
      </c>
      <c r="E223" s="54" t="s">
        <v>308</v>
      </c>
      <c r="F223" s="55" t="s">
        <v>342</v>
      </c>
      <c r="G223" s="56" t="s">
        <v>343</v>
      </c>
      <c r="H223" s="56"/>
      <c r="I223" s="57"/>
      <c r="J223" s="54"/>
      <c r="K223" s="178">
        <f t="shared" si="26"/>
        <v>131.69999999999999</v>
      </c>
      <c r="L223" s="51">
        <f t="shared" si="26"/>
        <v>127.73178</v>
      </c>
      <c r="M223" s="51">
        <f t="shared" si="24"/>
        <v>96.986924829157189</v>
      </c>
    </row>
    <row r="224" spans="1:146" ht="54" customHeight="1">
      <c r="A224" s="59"/>
      <c r="B224" s="53" t="s">
        <v>344</v>
      </c>
      <c r="C224" s="45">
        <v>923</v>
      </c>
      <c r="D224" s="54" t="s">
        <v>445</v>
      </c>
      <c r="E224" s="54" t="s">
        <v>308</v>
      </c>
      <c r="F224" s="55" t="s">
        <v>342</v>
      </c>
      <c r="G224" s="56" t="s">
        <v>314</v>
      </c>
      <c r="H224" s="56" t="s">
        <v>315</v>
      </c>
      <c r="I224" s="57"/>
      <c r="J224" s="54"/>
      <c r="K224" s="178">
        <f>K225</f>
        <v>131.69999999999999</v>
      </c>
      <c r="L224" s="51">
        <f t="shared" si="26"/>
        <v>127.73178</v>
      </c>
      <c r="M224" s="51">
        <f t="shared" si="24"/>
        <v>96.986924829157189</v>
      </c>
    </row>
    <row r="225" spans="1:31" ht="27" customHeight="1">
      <c r="A225" s="59"/>
      <c r="B225" s="53" t="s">
        <v>447</v>
      </c>
      <c r="C225" s="45">
        <v>923</v>
      </c>
      <c r="D225" s="54" t="s">
        <v>445</v>
      </c>
      <c r="E225" s="54" t="s">
        <v>308</v>
      </c>
      <c r="F225" s="55">
        <v>89</v>
      </c>
      <c r="G225" s="56">
        <v>1</v>
      </c>
      <c r="H225" s="56" t="s">
        <v>315</v>
      </c>
      <c r="I225" s="57" t="s">
        <v>448</v>
      </c>
      <c r="J225" s="54"/>
      <c r="K225" s="178">
        <f>K227</f>
        <v>131.69999999999999</v>
      </c>
      <c r="L225" s="51">
        <f>L227</f>
        <v>127.73178</v>
      </c>
      <c r="M225" s="51">
        <f t="shared" si="24"/>
        <v>96.986924829157189</v>
      </c>
    </row>
    <row r="226" spans="1:31" ht="16.5" customHeight="1">
      <c r="A226" s="59"/>
      <c r="B226" s="53" t="s">
        <v>265</v>
      </c>
      <c r="C226" s="45">
        <v>923</v>
      </c>
      <c r="D226" s="54" t="s">
        <v>445</v>
      </c>
      <c r="E226" s="54" t="s">
        <v>308</v>
      </c>
      <c r="F226" s="55">
        <v>89</v>
      </c>
      <c r="G226" s="56">
        <v>1</v>
      </c>
      <c r="H226" s="56" t="s">
        <v>315</v>
      </c>
      <c r="I226" s="57" t="s">
        <v>448</v>
      </c>
      <c r="J226" s="54">
        <v>300</v>
      </c>
      <c r="K226" s="178">
        <f>K227</f>
        <v>131.69999999999999</v>
      </c>
      <c r="L226" s="51">
        <f>L227</f>
        <v>127.73178</v>
      </c>
      <c r="M226" s="51">
        <f t="shared" si="24"/>
        <v>96.986924829157189</v>
      </c>
    </row>
    <row r="227" spans="1:31" ht="17.25" customHeight="1" thickBot="1">
      <c r="A227" s="59"/>
      <c r="B227" s="197" t="s">
        <v>267</v>
      </c>
      <c r="C227" s="198">
        <v>923</v>
      </c>
      <c r="D227" s="199" t="s">
        <v>445</v>
      </c>
      <c r="E227" s="199" t="s">
        <v>308</v>
      </c>
      <c r="F227" s="164">
        <v>89</v>
      </c>
      <c r="G227" s="200">
        <v>1</v>
      </c>
      <c r="H227" s="200" t="s">
        <v>315</v>
      </c>
      <c r="I227" s="201" t="s">
        <v>448</v>
      </c>
      <c r="J227" s="199">
        <v>310</v>
      </c>
      <c r="K227" s="208">
        <v>131.69999999999999</v>
      </c>
      <c r="L227" s="209">
        <v>127.73178</v>
      </c>
      <c r="M227" s="184">
        <f t="shared" si="24"/>
        <v>96.986924829157189</v>
      </c>
    </row>
    <row r="228" spans="1:31" ht="17.25" hidden="1" customHeight="1">
      <c r="A228" s="59"/>
      <c r="B228" s="44" t="s">
        <v>449</v>
      </c>
      <c r="C228" s="148">
        <v>923</v>
      </c>
      <c r="D228" s="46" t="s">
        <v>351</v>
      </c>
      <c r="E228" s="46"/>
      <c r="F228" s="47"/>
      <c r="G228" s="48"/>
      <c r="H228" s="48"/>
      <c r="I228" s="49"/>
      <c r="J228" s="46"/>
      <c r="K228" s="177">
        <f t="shared" ref="K228:L232" si="27">K229</f>
        <v>0</v>
      </c>
      <c r="L228" s="50">
        <f t="shared" si="27"/>
        <v>0</v>
      </c>
      <c r="M228" s="50" t="e">
        <f t="shared" si="24"/>
        <v>#DIV/0!</v>
      </c>
    </row>
    <row r="229" spans="1:31" s="42" customFormat="1" ht="35.25" hidden="1" customHeight="1">
      <c r="A229" s="40"/>
      <c r="B229" s="53" t="s">
        <v>450</v>
      </c>
      <c r="C229" s="45">
        <v>923</v>
      </c>
      <c r="D229" s="54" t="s">
        <v>351</v>
      </c>
      <c r="E229" s="54" t="s">
        <v>308</v>
      </c>
      <c r="F229" s="55"/>
      <c r="G229" s="56"/>
      <c r="H229" s="56"/>
      <c r="I229" s="57"/>
      <c r="J229" s="54"/>
      <c r="K229" s="178">
        <f t="shared" si="27"/>
        <v>0</v>
      </c>
      <c r="L229" s="51">
        <f t="shared" si="27"/>
        <v>0</v>
      </c>
      <c r="M229" s="51" t="e">
        <f t="shared" si="24"/>
        <v>#DIV/0!</v>
      </c>
    </row>
    <row r="230" spans="1:31" ht="49.5" hidden="1" customHeight="1">
      <c r="A230" s="67"/>
      <c r="B230" s="53" t="s">
        <v>341</v>
      </c>
      <c r="C230" s="45">
        <v>923</v>
      </c>
      <c r="D230" s="54" t="s">
        <v>351</v>
      </c>
      <c r="E230" s="54" t="s">
        <v>308</v>
      </c>
      <c r="F230" s="55">
        <v>89</v>
      </c>
      <c r="G230" s="56">
        <v>0</v>
      </c>
      <c r="H230" s="56"/>
      <c r="I230" s="57"/>
      <c r="J230" s="54"/>
      <c r="K230" s="178">
        <f t="shared" si="27"/>
        <v>0</v>
      </c>
      <c r="L230" s="51">
        <f t="shared" si="27"/>
        <v>0</v>
      </c>
      <c r="M230" s="51" t="e">
        <f t="shared" si="24"/>
        <v>#DIV/0!</v>
      </c>
    </row>
    <row r="231" spans="1:31" ht="66.75" hidden="1" customHeight="1">
      <c r="A231" s="67"/>
      <c r="B231" s="53" t="s">
        <v>344</v>
      </c>
      <c r="C231" s="45">
        <v>923</v>
      </c>
      <c r="D231" s="54" t="s">
        <v>351</v>
      </c>
      <c r="E231" s="54" t="s">
        <v>308</v>
      </c>
      <c r="F231" s="55">
        <v>89</v>
      </c>
      <c r="G231" s="56">
        <v>1</v>
      </c>
      <c r="H231" s="143" t="s">
        <v>315</v>
      </c>
      <c r="I231" s="57"/>
      <c r="J231" s="54"/>
      <c r="K231" s="178">
        <f>K232</f>
        <v>0</v>
      </c>
      <c r="L231" s="51">
        <f t="shared" si="27"/>
        <v>0</v>
      </c>
      <c r="M231" s="51" t="e">
        <f t="shared" si="24"/>
        <v>#DIV/0!</v>
      </c>
    </row>
    <row r="232" spans="1:31" ht="17.100000000000001" hidden="1" customHeight="1">
      <c r="A232" s="67"/>
      <c r="B232" s="53" t="s">
        <v>451</v>
      </c>
      <c r="C232" s="45">
        <v>923</v>
      </c>
      <c r="D232" s="54" t="s">
        <v>351</v>
      </c>
      <c r="E232" s="54" t="s">
        <v>308</v>
      </c>
      <c r="F232" s="55">
        <v>89</v>
      </c>
      <c r="G232" s="56">
        <v>1</v>
      </c>
      <c r="H232" s="143" t="s">
        <v>315</v>
      </c>
      <c r="I232" s="57">
        <v>41000</v>
      </c>
      <c r="J232" s="54"/>
      <c r="K232" s="178">
        <f>K233</f>
        <v>0</v>
      </c>
      <c r="L232" s="51">
        <f t="shared" si="27"/>
        <v>0</v>
      </c>
      <c r="M232" s="51" t="e">
        <f t="shared" si="24"/>
        <v>#DIV/0!</v>
      </c>
    </row>
    <row r="233" spans="1:31" ht="16.5" hidden="1" customHeight="1">
      <c r="A233" s="67"/>
      <c r="B233" s="53" t="s">
        <v>452</v>
      </c>
      <c r="C233" s="45">
        <v>923</v>
      </c>
      <c r="D233" s="54" t="s">
        <v>351</v>
      </c>
      <c r="E233" s="54" t="s">
        <v>308</v>
      </c>
      <c r="F233" s="55">
        <v>89</v>
      </c>
      <c r="G233" s="56">
        <v>1</v>
      </c>
      <c r="H233" s="143" t="s">
        <v>315</v>
      </c>
      <c r="I233" s="57">
        <v>41240</v>
      </c>
      <c r="J233" s="54"/>
      <c r="K233" s="178">
        <f>K235</f>
        <v>0</v>
      </c>
      <c r="L233" s="51">
        <f>L235</f>
        <v>0</v>
      </c>
      <c r="M233" s="51" t="e">
        <f t="shared" si="24"/>
        <v>#DIV/0!</v>
      </c>
    </row>
    <row r="234" spans="1:31" ht="17.100000000000001" hidden="1" customHeight="1">
      <c r="A234" s="59"/>
      <c r="B234" s="53" t="s">
        <v>449</v>
      </c>
      <c r="C234" s="45">
        <v>923</v>
      </c>
      <c r="D234" s="54" t="s">
        <v>351</v>
      </c>
      <c r="E234" s="54" t="s">
        <v>308</v>
      </c>
      <c r="F234" s="55">
        <v>89</v>
      </c>
      <c r="G234" s="56">
        <v>1</v>
      </c>
      <c r="H234" s="143" t="s">
        <v>315</v>
      </c>
      <c r="I234" s="57">
        <v>41240</v>
      </c>
      <c r="J234" s="144">
        <v>700</v>
      </c>
      <c r="K234" s="180">
        <f>K235</f>
        <v>0</v>
      </c>
      <c r="L234" s="87">
        <f>L235</f>
        <v>0</v>
      </c>
      <c r="M234" s="51" t="e">
        <f t="shared" si="24"/>
        <v>#DIV/0!</v>
      </c>
    </row>
    <row r="235" spans="1:31" ht="17.25" hidden="1" customHeight="1">
      <c r="A235" s="67"/>
      <c r="B235" s="131" t="s">
        <v>453</v>
      </c>
      <c r="C235" s="45">
        <v>923</v>
      </c>
      <c r="D235" s="144" t="s">
        <v>351</v>
      </c>
      <c r="E235" s="54" t="s">
        <v>308</v>
      </c>
      <c r="F235" s="145">
        <v>89</v>
      </c>
      <c r="G235" s="146">
        <v>1</v>
      </c>
      <c r="H235" s="147" t="s">
        <v>315</v>
      </c>
      <c r="I235" s="57">
        <v>41240</v>
      </c>
      <c r="J235" s="144" t="s">
        <v>454</v>
      </c>
      <c r="K235" s="178"/>
      <c r="L235" s="51"/>
      <c r="M235" s="51" t="e">
        <f t="shared" si="24"/>
        <v>#DIV/0!</v>
      </c>
    </row>
    <row r="236" spans="1:31" s="76" customFormat="1" ht="17.100000000000001" hidden="1" customHeight="1">
      <c r="A236" s="59"/>
      <c r="B236" s="61" t="s">
        <v>455</v>
      </c>
      <c r="C236" s="148">
        <v>923</v>
      </c>
      <c r="D236" s="95" t="s">
        <v>456</v>
      </c>
      <c r="E236" s="149"/>
      <c r="F236" s="150"/>
      <c r="G236" s="151"/>
      <c r="H236" s="151"/>
      <c r="I236" s="152"/>
      <c r="J236" s="153"/>
      <c r="K236" s="177">
        <f t="shared" ref="K236:K241" si="28">K237</f>
        <v>0</v>
      </c>
      <c r="L236" s="50">
        <f t="shared" ref="L236:L239" si="29">L237</f>
        <v>0</v>
      </c>
      <c r="M236" s="51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  <c r="AA236" s="75"/>
      <c r="AB236" s="75"/>
      <c r="AC236" s="75"/>
      <c r="AD236" s="75"/>
      <c r="AE236" s="75"/>
    </row>
    <row r="237" spans="1:31" s="76" customFormat="1" ht="17.100000000000001" hidden="1" customHeight="1">
      <c r="A237" s="59"/>
      <c r="B237" s="61" t="s">
        <v>455</v>
      </c>
      <c r="C237" s="45">
        <v>923</v>
      </c>
      <c r="D237" s="62" t="s">
        <v>456</v>
      </c>
      <c r="E237" s="62" t="s">
        <v>456</v>
      </c>
      <c r="F237" s="154"/>
      <c r="G237" s="70"/>
      <c r="H237" s="155"/>
      <c r="I237" s="72"/>
      <c r="J237" s="73"/>
      <c r="K237" s="178">
        <f t="shared" si="28"/>
        <v>0</v>
      </c>
      <c r="L237" s="51">
        <f t="shared" si="29"/>
        <v>0</v>
      </c>
      <c r="M237" s="51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  <c r="AA237" s="75"/>
      <c r="AB237" s="75"/>
      <c r="AC237" s="75"/>
      <c r="AD237" s="75"/>
      <c r="AE237" s="75"/>
    </row>
    <row r="238" spans="1:31" s="76" customFormat="1" ht="28.5" hidden="1" customHeight="1">
      <c r="A238" s="59"/>
      <c r="B238" s="53" t="s">
        <v>457</v>
      </c>
      <c r="C238" s="45">
        <v>923</v>
      </c>
      <c r="D238" s="62">
        <v>99</v>
      </c>
      <c r="E238" s="62">
        <v>99</v>
      </c>
      <c r="F238" s="154" t="s">
        <v>312</v>
      </c>
      <c r="G238" s="70" t="s">
        <v>343</v>
      </c>
      <c r="H238" s="155"/>
      <c r="I238" s="122"/>
      <c r="J238" s="73"/>
      <c r="K238" s="181">
        <f t="shared" si="28"/>
        <v>0</v>
      </c>
      <c r="L238" s="156">
        <f t="shared" si="29"/>
        <v>0</v>
      </c>
      <c r="M238" s="51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  <c r="AA238" s="75"/>
      <c r="AB238" s="75"/>
      <c r="AC238" s="75"/>
      <c r="AD238" s="75"/>
      <c r="AE238" s="75"/>
    </row>
    <row r="239" spans="1:31" s="76" customFormat="1" ht="30.75" hidden="1" customHeight="1">
      <c r="A239" s="59"/>
      <c r="B239" s="53" t="s">
        <v>458</v>
      </c>
      <c r="C239" s="45">
        <v>923</v>
      </c>
      <c r="D239" s="62">
        <v>99</v>
      </c>
      <c r="E239" s="62">
        <v>99</v>
      </c>
      <c r="F239" s="55" t="s">
        <v>312</v>
      </c>
      <c r="G239" s="56" t="s">
        <v>325</v>
      </c>
      <c r="H239" s="56" t="s">
        <v>315</v>
      </c>
      <c r="I239" s="122"/>
      <c r="J239" s="73"/>
      <c r="K239" s="181">
        <f t="shared" si="28"/>
        <v>0</v>
      </c>
      <c r="L239" s="156">
        <f t="shared" si="29"/>
        <v>0</v>
      </c>
      <c r="M239" s="51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  <c r="AA239" s="75"/>
      <c r="AB239" s="75"/>
      <c r="AC239" s="75"/>
      <c r="AD239" s="75"/>
      <c r="AE239" s="75"/>
    </row>
    <row r="240" spans="1:31" s="76" customFormat="1" ht="17.25" hidden="1" customHeight="1">
      <c r="A240" s="59"/>
      <c r="B240" s="53" t="s">
        <v>455</v>
      </c>
      <c r="C240" s="45">
        <v>923</v>
      </c>
      <c r="D240" s="62">
        <v>99</v>
      </c>
      <c r="E240" s="62">
        <v>99</v>
      </c>
      <c r="F240" s="55" t="s">
        <v>312</v>
      </c>
      <c r="G240" s="56" t="s">
        <v>325</v>
      </c>
      <c r="H240" s="56" t="s">
        <v>315</v>
      </c>
      <c r="I240" s="57">
        <v>41990</v>
      </c>
      <c r="J240" s="157"/>
      <c r="K240" s="182">
        <f t="shared" si="28"/>
        <v>0</v>
      </c>
      <c r="L240" s="158">
        <f>L241</f>
        <v>0</v>
      </c>
      <c r="M240" s="51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  <c r="AA240" s="75"/>
      <c r="AB240" s="75"/>
      <c r="AC240" s="75"/>
      <c r="AD240" s="75"/>
      <c r="AE240" s="75"/>
    </row>
    <row r="241" spans="1:31" s="76" customFormat="1" hidden="1">
      <c r="A241" s="59"/>
      <c r="B241" s="61" t="s">
        <v>161</v>
      </c>
      <c r="C241" s="45">
        <v>923</v>
      </c>
      <c r="D241" s="95">
        <v>99</v>
      </c>
      <c r="E241" s="159">
        <v>99</v>
      </c>
      <c r="F241" s="145" t="s">
        <v>312</v>
      </c>
      <c r="G241" s="56" t="s">
        <v>325</v>
      </c>
      <c r="H241" s="56" t="s">
        <v>315</v>
      </c>
      <c r="I241" s="57">
        <v>41990</v>
      </c>
      <c r="J241" s="95">
        <v>800</v>
      </c>
      <c r="K241" s="181">
        <f t="shared" si="28"/>
        <v>0</v>
      </c>
      <c r="L241" s="156">
        <f>L242</f>
        <v>0</v>
      </c>
      <c r="M241" s="51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  <c r="AA241" s="75"/>
      <c r="AB241" s="75"/>
      <c r="AC241" s="75"/>
      <c r="AD241" s="75"/>
      <c r="AE241" s="75"/>
    </row>
    <row r="242" spans="1:31" s="76" customFormat="1" ht="18" hidden="1" customHeight="1" thickBot="1">
      <c r="A242" s="59"/>
      <c r="B242" s="160" t="s">
        <v>190</v>
      </c>
      <c r="C242" s="161">
        <v>923</v>
      </c>
      <c r="D242" s="162" t="s">
        <v>456</v>
      </c>
      <c r="E242" s="163">
        <v>99</v>
      </c>
      <c r="F242" s="164" t="s">
        <v>312</v>
      </c>
      <c r="G242" s="165" t="s">
        <v>325</v>
      </c>
      <c r="H242" s="165" t="s">
        <v>315</v>
      </c>
      <c r="I242" s="166">
        <v>41990</v>
      </c>
      <c r="J242" s="167">
        <v>870</v>
      </c>
      <c r="K242" s="183">
        <v>0</v>
      </c>
      <c r="L242" s="176">
        <v>0</v>
      </c>
      <c r="M242" s="184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  <c r="AA242" s="75"/>
      <c r="AB242" s="75"/>
      <c r="AC242" s="75"/>
      <c r="AD242" s="75"/>
      <c r="AE242" s="75"/>
    </row>
    <row r="243" spans="1:31">
      <c r="A243" s="33"/>
      <c r="B243" s="264"/>
      <c r="C243" s="264"/>
      <c r="D243" s="265"/>
      <c r="E243" s="265"/>
      <c r="F243" s="266"/>
      <c r="G243" s="266"/>
      <c r="H243" s="266"/>
      <c r="I243" s="266"/>
      <c r="J243" s="266"/>
      <c r="K243" s="267"/>
      <c r="L243" s="267"/>
      <c r="M243" s="267"/>
    </row>
  </sheetData>
  <mergeCells count="17">
    <mergeCell ref="F10:I11"/>
    <mergeCell ref="F12:I12"/>
    <mergeCell ref="B1:M1"/>
    <mergeCell ref="J10:J11"/>
    <mergeCell ref="K10:M10"/>
    <mergeCell ref="B2:M2"/>
    <mergeCell ref="B4:M4"/>
    <mergeCell ref="J5:M5"/>
    <mergeCell ref="B7:K7"/>
    <mergeCell ref="B9:M9"/>
    <mergeCell ref="B8:M8"/>
    <mergeCell ref="B3:M3"/>
    <mergeCell ref="B6:M6"/>
    <mergeCell ref="B10:B11"/>
    <mergeCell ref="C10:C11"/>
    <mergeCell ref="D10:D11"/>
    <mergeCell ref="E10:E11"/>
  </mergeCells>
  <conditionalFormatting sqref="N237:N241">
    <cfRule type="expression" dxfId="38" priority="35" stopIfTrue="1">
      <formula>$G237=""</formula>
    </cfRule>
    <cfRule type="expression" dxfId="37" priority="36" stopIfTrue="1">
      <formula>AND($H237="",$G237&lt;&gt;"")</formula>
    </cfRule>
  </conditionalFormatting>
  <conditionalFormatting sqref="B253:G254 B258:D258 G255:G258 B195 B99">
    <cfRule type="expression" dxfId="36" priority="31" stopIfTrue="1">
      <formula>$F99=""</formula>
    </cfRule>
    <cfRule type="expression" dxfId="35" priority="32" stopIfTrue="1">
      <formula>AND($G99="",$F99&lt;&gt;"")</formula>
    </cfRule>
  </conditionalFormatting>
  <conditionalFormatting sqref="N48:N49">
    <cfRule type="expression" dxfId="34" priority="29" stopIfTrue="1">
      <formula>$H48=""</formula>
    </cfRule>
    <cfRule type="expression" dxfId="33" priority="30" stopIfTrue="1">
      <formula>AND($J48="",$H48&lt;&gt;"")</formula>
    </cfRule>
  </conditionalFormatting>
  <conditionalFormatting sqref="N92:N93 A249:G252 N85:N90">
    <cfRule type="expression" dxfId="32" priority="33" stopIfTrue="1">
      <formula>#REF!=""</formula>
    </cfRule>
    <cfRule type="expression" dxfId="31" priority="34" stopIfTrue="1">
      <formula>AND($F85="",#REF!&lt;&gt;"")</formula>
    </cfRule>
  </conditionalFormatting>
  <conditionalFormatting sqref="B254:F255 B259:C259 F256:F259 F236:J237 F238:H238 K238:K241 L238:L242">
    <cfRule type="expression" dxfId="30" priority="27" stopIfTrue="1">
      <formula>$E236=""</formula>
    </cfRule>
    <cfRule type="expression" dxfId="29" priority="28" stopIfTrue="1">
      <formula>AND($F236="",$E236&lt;&gt;"")</formula>
    </cfRule>
  </conditionalFormatting>
  <conditionalFormatting sqref="B99">
    <cfRule type="expression" dxfId="28" priority="25" stopIfTrue="1">
      <formula>$D99=""</formula>
    </cfRule>
    <cfRule type="expression" dxfId="27" priority="26" stopIfTrue="1">
      <formula>AND($E99="",$D99&lt;&gt;"")</formula>
    </cfRule>
  </conditionalFormatting>
  <conditionalFormatting sqref="B30 B206 B210 G30 J44 I51:J51 D30:E30 G43:G44 D43:E44 E42 L48:L49 I48:K50 D48:E50 B103">
    <cfRule type="expression" dxfId="26" priority="23" stopIfTrue="1">
      <formula>$F30=""</formula>
    </cfRule>
    <cfRule type="expression" dxfId="25" priority="24" stopIfTrue="1">
      <formula>AND($H30="",$F30&lt;&gt;"")</formula>
    </cfRule>
  </conditionalFormatting>
  <conditionalFormatting sqref="B198">
    <cfRule type="expression" dxfId="24" priority="21" stopIfTrue="1">
      <formula>$F198=""</formula>
    </cfRule>
    <cfRule type="expression" dxfId="23" priority="22" stopIfTrue="1">
      <formula>AND($G198="",$F198&lt;&gt;"")</formula>
    </cfRule>
  </conditionalFormatting>
  <conditionalFormatting sqref="I30:J30">
    <cfRule type="expression" dxfId="22" priority="17" stopIfTrue="1">
      <formula>$F30=""</formula>
    </cfRule>
    <cfRule type="expression" dxfId="21" priority="18" stopIfTrue="1">
      <formula>AND($H30="",$F30&lt;&gt;"")</formula>
    </cfRule>
  </conditionalFormatting>
  <conditionalFormatting sqref="J42:J44 G50">
    <cfRule type="expression" dxfId="20" priority="15" stopIfTrue="1">
      <formula>$G42=""</formula>
    </cfRule>
    <cfRule type="expression" dxfId="19" priority="16" stopIfTrue="1">
      <formula>AND($I42="",$G42&lt;&gt;"")</formula>
    </cfRule>
  </conditionalFormatting>
  <conditionalFormatting sqref="L92:L93 K84:K94 L85:L90">
    <cfRule type="expression" dxfId="18" priority="19" stopIfTrue="1">
      <formula>#REF!=""</formula>
    </cfRule>
    <cfRule type="expression" dxfId="17" priority="20" stopIfTrue="1">
      <formula>AND($D84="",#REF!&lt;&gt;"")</formula>
    </cfRule>
  </conditionalFormatting>
  <conditionalFormatting sqref="K242 J238:J240">
    <cfRule type="expression" dxfId="16" priority="13" stopIfTrue="1">
      <formula>$I238=""</formula>
    </cfRule>
    <cfRule type="expression" dxfId="15" priority="14" stopIfTrue="1">
      <formula>AND($J238="",$I238&lt;&gt;"")</formula>
    </cfRule>
  </conditionalFormatting>
  <conditionalFormatting sqref="F139:I140">
    <cfRule type="expression" dxfId="14" priority="11" stopIfTrue="1">
      <formula>$H139=""</formula>
    </cfRule>
    <cfRule type="expression" dxfId="13" priority="12" stopIfTrue="1">
      <formula>AND($I139="",$H139&lt;&gt;"")</formula>
    </cfRule>
  </conditionalFormatting>
  <conditionalFormatting sqref="E23:E25">
    <cfRule type="expression" dxfId="12" priority="9" stopIfTrue="1">
      <formula>$F23=""</formula>
    </cfRule>
    <cfRule type="expression" dxfId="11" priority="10" stopIfTrue="1">
      <formula>AND($H23="",$F23&lt;&gt;"")</formula>
    </cfRule>
  </conditionalFormatting>
  <conditionalFormatting sqref="J22:J25">
    <cfRule type="expression" dxfId="10" priority="7" stopIfTrue="1">
      <formula>$G22=""</formula>
    </cfRule>
    <cfRule type="expression" dxfId="9" priority="8" stopIfTrue="1">
      <formula>AND($I22="",$G22&lt;&gt;"")</formula>
    </cfRule>
  </conditionalFormatting>
  <conditionalFormatting sqref="A13:G13">
    <cfRule type="expression" dxfId="8" priority="37" stopIfTrue="1">
      <formula>#REF!=""</formula>
    </cfRule>
    <cfRule type="expression" dxfId="7" priority="38" stopIfTrue="1">
      <formula>$B13&lt;&gt;""</formula>
    </cfRule>
  </conditionalFormatting>
  <conditionalFormatting sqref="J39">
    <cfRule type="expression" dxfId="6" priority="3" stopIfTrue="1">
      <formula>$L39=""</formula>
    </cfRule>
    <cfRule type="expression" dxfId="5" priority="4" stopIfTrue="1">
      <formula>AND($N39="",$L39&lt;&gt;"")</formula>
    </cfRule>
  </conditionalFormatting>
  <conditionalFormatting sqref="E39:E41">
    <cfRule type="expression" dxfId="4" priority="1" stopIfTrue="1">
      <formula>$K39=""</formula>
    </cfRule>
    <cfRule type="expression" dxfId="3" priority="2" stopIfTrue="1">
      <formula>AND($M39="",$K39&lt;&gt;"")</formula>
    </cfRule>
  </conditionalFormatting>
  <pageMargins left="0.59055118110236227" right="0" top="0" bottom="0" header="0" footer="0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2"/>
  <sheetViews>
    <sheetView topLeftCell="A22" zoomScaleNormal="100" zoomScaleSheetLayoutView="100" workbookViewId="0">
      <selection activeCell="J16" sqref="J16"/>
    </sheetView>
  </sheetViews>
  <sheetFormatPr defaultRowHeight="15"/>
  <cols>
    <col min="1" max="1" width="0.42578125" style="1" customWidth="1"/>
    <col min="2" max="2" width="19.42578125" style="1" customWidth="1"/>
    <col min="3" max="3" width="20.7109375" style="1" customWidth="1"/>
    <col min="4" max="4" width="22.28515625" style="1" customWidth="1"/>
    <col min="5" max="5" width="11.140625" style="1" customWidth="1"/>
    <col min="6" max="6" width="10.28515625" style="1" customWidth="1"/>
    <col min="7" max="7" width="11" style="1" customWidth="1"/>
    <col min="8" max="8" width="9.140625" style="1" customWidth="1"/>
    <col min="9" max="16384" width="9.140625" style="1"/>
  </cols>
  <sheetData>
    <row r="1" spans="1:8" ht="3.75" customHeight="1">
      <c r="C1" s="175"/>
      <c r="D1" s="175"/>
      <c r="E1" s="325"/>
      <c r="F1" s="326"/>
      <c r="G1" s="326"/>
    </row>
    <row r="2" spans="1:8" ht="16.5" customHeight="1">
      <c r="B2" s="224"/>
      <c r="C2" s="215"/>
      <c r="D2" s="272" t="s">
        <v>463</v>
      </c>
      <c r="E2" s="272"/>
      <c r="F2" s="324"/>
      <c r="G2" s="324"/>
    </row>
    <row r="3" spans="1:8">
      <c r="B3" s="224"/>
      <c r="C3" s="215"/>
      <c r="D3" s="272" t="s">
        <v>459</v>
      </c>
      <c r="E3" s="323"/>
      <c r="F3" s="324"/>
      <c r="G3" s="324"/>
    </row>
    <row r="4" spans="1:8" ht="15" customHeight="1">
      <c r="B4" s="224"/>
      <c r="C4" s="215"/>
      <c r="D4" s="272" t="s">
        <v>464</v>
      </c>
      <c r="E4" s="323"/>
      <c r="F4" s="324"/>
      <c r="G4" s="324"/>
    </row>
    <row r="5" spans="1:8">
      <c r="B5" s="224"/>
      <c r="C5" s="216"/>
      <c r="D5" s="276" t="s">
        <v>465</v>
      </c>
      <c r="E5" s="323"/>
      <c r="F5" s="324"/>
      <c r="G5" s="324"/>
    </row>
    <row r="6" spans="1:8">
      <c r="B6" s="224"/>
      <c r="C6" s="216"/>
      <c r="D6" s="276" t="s">
        <v>296</v>
      </c>
      <c r="E6" s="324"/>
      <c r="F6" s="324"/>
      <c r="G6" s="324"/>
    </row>
    <row r="7" spans="1:8">
      <c r="B7" s="224"/>
      <c r="C7" s="216"/>
      <c r="D7" s="277" t="s">
        <v>480</v>
      </c>
      <c r="E7" s="272"/>
      <c r="F7" s="324"/>
      <c r="G7" s="324"/>
    </row>
    <row r="8" spans="1:8" ht="6.75" customHeight="1">
      <c r="B8" s="224"/>
      <c r="C8" s="216"/>
      <c r="D8" s="235"/>
      <c r="E8" s="240"/>
      <c r="F8" s="240"/>
      <c r="G8" s="224"/>
    </row>
    <row r="9" spans="1:8" ht="15" customHeight="1">
      <c r="B9" s="362" t="s">
        <v>475</v>
      </c>
      <c r="C9" s="362"/>
      <c r="D9" s="362"/>
      <c r="E9" s="362"/>
      <c r="F9" s="362"/>
      <c r="G9" s="362"/>
    </row>
    <row r="10" spans="1:8">
      <c r="B10" s="362"/>
      <c r="C10" s="362"/>
      <c r="D10" s="362"/>
      <c r="E10" s="362"/>
      <c r="F10" s="362"/>
      <c r="G10" s="362"/>
    </row>
    <row r="11" spans="1:8" ht="15" customHeight="1">
      <c r="B11" s="362"/>
      <c r="C11" s="362"/>
      <c r="D11" s="362"/>
      <c r="E11" s="362"/>
      <c r="F11" s="362"/>
      <c r="G11" s="362"/>
      <c r="H11" s="2"/>
    </row>
    <row r="12" spans="1:8" ht="27" customHeight="1">
      <c r="B12" s="362"/>
      <c r="C12" s="362"/>
      <c r="D12" s="362"/>
      <c r="E12" s="362"/>
      <c r="F12" s="362"/>
      <c r="G12" s="362"/>
      <c r="H12" s="2"/>
    </row>
    <row r="13" spans="1:8" ht="13.5" customHeight="1" thickBot="1">
      <c r="B13" s="224"/>
      <c r="C13" s="225"/>
      <c r="D13" s="225"/>
      <c r="E13" s="226"/>
      <c r="F13" s="217"/>
      <c r="G13" s="268" t="s">
        <v>466</v>
      </c>
      <c r="H13" s="2"/>
    </row>
    <row r="14" spans="1:8" ht="12" customHeight="1">
      <c r="A14" s="231"/>
      <c r="B14" s="359" t="s">
        <v>467</v>
      </c>
      <c r="C14" s="331" t="s">
        <v>272</v>
      </c>
      <c r="D14" s="332"/>
      <c r="E14" s="353" t="s">
        <v>290</v>
      </c>
      <c r="F14" s="353" t="s">
        <v>1</v>
      </c>
      <c r="G14" s="356" t="s">
        <v>294</v>
      </c>
      <c r="H14" s="2"/>
    </row>
    <row r="15" spans="1:8" ht="11.85" customHeight="1">
      <c r="A15" s="231"/>
      <c r="B15" s="360"/>
      <c r="C15" s="333"/>
      <c r="D15" s="334"/>
      <c r="E15" s="363"/>
      <c r="F15" s="354"/>
      <c r="G15" s="357"/>
      <c r="H15" s="2"/>
    </row>
    <row r="16" spans="1:8" ht="14.25" customHeight="1" thickBot="1">
      <c r="A16" s="231"/>
      <c r="B16" s="361"/>
      <c r="C16" s="335"/>
      <c r="D16" s="336"/>
      <c r="E16" s="364"/>
      <c r="F16" s="355"/>
      <c r="G16" s="358"/>
      <c r="H16" s="2"/>
    </row>
    <row r="17" spans="1:8" ht="12.75" customHeight="1" thickBot="1">
      <c r="A17" s="231"/>
      <c r="B17" s="253">
        <v>1</v>
      </c>
      <c r="C17" s="345">
        <v>2</v>
      </c>
      <c r="D17" s="346"/>
      <c r="E17" s="254">
        <v>3</v>
      </c>
      <c r="F17" s="254">
        <v>4</v>
      </c>
      <c r="G17" s="255">
        <v>5</v>
      </c>
      <c r="H17" s="2"/>
    </row>
    <row r="18" spans="1:8" ht="27" customHeight="1">
      <c r="A18" s="231"/>
      <c r="B18" s="232" t="s">
        <v>134</v>
      </c>
      <c r="C18" s="347" t="s">
        <v>273</v>
      </c>
      <c r="D18" s="348"/>
      <c r="E18" s="218">
        <v>12790.8215</v>
      </c>
      <c r="F18" s="218">
        <v>12399.172549999999</v>
      </c>
      <c r="G18" s="214">
        <f t="shared" ref="G18:G28" si="0">F18/E18*100</f>
        <v>96.93804694248918</v>
      </c>
      <c r="H18" s="2"/>
    </row>
    <row r="19" spans="1:8" ht="12.95" customHeight="1">
      <c r="A19" s="231"/>
      <c r="B19" s="233"/>
      <c r="C19" s="349" t="s">
        <v>7</v>
      </c>
      <c r="D19" s="350"/>
      <c r="E19" s="219"/>
      <c r="F19" s="219"/>
      <c r="G19" s="214"/>
      <c r="H19" s="2"/>
    </row>
    <row r="20" spans="1:8" ht="15.75" customHeight="1">
      <c r="A20" s="231"/>
      <c r="B20" s="233"/>
      <c r="C20" s="337" t="s">
        <v>274</v>
      </c>
      <c r="D20" s="338"/>
      <c r="E20" s="220">
        <v>12790.8215</v>
      </c>
      <c r="F20" s="221">
        <f>F24+F28</f>
        <v>12399.2</v>
      </c>
      <c r="G20" s="214">
        <f t="shared" si="0"/>
        <v>96.938261549502514</v>
      </c>
      <c r="H20" s="2"/>
    </row>
    <row r="21" spans="1:8" ht="14.1" customHeight="1">
      <c r="A21" s="231"/>
      <c r="B21" s="233"/>
      <c r="C21" s="339" t="s">
        <v>275</v>
      </c>
      <c r="D21" s="340"/>
      <c r="E21" s="220">
        <v>-3674.38</v>
      </c>
      <c r="F21" s="221">
        <f>F22</f>
        <v>-3905.8</v>
      </c>
      <c r="G21" s="214">
        <f t="shared" si="0"/>
        <v>106.29820541152522</v>
      </c>
      <c r="H21" s="2"/>
    </row>
    <row r="22" spans="1:8" ht="15.2" customHeight="1">
      <c r="A22" s="231"/>
      <c r="B22" s="233" t="s">
        <v>277</v>
      </c>
      <c r="C22" s="341" t="s">
        <v>276</v>
      </c>
      <c r="D22" s="342"/>
      <c r="E22" s="220">
        <v>-3674.38</v>
      </c>
      <c r="F22" s="221">
        <f>F23</f>
        <v>-3905.8</v>
      </c>
      <c r="G22" s="214">
        <f t="shared" si="0"/>
        <v>106.29820541152522</v>
      </c>
      <c r="H22" s="2"/>
    </row>
    <row r="23" spans="1:8" ht="27.75" customHeight="1">
      <c r="A23" s="231"/>
      <c r="B23" s="233" t="s">
        <v>279</v>
      </c>
      <c r="C23" s="341" t="s">
        <v>278</v>
      </c>
      <c r="D23" s="342"/>
      <c r="E23" s="220">
        <v>-3674.38</v>
      </c>
      <c r="F23" s="221">
        <f>F24</f>
        <v>-3905.8</v>
      </c>
      <c r="G23" s="214">
        <f t="shared" si="0"/>
        <v>106.29820541152522</v>
      </c>
      <c r="H23" s="2"/>
    </row>
    <row r="24" spans="1:8" ht="27.75" customHeight="1">
      <c r="A24" s="231"/>
      <c r="B24" s="233" t="s">
        <v>281</v>
      </c>
      <c r="C24" s="341" t="s">
        <v>280</v>
      </c>
      <c r="D24" s="342"/>
      <c r="E24" s="220">
        <v>-3674.38</v>
      </c>
      <c r="F24" s="221">
        <v>-3905.8</v>
      </c>
      <c r="G24" s="214">
        <f t="shared" si="0"/>
        <v>106.29820541152522</v>
      </c>
      <c r="H24" s="2"/>
    </row>
    <row r="25" spans="1:8" ht="14.1" customHeight="1">
      <c r="A25" s="231"/>
      <c r="B25" s="233"/>
      <c r="C25" s="339" t="s">
        <v>282</v>
      </c>
      <c r="D25" s="340"/>
      <c r="E25" s="220">
        <v>16465.201499999999</v>
      </c>
      <c r="F25" s="221">
        <f>F26</f>
        <v>16305</v>
      </c>
      <c r="G25" s="214">
        <f t="shared" si="0"/>
        <v>99.027029824080813</v>
      </c>
      <c r="H25" s="2"/>
    </row>
    <row r="26" spans="1:8" ht="15.2" customHeight="1">
      <c r="A26" s="231"/>
      <c r="B26" s="233" t="s">
        <v>284</v>
      </c>
      <c r="C26" s="341" t="s">
        <v>283</v>
      </c>
      <c r="D26" s="342"/>
      <c r="E26" s="220">
        <v>16465.201499999999</v>
      </c>
      <c r="F26" s="221">
        <f>F27</f>
        <v>16305</v>
      </c>
      <c r="G26" s="214">
        <f t="shared" si="0"/>
        <v>99.027029824080813</v>
      </c>
      <c r="H26" s="2"/>
    </row>
    <row r="27" spans="1:8" ht="26.25" customHeight="1">
      <c r="A27" s="231"/>
      <c r="B27" s="233" t="s">
        <v>286</v>
      </c>
      <c r="C27" s="341" t="s">
        <v>285</v>
      </c>
      <c r="D27" s="342"/>
      <c r="E27" s="220">
        <v>16465.201499999999</v>
      </c>
      <c r="F27" s="221">
        <f>F28</f>
        <v>16305</v>
      </c>
      <c r="G27" s="214">
        <f t="shared" si="0"/>
        <v>99.027029824080813</v>
      </c>
      <c r="H27" s="2"/>
    </row>
    <row r="28" spans="1:8" ht="30" customHeight="1" thickBot="1">
      <c r="A28" s="231"/>
      <c r="B28" s="234" t="s">
        <v>288</v>
      </c>
      <c r="C28" s="343" t="s">
        <v>287</v>
      </c>
      <c r="D28" s="344"/>
      <c r="E28" s="222">
        <v>16465.201499999999</v>
      </c>
      <c r="F28" s="223">
        <v>16305</v>
      </c>
      <c r="G28" s="214">
        <f t="shared" si="0"/>
        <v>99.027029824080813</v>
      </c>
      <c r="H28" s="2"/>
    </row>
    <row r="29" spans="1:8" ht="13.5" customHeight="1">
      <c r="B29" s="224"/>
      <c r="C29" s="227"/>
      <c r="D29" s="227"/>
      <c r="E29" s="228"/>
      <c r="F29" s="229"/>
      <c r="G29" s="230"/>
      <c r="H29" s="4"/>
    </row>
    <row r="30" spans="1:8" hidden="1">
      <c r="C30" s="351" t="s">
        <v>289</v>
      </c>
      <c r="D30" s="352"/>
      <c r="E30" s="5"/>
      <c r="F30" s="5"/>
      <c r="G30" s="5"/>
      <c r="H30" s="4"/>
    </row>
    <row r="31" spans="1:8" hidden="1">
      <c r="C31" s="327" t="s">
        <v>289</v>
      </c>
      <c r="D31" s="328"/>
      <c r="E31" s="4"/>
      <c r="F31" s="5"/>
      <c r="G31" s="5"/>
      <c r="H31" s="4"/>
    </row>
    <row r="32" spans="1:8" hidden="1">
      <c r="C32" s="329" t="s">
        <v>289</v>
      </c>
      <c r="D32" s="330"/>
      <c r="E32" s="5"/>
      <c r="F32" s="5"/>
      <c r="G32" s="5"/>
      <c r="H32" s="4"/>
    </row>
  </sheetData>
  <mergeCells count="28">
    <mergeCell ref="F14:F16"/>
    <mergeCell ref="G14:G16"/>
    <mergeCell ref="B14:B16"/>
    <mergeCell ref="B9:G12"/>
    <mergeCell ref="E14:E16"/>
    <mergeCell ref="C31:D31"/>
    <mergeCell ref="C32:D32"/>
    <mergeCell ref="C14:D16"/>
    <mergeCell ref="C20:D20"/>
    <mergeCell ref="C21:D21"/>
    <mergeCell ref="C22:D22"/>
    <mergeCell ref="C23:D23"/>
    <mergeCell ref="C24:D24"/>
    <mergeCell ref="C26:D26"/>
    <mergeCell ref="C25:D25"/>
    <mergeCell ref="C27:D27"/>
    <mergeCell ref="C28:D28"/>
    <mergeCell ref="C17:D17"/>
    <mergeCell ref="C18:D18"/>
    <mergeCell ref="C19:D19"/>
    <mergeCell ref="C30:D30"/>
    <mergeCell ref="D5:G5"/>
    <mergeCell ref="D6:G6"/>
    <mergeCell ref="D7:G7"/>
    <mergeCell ref="E1:G1"/>
    <mergeCell ref="D2:G2"/>
    <mergeCell ref="D3:G3"/>
    <mergeCell ref="D4:G4"/>
  </mergeCells>
  <conditionalFormatting sqref="C5:C8">
    <cfRule type="expression" dxfId="2" priority="5" stopIfTrue="1">
      <formula>#REF!&lt;&gt;""</formula>
    </cfRule>
  </conditionalFormatting>
  <conditionalFormatting sqref="D5:D6">
    <cfRule type="expression" dxfId="1" priority="1" stopIfTrue="1">
      <formula>#REF!&lt;&gt;""</formula>
    </cfRule>
  </conditionalFormatting>
  <conditionalFormatting sqref="D2:D3">
    <cfRule type="expression" dxfId="0" priority="2" stopIfTrue="1">
      <formula>$D2&lt;&gt;""</formula>
    </cfRule>
  </conditionalFormatting>
  <pageMargins left="0.59055118110236227" right="0" top="0" bottom="0" header="0" footer="0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2"/>
  <sheetViews>
    <sheetView view="pageBreakPreview" zoomScaleNormal="100" zoomScaleSheetLayoutView="100" workbookViewId="0">
      <selection activeCell="C18" sqref="C18"/>
    </sheetView>
  </sheetViews>
  <sheetFormatPr defaultRowHeight="15"/>
  <cols>
    <col min="1" max="1" width="81.5703125" style="1" customWidth="1"/>
    <col min="2" max="2" width="21.85546875" style="1" customWidth="1"/>
    <col min="3" max="3" width="12.85546875" style="1" customWidth="1"/>
    <col min="4" max="4" width="14.140625" style="1" customWidth="1"/>
    <col min="5" max="5" width="13.5703125" style="1" customWidth="1"/>
    <col min="6" max="6" width="9.140625" style="1" customWidth="1"/>
    <col min="7" max="16384" width="9.140625" style="1"/>
  </cols>
  <sheetData>
    <row r="1" spans="1:6" ht="15" customHeight="1">
      <c r="A1" s="2"/>
      <c r="B1" s="2"/>
      <c r="C1" s="2"/>
      <c r="D1" s="2"/>
      <c r="E1" s="2"/>
      <c r="F1" s="2"/>
    </row>
    <row r="2" spans="1:6" ht="14.1" customHeight="1">
      <c r="A2" s="365" t="s">
        <v>130</v>
      </c>
      <c r="B2" s="366"/>
      <c r="C2" s="366"/>
      <c r="D2" s="366"/>
      <c r="E2" s="366"/>
      <c r="F2" s="2"/>
    </row>
    <row r="3" spans="1:6" ht="12.95" customHeight="1" thickBot="1">
      <c r="A3" s="6"/>
      <c r="B3" s="6"/>
      <c r="C3" s="6"/>
      <c r="D3" s="6"/>
      <c r="E3" s="6"/>
      <c r="F3" s="2"/>
    </row>
    <row r="4" spans="1:6" ht="12" customHeight="1">
      <c r="A4" s="367" t="s">
        <v>0</v>
      </c>
      <c r="B4" s="370" t="s">
        <v>131</v>
      </c>
      <c r="C4" s="373" t="s">
        <v>290</v>
      </c>
      <c r="D4" s="376" t="s">
        <v>132</v>
      </c>
      <c r="E4" s="378" t="s">
        <v>292</v>
      </c>
      <c r="F4" s="2"/>
    </row>
    <row r="5" spans="1:6" ht="9.75" customHeight="1">
      <c r="A5" s="368"/>
      <c r="B5" s="371"/>
      <c r="C5" s="374"/>
      <c r="D5" s="377"/>
      <c r="E5" s="379"/>
      <c r="F5" s="2"/>
    </row>
    <row r="6" spans="1:6" ht="11.25" customHeight="1">
      <c r="A6" s="368"/>
      <c r="B6" s="371"/>
      <c r="C6" s="374"/>
      <c r="D6" s="377"/>
      <c r="E6" s="379"/>
      <c r="F6" s="2"/>
    </row>
    <row r="7" spans="1:6" ht="11.25" customHeight="1">
      <c r="A7" s="368"/>
      <c r="B7" s="371"/>
      <c r="C7" s="374"/>
      <c r="D7" s="377"/>
      <c r="E7" s="379"/>
      <c r="F7" s="2"/>
    </row>
    <row r="8" spans="1:6" ht="4.5" customHeight="1" thickBot="1">
      <c r="A8" s="368"/>
      <c r="B8" s="371"/>
      <c r="C8" s="374"/>
      <c r="D8" s="377"/>
      <c r="E8" s="379"/>
      <c r="F8" s="2"/>
    </row>
    <row r="9" spans="1:6" ht="9" hidden="1" customHeight="1">
      <c r="A9" s="369"/>
      <c r="B9" s="372"/>
      <c r="C9" s="375"/>
      <c r="D9" s="377"/>
      <c r="E9" s="379"/>
      <c r="F9" s="2"/>
    </row>
    <row r="10" spans="1:6" ht="12.95" customHeight="1" thickBot="1">
      <c r="A10" s="22">
        <v>1</v>
      </c>
      <c r="B10" s="23">
        <v>2</v>
      </c>
      <c r="C10" s="24" t="s">
        <v>291</v>
      </c>
      <c r="D10" s="24" t="s">
        <v>2</v>
      </c>
      <c r="E10" s="25" t="s">
        <v>3</v>
      </c>
      <c r="F10" s="2"/>
    </row>
    <row r="11" spans="1:6" ht="15" customHeight="1">
      <c r="A11" s="26" t="s">
        <v>133</v>
      </c>
      <c r="B11" s="20" t="s">
        <v>134</v>
      </c>
      <c r="C11" s="21">
        <v>16465201.5</v>
      </c>
      <c r="D11" s="21">
        <v>16089859.210000001</v>
      </c>
      <c r="E11" s="31">
        <f>D11/C11*100</f>
        <v>97.720390546085952</v>
      </c>
      <c r="F11" s="2"/>
    </row>
    <row r="12" spans="1:6" ht="15" customHeight="1">
      <c r="A12" s="27" t="s">
        <v>7</v>
      </c>
      <c r="B12" s="9"/>
      <c r="C12" s="10"/>
      <c r="D12" s="9"/>
      <c r="E12" s="14"/>
      <c r="F12" s="2"/>
    </row>
    <row r="13" spans="1:6">
      <c r="A13" s="28" t="s">
        <v>135</v>
      </c>
      <c r="B13" s="11" t="s">
        <v>136</v>
      </c>
      <c r="C13" s="12">
        <v>600784.77</v>
      </c>
      <c r="D13" s="12">
        <v>530756.27</v>
      </c>
      <c r="E13" s="31">
        <f t="shared" ref="E13:E72" si="0">D13/C13*100</f>
        <v>88.343829022163803</v>
      </c>
      <c r="F13" s="2"/>
    </row>
    <row r="14" spans="1:6" ht="36">
      <c r="A14" s="28" t="s">
        <v>137</v>
      </c>
      <c r="B14" s="11" t="s">
        <v>138</v>
      </c>
      <c r="C14" s="12">
        <v>600784.77</v>
      </c>
      <c r="D14" s="12">
        <v>530756.27</v>
      </c>
      <c r="E14" s="31">
        <f t="shared" si="0"/>
        <v>88.343829022163803</v>
      </c>
      <c r="F14" s="2"/>
    </row>
    <row r="15" spans="1:6" ht="17.25" customHeight="1">
      <c r="A15" s="28" t="s">
        <v>139</v>
      </c>
      <c r="B15" s="11" t="s">
        <v>140</v>
      </c>
      <c r="C15" s="12">
        <v>600784.77</v>
      </c>
      <c r="D15" s="12">
        <v>530756.27</v>
      </c>
      <c r="E15" s="31">
        <f t="shared" si="0"/>
        <v>88.343829022163803</v>
      </c>
      <c r="F15" s="2"/>
    </row>
    <row r="16" spans="1:6">
      <c r="A16" s="28" t="s">
        <v>141</v>
      </c>
      <c r="B16" s="11" t="s">
        <v>142</v>
      </c>
      <c r="C16" s="12">
        <v>439784.77</v>
      </c>
      <c r="D16" s="12">
        <v>403568.68</v>
      </c>
      <c r="E16" s="31">
        <f t="shared" si="0"/>
        <v>91.76504225009883</v>
      </c>
      <c r="F16" s="2"/>
    </row>
    <row r="17" spans="1:6" ht="24">
      <c r="A17" s="28" t="s">
        <v>143</v>
      </c>
      <c r="B17" s="11" t="s">
        <v>144</v>
      </c>
      <c r="C17" s="12">
        <v>161000</v>
      </c>
      <c r="D17" s="12">
        <v>127187.59</v>
      </c>
      <c r="E17" s="31">
        <f t="shared" si="0"/>
        <v>78.998503105590061</v>
      </c>
      <c r="F17" s="2"/>
    </row>
    <row r="18" spans="1:6">
      <c r="A18" s="28" t="s">
        <v>145</v>
      </c>
      <c r="B18" s="11" t="s">
        <v>146</v>
      </c>
      <c r="C18" s="12">
        <v>813000</v>
      </c>
      <c r="D18" s="12">
        <v>751057.37</v>
      </c>
      <c r="E18" s="31">
        <f t="shared" si="0"/>
        <v>92.3809803198032</v>
      </c>
      <c r="F18" s="2"/>
    </row>
    <row r="19" spans="1:6" ht="36">
      <c r="A19" s="28" t="s">
        <v>137</v>
      </c>
      <c r="B19" s="11" t="s">
        <v>147</v>
      </c>
      <c r="C19" s="12">
        <v>813000</v>
      </c>
      <c r="D19" s="12">
        <v>751057.37</v>
      </c>
      <c r="E19" s="31">
        <f t="shared" si="0"/>
        <v>92.3809803198032</v>
      </c>
      <c r="F19" s="2"/>
    </row>
    <row r="20" spans="1:6" ht="17.25" customHeight="1">
      <c r="A20" s="28" t="s">
        <v>139</v>
      </c>
      <c r="B20" s="11" t="s">
        <v>148</v>
      </c>
      <c r="C20" s="12">
        <v>813000</v>
      </c>
      <c r="D20" s="12">
        <v>751057.37</v>
      </c>
      <c r="E20" s="31">
        <f t="shared" si="0"/>
        <v>92.3809803198032</v>
      </c>
      <c r="F20" s="2"/>
    </row>
    <row r="21" spans="1:6">
      <c r="A21" s="28" t="s">
        <v>141</v>
      </c>
      <c r="B21" s="11" t="s">
        <v>149</v>
      </c>
      <c r="C21" s="12">
        <v>597500</v>
      </c>
      <c r="D21" s="12">
        <v>574405.05000000005</v>
      </c>
      <c r="E21" s="31">
        <f t="shared" si="0"/>
        <v>96.134736401673649</v>
      </c>
      <c r="F21" s="2"/>
    </row>
    <row r="22" spans="1:6" ht="24">
      <c r="A22" s="28" t="s">
        <v>143</v>
      </c>
      <c r="B22" s="11" t="s">
        <v>150</v>
      </c>
      <c r="C22" s="12">
        <v>215500</v>
      </c>
      <c r="D22" s="12">
        <v>176652.32</v>
      </c>
      <c r="E22" s="31">
        <f t="shared" si="0"/>
        <v>81.973234338747105</v>
      </c>
      <c r="F22" s="2"/>
    </row>
    <row r="23" spans="1:6">
      <c r="A23" s="28" t="s">
        <v>151</v>
      </c>
      <c r="B23" s="11" t="s">
        <v>152</v>
      </c>
      <c r="C23" s="12">
        <v>12220083.57</v>
      </c>
      <c r="D23" s="12">
        <v>12106157.880000001</v>
      </c>
      <c r="E23" s="31">
        <f t="shared" si="0"/>
        <v>99.067717586811881</v>
      </c>
      <c r="F23" s="2"/>
    </row>
    <row r="24" spans="1:6">
      <c r="A24" s="28" t="s">
        <v>153</v>
      </c>
      <c r="B24" s="11" t="s">
        <v>154</v>
      </c>
      <c r="C24" s="12">
        <v>11730701.57</v>
      </c>
      <c r="D24" s="12">
        <v>11616941.880000001</v>
      </c>
      <c r="E24" s="31">
        <f t="shared" si="0"/>
        <v>99.03023967218698</v>
      </c>
      <c r="F24" s="2"/>
    </row>
    <row r="25" spans="1:6" ht="17.25" customHeight="1">
      <c r="A25" s="28" t="s">
        <v>155</v>
      </c>
      <c r="B25" s="11" t="s">
        <v>156</v>
      </c>
      <c r="C25" s="12">
        <v>11730701.57</v>
      </c>
      <c r="D25" s="12">
        <v>11616941.880000001</v>
      </c>
      <c r="E25" s="31">
        <f t="shared" si="0"/>
        <v>99.03023967218698</v>
      </c>
      <c r="F25" s="2"/>
    </row>
    <row r="26" spans="1:6">
      <c r="A26" s="28" t="s">
        <v>157</v>
      </c>
      <c r="B26" s="11" t="s">
        <v>158</v>
      </c>
      <c r="C26" s="12">
        <v>11293713.02</v>
      </c>
      <c r="D26" s="12">
        <v>11230545.630000001</v>
      </c>
      <c r="E26" s="31">
        <f t="shared" si="0"/>
        <v>99.440685362837399</v>
      </c>
      <c r="F26" s="2"/>
    </row>
    <row r="27" spans="1:6">
      <c r="A27" s="28" t="s">
        <v>159</v>
      </c>
      <c r="B27" s="11" t="s">
        <v>160</v>
      </c>
      <c r="C27" s="12">
        <v>436988.55</v>
      </c>
      <c r="D27" s="12">
        <v>386396.25</v>
      </c>
      <c r="E27" s="31">
        <f t="shared" si="0"/>
        <v>88.422511299209106</v>
      </c>
      <c r="F27" s="2"/>
    </row>
    <row r="28" spans="1:6">
      <c r="A28" s="28" t="s">
        <v>161</v>
      </c>
      <c r="B28" s="11" t="s">
        <v>162</v>
      </c>
      <c r="C28" s="12">
        <v>489382</v>
      </c>
      <c r="D28" s="12">
        <v>489216</v>
      </c>
      <c r="E28" s="31">
        <f t="shared" si="0"/>
        <v>99.966079667825952</v>
      </c>
      <c r="F28" s="2"/>
    </row>
    <row r="29" spans="1:6">
      <c r="A29" s="28" t="s">
        <v>163</v>
      </c>
      <c r="B29" s="11" t="s">
        <v>164</v>
      </c>
      <c r="C29" s="12">
        <v>489382</v>
      </c>
      <c r="D29" s="12">
        <v>489216</v>
      </c>
      <c r="E29" s="31">
        <f t="shared" si="0"/>
        <v>99.966079667825952</v>
      </c>
      <c r="F29" s="2"/>
    </row>
    <row r="30" spans="1:6">
      <c r="A30" s="28" t="s">
        <v>165</v>
      </c>
      <c r="B30" s="11" t="s">
        <v>166</v>
      </c>
      <c r="C30" s="12">
        <v>476982</v>
      </c>
      <c r="D30" s="12">
        <v>476982</v>
      </c>
      <c r="E30" s="31">
        <f t="shared" si="0"/>
        <v>100</v>
      </c>
      <c r="F30" s="2"/>
    </row>
    <row r="31" spans="1:6">
      <c r="A31" s="28" t="s">
        <v>167</v>
      </c>
      <c r="B31" s="11" t="s">
        <v>168</v>
      </c>
      <c r="C31" s="12">
        <v>2800</v>
      </c>
      <c r="D31" s="12">
        <v>2634</v>
      </c>
      <c r="E31" s="31">
        <f t="shared" si="0"/>
        <v>94.071428571428569</v>
      </c>
      <c r="F31" s="2"/>
    </row>
    <row r="32" spans="1:6">
      <c r="A32" s="28" t="s">
        <v>169</v>
      </c>
      <c r="B32" s="11" t="s">
        <v>170</v>
      </c>
      <c r="C32" s="12">
        <v>9600</v>
      </c>
      <c r="D32" s="12">
        <v>9600</v>
      </c>
      <c r="E32" s="31">
        <f t="shared" si="0"/>
        <v>100</v>
      </c>
      <c r="F32" s="2"/>
    </row>
    <row r="33" spans="1:6" ht="24">
      <c r="A33" s="28" t="s">
        <v>171</v>
      </c>
      <c r="B33" s="11" t="s">
        <v>172</v>
      </c>
      <c r="C33" s="12">
        <v>28000</v>
      </c>
      <c r="D33" s="12" t="s">
        <v>6</v>
      </c>
      <c r="E33" s="31"/>
      <c r="F33" s="2"/>
    </row>
    <row r="34" spans="1:6" ht="36">
      <c r="A34" s="28" t="s">
        <v>137</v>
      </c>
      <c r="B34" s="11" t="s">
        <v>173</v>
      </c>
      <c r="C34" s="12">
        <v>28000</v>
      </c>
      <c r="D34" s="12" t="s">
        <v>6</v>
      </c>
      <c r="E34" s="31"/>
      <c r="F34" s="2"/>
    </row>
    <row r="35" spans="1:6" ht="16.5" customHeight="1">
      <c r="A35" s="28" t="s">
        <v>139</v>
      </c>
      <c r="B35" s="11" t="s">
        <v>174</v>
      </c>
      <c r="C35" s="12">
        <v>28000</v>
      </c>
      <c r="D35" s="12" t="s">
        <v>6</v>
      </c>
      <c r="E35" s="31"/>
      <c r="F35" s="2"/>
    </row>
    <row r="36" spans="1:6">
      <c r="A36" s="28" t="s">
        <v>141</v>
      </c>
      <c r="B36" s="11" t="s">
        <v>175</v>
      </c>
      <c r="C36" s="12">
        <v>21500</v>
      </c>
      <c r="D36" s="12" t="s">
        <v>6</v>
      </c>
      <c r="E36" s="31"/>
      <c r="F36" s="2"/>
    </row>
    <row r="37" spans="1:6" ht="24">
      <c r="A37" s="28" t="s">
        <v>143</v>
      </c>
      <c r="B37" s="11" t="s">
        <v>176</v>
      </c>
      <c r="C37" s="12">
        <v>6500</v>
      </c>
      <c r="D37" s="12" t="s">
        <v>6</v>
      </c>
      <c r="E37" s="31"/>
      <c r="F37" s="2"/>
    </row>
    <row r="38" spans="1:6" ht="39" customHeight="1">
      <c r="A38" s="28" t="s">
        <v>177</v>
      </c>
      <c r="B38" s="11" t="s">
        <v>178</v>
      </c>
      <c r="C38" s="12">
        <v>16100</v>
      </c>
      <c r="D38" s="12">
        <v>16099.92</v>
      </c>
      <c r="E38" s="31">
        <f t="shared" si="0"/>
        <v>99.999503105590065</v>
      </c>
      <c r="F38" s="2"/>
    </row>
    <row r="39" spans="1:6">
      <c r="A39" s="28" t="s">
        <v>179</v>
      </c>
      <c r="B39" s="11" t="s">
        <v>180</v>
      </c>
      <c r="C39" s="12">
        <v>16100</v>
      </c>
      <c r="D39" s="12">
        <v>16099.92</v>
      </c>
      <c r="E39" s="31">
        <f t="shared" si="0"/>
        <v>99.999503105590065</v>
      </c>
      <c r="F39" s="2"/>
    </row>
    <row r="40" spans="1:6">
      <c r="A40" s="28" t="s">
        <v>120</v>
      </c>
      <c r="B40" s="11" t="s">
        <v>181</v>
      </c>
      <c r="C40" s="12">
        <v>16100</v>
      </c>
      <c r="D40" s="12">
        <v>16099.92</v>
      </c>
      <c r="E40" s="31">
        <f t="shared" si="0"/>
        <v>99.999503105590065</v>
      </c>
      <c r="F40" s="2"/>
    </row>
    <row r="41" spans="1:6" ht="52.5" customHeight="1">
      <c r="A41" s="28" t="s">
        <v>182</v>
      </c>
      <c r="B41" s="11" t="s">
        <v>183</v>
      </c>
      <c r="C41" s="12">
        <v>1000</v>
      </c>
      <c r="D41" s="12">
        <v>1000</v>
      </c>
      <c r="E41" s="31">
        <f t="shared" si="0"/>
        <v>100</v>
      </c>
      <c r="F41" s="2"/>
    </row>
    <row r="42" spans="1:6">
      <c r="A42" s="28" t="s">
        <v>153</v>
      </c>
      <c r="B42" s="11" t="s">
        <v>184</v>
      </c>
      <c r="C42" s="12">
        <v>1000</v>
      </c>
      <c r="D42" s="12">
        <v>1000</v>
      </c>
      <c r="E42" s="31">
        <f t="shared" si="0"/>
        <v>100</v>
      </c>
      <c r="F42" s="2"/>
    </row>
    <row r="43" spans="1:6" ht="16.5" customHeight="1">
      <c r="A43" s="28" t="s">
        <v>155</v>
      </c>
      <c r="B43" s="11" t="s">
        <v>185</v>
      </c>
      <c r="C43" s="12">
        <v>1000</v>
      </c>
      <c r="D43" s="12">
        <v>1000</v>
      </c>
      <c r="E43" s="31">
        <f t="shared" si="0"/>
        <v>100</v>
      </c>
      <c r="F43" s="2"/>
    </row>
    <row r="44" spans="1:6">
      <c r="A44" s="28" t="s">
        <v>157</v>
      </c>
      <c r="B44" s="11" t="s">
        <v>186</v>
      </c>
      <c r="C44" s="12">
        <v>1000</v>
      </c>
      <c r="D44" s="12">
        <v>1000</v>
      </c>
      <c r="E44" s="31">
        <f t="shared" si="0"/>
        <v>100</v>
      </c>
      <c r="F44" s="2"/>
    </row>
    <row r="45" spans="1:6">
      <c r="A45" s="28" t="s">
        <v>187</v>
      </c>
      <c r="B45" s="11" t="s">
        <v>188</v>
      </c>
      <c r="C45" s="12">
        <v>10000</v>
      </c>
      <c r="D45" s="12" t="s">
        <v>6</v>
      </c>
      <c r="E45" s="31"/>
      <c r="F45" s="2"/>
    </row>
    <row r="46" spans="1:6">
      <c r="A46" s="28" t="s">
        <v>161</v>
      </c>
      <c r="B46" s="11" t="s">
        <v>189</v>
      </c>
      <c r="C46" s="12">
        <v>10000</v>
      </c>
      <c r="D46" s="12" t="s">
        <v>6</v>
      </c>
      <c r="E46" s="31"/>
      <c r="F46" s="2"/>
    </row>
    <row r="47" spans="1:6">
      <c r="A47" s="28" t="s">
        <v>190</v>
      </c>
      <c r="B47" s="11" t="s">
        <v>191</v>
      </c>
      <c r="C47" s="12">
        <v>10000</v>
      </c>
      <c r="D47" s="12" t="s">
        <v>6</v>
      </c>
      <c r="E47" s="31"/>
      <c r="F47" s="2"/>
    </row>
    <row r="48" spans="1:6" ht="24">
      <c r="A48" s="28" t="s">
        <v>192</v>
      </c>
      <c r="B48" s="11" t="s">
        <v>193</v>
      </c>
      <c r="C48" s="12">
        <v>109300</v>
      </c>
      <c r="D48" s="12">
        <v>109300</v>
      </c>
      <c r="E48" s="31">
        <f t="shared" si="0"/>
        <v>100</v>
      </c>
      <c r="F48" s="2"/>
    </row>
    <row r="49" spans="1:6" ht="36">
      <c r="A49" s="28" t="s">
        <v>137</v>
      </c>
      <c r="B49" s="11" t="s">
        <v>194</v>
      </c>
      <c r="C49" s="12">
        <v>109300</v>
      </c>
      <c r="D49" s="12">
        <v>109300</v>
      </c>
      <c r="E49" s="31">
        <f t="shared" si="0"/>
        <v>100</v>
      </c>
      <c r="F49" s="2"/>
    </row>
    <row r="50" spans="1:6" ht="17.25" customHeight="1">
      <c r="A50" s="28" t="s">
        <v>139</v>
      </c>
      <c r="B50" s="11" t="s">
        <v>195</v>
      </c>
      <c r="C50" s="12">
        <v>109300</v>
      </c>
      <c r="D50" s="12">
        <v>109300</v>
      </c>
      <c r="E50" s="31">
        <f t="shared" si="0"/>
        <v>100</v>
      </c>
      <c r="F50" s="2"/>
    </row>
    <row r="51" spans="1:6">
      <c r="A51" s="28" t="s">
        <v>141</v>
      </c>
      <c r="B51" s="11" t="s">
        <v>196</v>
      </c>
      <c r="C51" s="12">
        <v>83947.85</v>
      </c>
      <c r="D51" s="12">
        <v>83947.85</v>
      </c>
      <c r="E51" s="31">
        <f t="shared" si="0"/>
        <v>100</v>
      </c>
      <c r="F51" s="2"/>
    </row>
    <row r="52" spans="1:6" ht="24">
      <c r="A52" s="28" t="s">
        <v>143</v>
      </c>
      <c r="B52" s="11" t="s">
        <v>197</v>
      </c>
      <c r="C52" s="12">
        <v>25352.15</v>
      </c>
      <c r="D52" s="12">
        <v>25352.15</v>
      </c>
      <c r="E52" s="31">
        <f t="shared" si="0"/>
        <v>100</v>
      </c>
      <c r="F52" s="2"/>
    </row>
    <row r="53" spans="1:6">
      <c r="A53" s="28" t="s">
        <v>198</v>
      </c>
      <c r="B53" s="11" t="s">
        <v>199</v>
      </c>
      <c r="C53" s="12">
        <v>11900</v>
      </c>
      <c r="D53" s="12">
        <v>11900</v>
      </c>
      <c r="E53" s="31">
        <f t="shared" si="0"/>
        <v>100</v>
      </c>
      <c r="F53" s="2"/>
    </row>
    <row r="54" spans="1:6">
      <c r="A54" s="28" t="s">
        <v>153</v>
      </c>
      <c r="B54" s="11" t="s">
        <v>200</v>
      </c>
      <c r="C54" s="12">
        <v>11900</v>
      </c>
      <c r="D54" s="12">
        <v>11900</v>
      </c>
      <c r="E54" s="31">
        <f t="shared" si="0"/>
        <v>100</v>
      </c>
      <c r="F54" s="2"/>
    </row>
    <row r="55" spans="1:6" ht="16.5" customHeight="1">
      <c r="A55" s="28" t="s">
        <v>155</v>
      </c>
      <c r="B55" s="11" t="s">
        <v>201</v>
      </c>
      <c r="C55" s="12">
        <v>11900</v>
      </c>
      <c r="D55" s="12">
        <v>11900</v>
      </c>
      <c r="E55" s="31">
        <f t="shared" si="0"/>
        <v>100</v>
      </c>
      <c r="F55" s="2"/>
    </row>
    <row r="56" spans="1:6">
      <c r="A56" s="28" t="s">
        <v>157</v>
      </c>
      <c r="B56" s="11" t="s">
        <v>202</v>
      </c>
      <c r="C56" s="12">
        <v>11900</v>
      </c>
      <c r="D56" s="12">
        <v>11900</v>
      </c>
      <c r="E56" s="31">
        <f t="shared" si="0"/>
        <v>100</v>
      </c>
      <c r="F56" s="2"/>
    </row>
    <row r="57" spans="1:6" ht="99.75" customHeight="1">
      <c r="A57" s="28" t="s">
        <v>203</v>
      </c>
      <c r="B57" s="11" t="s">
        <v>204</v>
      </c>
      <c r="C57" s="12">
        <v>535349.35</v>
      </c>
      <c r="D57" s="12">
        <v>516400</v>
      </c>
      <c r="E57" s="31">
        <f t="shared" si="0"/>
        <v>96.460376761454938</v>
      </c>
      <c r="F57" s="2"/>
    </row>
    <row r="58" spans="1:6">
      <c r="A58" s="28" t="s">
        <v>153</v>
      </c>
      <c r="B58" s="11" t="s">
        <v>205</v>
      </c>
      <c r="C58" s="12">
        <v>535349.35</v>
      </c>
      <c r="D58" s="12">
        <v>516400</v>
      </c>
      <c r="E58" s="31">
        <f t="shared" si="0"/>
        <v>96.460376761454938</v>
      </c>
      <c r="F58" s="2"/>
    </row>
    <row r="59" spans="1:6" ht="16.5" customHeight="1">
      <c r="A59" s="28" t="s">
        <v>155</v>
      </c>
      <c r="B59" s="11" t="s">
        <v>206</v>
      </c>
      <c r="C59" s="12">
        <v>535349.35</v>
      </c>
      <c r="D59" s="12">
        <v>516400</v>
      </c>
      <c r="E59" s="31">
        <f t="shared" si="0"/>
        <v>96.460376761454938</v>
      </c>
      <c r="F59" s="2"/>
    </row>
    <row r="60" spans="1:6">
      <c r="A60" s="28" t="s">
        <v>157</v>
      </c>
      <c r="B60" s="11" t="s">
        <v>207</v>
      </c>
      <c r="C60" s="12">
        <v>535349.35</v>
      </c>
      <c r="D60" s="12">
        <v>516400</v>
      </c>
      <c r="E60" s="31">
        <f t="shared" si="0"/>
        <v>96.460376761454938</v>
      </c>
      <c r="F60" s="2"/>
    </row>
    <row r="61" spans="1:6">
      <c r="A61" s="28"/>
      <c r="B61" s="11" t="s">
        <v>208</v>
      </c>
      <c r="C61" s="12">
        <v>369000</v>
      </c>
      <c r="D61" s="12">
        <v>369000</v>
      </c>
      <c r="E61" s="31">
        <f t="shared" si="0"/>
        <v>100</v>
      </c>
      <c r="F61" s="2"/>
    </row>
    <row r="62" spans="1:6">
      <c r="A62" s="28" t="s">
        <v>153</v>
      </c>
      <c r="B62" s="11" t="s">
        <v>209</v>
      </c>
      <c r="C62" s="12">
        <v>369000</v>
      </c>
      <c r="D62" s="12">
        <v>369000</v>
      </c>
      <c r="E62" s="31">
        <f t="shared" si="0"/>
        <v>100</v>
      </c>
      <c r="F62" s="2"/>
    </row>
    <row r="63" spans="1:6" ht="16.5" customHeight="1">
      <c r="A63" s="28" t="s">
        <v>155</v>
      </c>
      <c r="B63" s="11" t="s">
        <v>210</v>
      </c>
      <c r="C63" s="12">
        <v>369000</v>
      </c>
      <c r="D63" s="12">
        <v>369000</v>
      </c>
      <c r="E63" s="31">
        <f t="shared" si="0"/>
        <v>100</v>
      </c>
      <c r="F63" s="2"/>
    </row>
    <row r="64" spans="1:6">
      <c r="A64" s="28" t="s">
        <v>157</v>
      </c>
      <c r="B64" s="11" t="s">
        <v>211</v>
      </c>
      <c r="C64" s="12">
        <v>369000</v>
      </c>
      <c r="D64" s="12">
        <v>369000</v>
      </c>
      <c r="E64" s="31">
        <f t="shared" si="0"/>
        <v>100</v>
      </c>
      <c r="F64" s="2"/>
    </row>
    <row r="65" spans="1:6" ht="180">
      <c r="A65" s="28" t="s">
        <v>212</v>
      </c>
      <c r="B65" s="11" t="s">
        <v>213</v>
      </c>
      <c r="C65" s="12">
        <v>1400</v>
      </c>
      <c r="D65" s="12" t="s">
        <v>6</v>
      </c>
      <c r="E65" s="31"/>
      <c r="F65" s="2"/>
    </row>
    <row r="66" spans="1:6" ht="12.75" customHeight="1">
      <c r="A66" s="28" t="s">
        <v>153</v>
      </c>
      <c r="B66" s="11" t="s">
        <v>214</v>
      </c>
      <c r="C66" s="12">
        <v>1400</v>
      </c>
      <c r="D66" s="12" t="s">
        <v>6</v>
      </c>
      <c r="E66" s="31"/>
      <c r="F66" s="2"/>
    </row>
    <row r="67" spans="1:6" ht="18" customHeight="1">
      <c r="A67" s="28" t="s">
        <v>155</v>
      </c>
      <c r="B67" s="11" t="s">
        <v>215</v>
      </c>
      <c r="C67" s="12">
        <v>1400</v>
      </c>
      <c r="D67" s="12" t="s">
        <v>6</v>
      </c>
      <c r="E67" s="31"/>
      <c r="F67" s="2"/>
    </row>
    <row r="68" spans="1:6" ht="24">
      <c r="A68" s="28" t="s">
        <v>216</v>
      </c>
      <c r="B68" s="11" t="s">
        <v>217</v>
      </c>
      <c r="C68" s="12">
        <v>1400</v>
      </c>
      <c r="D68" s="12" t="s">
        <v>6</v>
      </c>
      <c r="E68" s="31"/>
      <c r="F68" s="2"/>
    </row>
    <row r="69" spans="1:6">
      <c r="A69" s="28" t="s">
        <v>218</v>
      </c>
      <c r="B69" s="11" t="s">
        <v>219</v>
      </c>
      <c r="C69" s="12">
        <v>279783.73</v>
      </c>
      <c r="D69" s="12">
        <v>279783.73</v>
      </c>
      <c r="E69" s="31">
        <f t="shared" si="0"/>
        <v>100</v>
      </c>
      <c r="F69" s="2"/>
    </row>
    <row r="70" spans="1:6">
      <c r="A70" s="28" t="s">
        <v>153</v>
      </c>
      <c r="B70" s="11" t="s">
        <v>220</v>
      </c>
      <c r="C70" s="12">
        <v>279783.73</v>
      </c>
      <c r="D70" s="12">
        <v>279783.73</v>
      </c>
      <c r="E70" s="31">
        <f t="shared" si="0"/>
        <v>100</v>
      </c>
      <c r="F70" s="2"/>
    </row>
    <row r="71" spans="1:6" ht="16.5" customHeight="1">
      <c r="A71" s="28" t="s">
        <v>155</v>
      </c>
      <c r="B71" s="11" t="s">
        <v>221</v>
      </c>
      <c r="C71" s="12">
        <v>279783.73</v>
      </c>
      <c r="D71" s="12">
        <v>279783.73</v>
      </c>
      <c r="E71" s="31">
        <f t="shared" si="0"/>
        <v>100</v>
      </c>
      <c r="F71" s="2"/>
    </row>
    <row r="72" spans="1:6">
      <c r="A72" s="28" t="s">
        <v>157</v>
      </c>
      <c r="B72" s="11" t="s">
        <v>222</v>
      </c>
      <c r="C72" s="12">
        <v>279783.73</v>
      </c>
      <c r="D72" s="12">
        <v>279783.73</v>
      </c>
      <c r="E72" s="31">
        <f t="shared" si="0"/>
        <v>100</v>
      </c>
      <c r="F72" s="2"/>
    </row>
    <row r="73" spans="1:6" ht="72">
      <c r="A73" s="28" t="s">
        <v>223</v>
      </c>
      <c r="B73" s="11" t="s">
        <v>224</v>
      </c>
      <c r="C73" s="12">
        <v>2000</v>
      </c>
      <c r="D73" s="12" t="s">
        <v>6</v>
      </c>
      <c r="E73" s="31"/>
      <c r="F73" s="2"/>
    </row>
    <row r="74" spans="1:6">
      <c r="A74" s="28" t="s">
        <v>153</v>
      </c>
      <c r="B74" s="11" t="s">
        <v>225</v>
      </c>
      <c r="C74" s="12">
        <v>2000</v>
      </c>
      <c r="D74" s="12" t="s">
        <v>6</v>
      </c>
      <c r="E74" s="31"/>
      <c r="F74" s="2"/>
    </row>
    <row r="75" spans="1:6" ht="16.5" customHeight="1">
      <c r="A75" s="28" t="s">
        <v>155</v>
      </c>
      <c r="B75" s="11" t="s">
        <v>226</v>
      </c>
      <c r="C75" s="12">
        <v>2000</v>
      </c>
      <c r="D75" s="12" t="s">
        <v>6</v>
      </c>
      <c r="E75" s="31"/>
      <c r="F75" s="2"/>
    </row>
    <row r="76" spans="1:6">
      <c r="A76" s="28" t="s">
        <v>157</v>
      </c>
      <c r="B76" s="11" t="s">
        <v>227</v>
      </c>
      <c r="C76" s="12">
        <v>2000</v>
      </c>
      <c r="D76" s="12" t="s">
        <v>6</v>
      </c>
      <c r="E76" s="31"/>
      <c r="F76" s="2"/>
    </row>
    <row r="77" spans="1:6" ht="53.25" customHeight="1">
      <c r="A77" s="28" t="s">
        <v>293</v>
      </c>
      <c r="B77" s="11" t="s">
        <v>228</v>
      </c>
      <c r="C77" s="12">
        <v>9000</v>
      </c>
      <c r="D77" s="12" t="s">
        <v>6</v>
      </c>
      <c r="E77" s="31"/>
      <c r="F77" s="2"/>
    </row>
    <row r="78" spans="1:6">
      <c r="A78" s="28" t="s">
        <v>153</v>
      </c>
      <c r="B78" s="11" t="s">
        <v>229</v>
      </c>
      <c r="C78" s="12">
        <v>9000</v>
      </c>
      <c r="D78" s="12" t="s">
        <v>6</v>
      </c>
      <c r="E78" s="31"/>
      <c r="F78" s="2"/>
    </row>
    <row r="79" spans="1:6" ht="18" customHeight="1">
      <c r="A79" s="28" t="s">
        <v>155</v>
      </c>
      <c r="B79" s="11" t="s">
        <v>230</v>
      </c>
      <c r="C79" s="12">
        <v>9000</v>
      </c>
      <c r="D79" s="12" t="s">
        <v>6</v>
      </c>
      <c r="E79" s="31"/>
      <c r="F79" s="2"/>
    </row>
    <row r="80" spans="1:6">
      <c r="A80" s="28" t="s">
        <v>157</v>
      </c>
      <c r="B80" s="11" t="s">
        <v>231</v>
      </c>
      <c r="C80" s="12">
        <v>9000</v>
      </c>
      <c r="D80" s="12" t="s">
        <v>6</v>
      </c>
      <c r="E80" s="31"/>
      <c r="F80" s="2"/>
    </row>
    <row r="81" spans="1:6">
      <c r="A81" s="28" t="s">
        <v>232</v>
      </c>
      <c r="B81" s="11" t="s">
        <v>233</v>
      </c>
      <c r="C81" s="12">
        <v>923525.08</v>
      </c>
      <c r="D81" s="12">
        <v>888637.26</v>
      </c>
      <c r="E81" s="31">
        <f t="shared" ref="E81:E109" si="1">D81/C81*100</f>
        <v>96.222320242781066</v>
      </c>
      <c r="F81" s="2"/>
    </row>
    <row r="82" spans="1:6">
      <c r="A82" s="28" t="s">
        <v>153</v>
      </c>
      <c r="B82" s="11" t="s">
        <v>234</v>
      </c>
      <c r="C82" s="12">
        <v>923525.08</v>
      </c>
      <c r="D82" s="12">
        <v>888637.26</v>
      </c>
      <c r="E82" s="31">
        <f t="shared" si="1"/>
        <v>96.222320242781066</v>
      </c>
      <c r="F82" s="2"/>
    </row>
    <row r="83" spans="1:6" ht="15.75" customHeight="1">
      <c r="A83" s="28" t="s">
        <v>155</v>
      </c>
      <c r="B83" s="11" t="s">
        <v>235</v>
      </c>
      <c r="C83" s="12">
        <v>923525.08</v>
      </c>
      <c r="D83" s="12">
        <v>888637.26</v>
      </c>
      <c r="E83" s="31">
        <f t="shared" si="1"/>
        <v>96.222320242781066</v>
      </c>
      <c r="F83" s="2"/>
    </row>
    <row r="84" spans="1:6">
      <c r="A84" s="28" t="s">
        <v>157</v>
      </c>
      <c r="B84" s="11" t="s">
        <v>236</v>
      </c>
      <c r="C84" s="12">
        <v>313725.08</v>
      </c>
      <c r="D84" s="12">
        <v>312481.83</v>
      </c>
      <c r="E84" s="31">
        <f t="shared" si="1"/>
        <v>99.603713544355458</v>
      </c>
      <c r="F84" s="2"/>
    </row>
    <row r="85" spans="1:6">
      <c r="A85" s="28" t="s">
        <v>159</v>
      </c>
      <c r="B85" s="11" t="s">
        <v>237</v>
      </c>
      <c r="C85" s="12">
        <v>609800</v>
      </c>
      <c r="D85" s="12">
        <v>576155.43000000005</v>
      </c>
      <c r="E85" s="31">
        <f t="shared" si="1"/>
        <v>94.482687766480822</v>
      </c>
      <c r="F85" s="2"/>
    </row>
    <row r="86" spans="1:6">
      <c r="A86" s="28" t="s">
        <v>238</v>
      </c>
      <c r="B86" s="11" t="s">
        <v>239</v>
      </c>
      <c r="C86" s="12">
        <v>208295</v>
      </c>
      <c r="D86" s="12">
        <v>193055</v>
      </c>
      <c r="E86" s="31">
        <f t="shared" si="1"/>
        <v>92.683453755491001</v>
      </c>
      <c r="F86" s="2"/>
    </row>
    <row r="87" spans="1:6">
      <c r="A87" s="28" t="s">
        <v>153</v>
      </c>
      <c r="B87" s="11" t="s">
        <v>240</v>
      </c>
      <c r="C87" s="12">
        <v>208295</v>
      </c>
      <c r="D87" s="12">
        <v>193055</v>
      </c>
      <c r="E87" s="31">
        <f t="shared" si="1"/>
        <v>92.683453755491001</v>
      </c>
      <c r="F87" s="2"/>
    </row>
    <row r="88" spans="1:6" ht="18" customHeight="1">
      <c r="A88" s="28" t="s">
        <v>155</v>
      </c>
      <c r="B88" s="11" t="s">
        <v>241</v>
      </c>
      <c r="C88" s="12">
        <v>208295</v>
      </c>
      <c r="D88" s="12">
        <v>193055</v>
      </c>
      <c r="E88" s="31">
        <f t="shared" si="1"/>
        <v>92.683453755491001</v>
      </c>
      <c r="F88" s="2"/>
    </row>
    <row r="89" spans="1:6">
      <c r="A89" s="28" t="s">
        <v>157</v>
      </c>
      <c r="B89" s="11" t="s">
        <v>242</v>
      </c>
      <c r="C89" s="12">
        <v>208295</v>
      </c>
      <c r="D89" s="12">
        <v>193055</v>
      </c>
      <c r="E89" s="31">
        <f t="shared" si="1"/>
        <v>92.683453755491001</v>
      </c>
      <c r="F89" s="2"/>
    </row>
    <row r="90" spans="1:6" ht="36">
      <c r="A90" s="28" t="s">
        <v>243</v>
      </c>
      <c r="B90" s="11" t="s">
        <v>244</v>
      </c>
      <c r="C90" s="12">
        <v>3000</v>
      </c>
      <c r="D90" s="12" t="s">
        <v>6</v>
      </c>
      <c r="E90" s="31"/>
      <c r="F90" s="2"/>
    </row>
    <row r="91" spans="1:6">
      <c r="A91" s="28" t="s">
        <v>153</v>
      </c>
      <c r="B91" s="11" t="s">
        <v>245</v>
      </c>
      <c r="C91" s="12">
        <v>3000</v>
      </c>
      <c r="D91" s="12" t="s">
        <v>6</v>
      </c>
      <c r="E91" s="31"/>
      <c r="F91" s="2"/>
    </row>
    <row r="92" spans="1:6" ht="16.5" customHeight="1">
      <c r="A92" s="28" t="s">
        <v>155</v>
      </c>
      <c r="B92" s="11" t="s">
        <v>246</v>
      </c>
      <c r="C92" s="12">
        <v>3000</v>
      </c>
      <c r="D92" s="12" t="s">
        <v>6</v>
      </c>
      <c r="E92" s="31"/>
      <c r="F92" s="2"/>
    </row>
    <row r="93" spans="1:6">
      <c r="A93" s="28" t="s">
        <v>157</v>
      </c>
      <c r="B93" s="11" t="s">
        <v>247</v>
      </c>
      <c r="C93" s="12">
        <v>3000</v>
      </c>
      <c r="D93" s="12" t="s">
        <v>6</v>
      </c>
      <c r="E93" s="31"/>
      <c r="F93" s="2"/>
    </row>
    <row r="94" spans="1:6" ht="24">
      <c r="A94" s="28" t="s">
        <v>248</v>
      </c>
      <c r="B94" s="11" t="s">
        <v>249</v>
      </c>
      <c r="C94" s="12">
        <v>3000</v>
      </c>
      <c r="D94" s="12" t="s">
        <v>6</v>
      </c>
      <c r="E94" s="31"/>
      <c r="F94" s="2"/>
    </row>
    <row r="95" spans="1:6">
      <c r="A95" s="28" t="s">
        <v>153</v>
      </c>
      <c r="B95" s="11" t="s">
        <v>250</v>
      </c>
      <c r="C95" s="12">
        <v>3000</v>
      </c>
      <c r="D95" s="12" t="s">
        <v>6</v>
      </c>
      <c r="E95" s="31"/>
      <c r="F95" s="2"/>
    </row>
    <row r="96" spans="1:6" ht="18" customHeight="1">
      <c r="A96" s="28" t="s">
        <v>155</v>
      </c>
      <c r="B96" s="11" t="s">
        <v>251</v>
      </c>
      <c r="C96" s="12">
        <v>3000</v>
      </c>
      <c r="D96" s="12" t="s">
        <v>6</v>
      </c>
      <c r="E96" s="31"/>
      <c r="F96" s="2"/>
    </row>
    <row r="97" spans="1:6">
      <c r="A97" s="28" t="s">
        <v>157</v>
      </c>
      <c r="B97" s="11" t="s">
        <v>252</v>
      </c>
      <c r="C97" s="12">
        <v>3000</v>
      </c>
      <c r="D97" s="12" t="s">
        <v>6</v>
      </c>
      <c r="E97" s="31"/>
      <c r="F97" s="2"/>
    </row>
    <row r="98" spans="1:6" ht="24">
      <c r="A98" s="28" t="s">
        <v>253</v>
      </c>
      <c r="B98" s="11" t="s">
        <v>254</v>
      </c>
      <c r="C98" s="12">
        <v>160980</v>
      </c>
      <c r="D98" s="12">
        <v>160980</v>
      </c>
      <c r="E98" s="31">
        <f t="shared" si="1"/>
        <v>100</v>
      </c>
      <c r="F98" s="2"/>
    </row>
    <row r="99" spans="1:6">
      <c r="A99" s="28" t="s">
        <v>153</v>
      </c>
      <c r="B99" s="11" t="s">
        <v>255</v>
      </c>
      <c r="C99" s="12">
        <v>160980</v>
      </c>
      <c r="D99" s="12">
        <v>160980</v>
      </c>
      <c r="E99" s="31">
        <f t="shared" si="1"/>
        <v>100</v>
      </c>
      <c r="F99" s="2"/>
    </row>
    <row r="100" spans="1:6" ht="15.75" customHeight="1">
      <c r="A100" s="28" t="s">
        <v>155</v>
      </c>
      <c r="B100" s="11" t="s">
        <v>256</v>
      </c>
      <c r="C100" s="12">
        <v>160980</v>
      </c>
      <c r="D100" s="12">
        <v>160980</v>
      </c>
      <c r="E100" s="31">
        <f t="shared" si="1"/>
        <v>100</v>
      </c>
      <c r="F100" s="2"/>
    </row>
    <row r="101" spans="1:6">
      <c r="A101" s="28" t="s">
        <v>157</v>
      </c>
      <c r="B101" s="11" t="s">
        <v>257</v>
      </c>
      <c r="C101" s="12">
        <v>160980</v>
      </c>
      <c r="D101" s="12">
        <v>160980</v>
      </c>
      <c r="E101" s="31">
        <f t="shared" si="1"/>
        <v>100</v>
      </c>
      <c r="F101" s="2"/>
    </row>
    <row r="102" spans="1:6">
      <c r="A102" s="28" t="s">
        <v>258</v>
      </c>
      <c r="B102" s="11" t="s">
        <v>259</v>
      </c>
      <c r="C102" s="12">
        <v>28000</v>
      </c>
      <c r="D102" s="12">
        <v>28000</v>
      </c>
      <c r="E102" s="31">
        <f t="shared" si="1"/>
        <v>100</v>
      </c>
      <c r="F102" s="2"/>
    </row>
    <row r="103" spans="1:6">
      <c r="A103" s="28" t="s">
        <v>153</v>
      </c>
      <c r="B103" s="11" t="s">
        <v>260</v>
      </c>
      <c r="C103" s="12">
        <v>28000</v>
      </c>
      <c r="D103" s="12">
        <v>28000</v>
      </c>
      <c r="E103" s="31">
        <f t="shared" si="1"/>
        <v>100</v>
      </c>
      <c r="F103" s="2"/>
    </row>
    <row r="104" spans="1:6" ht="15.75" customHeight="1">
      <c r="A104" s="28" t="s">
        <v>155</v>
      </c>
      <c r="B104" s="11" t="s">
        <v>261</v>
      </c>
      <c r="C104" s="12">
        <v>28000</v>
      </c>
      <c r="D104" s="12">
        <v>28000</v>
      </c>
      <c r="E104" s="31">
        <f t="shared" si="1"/>
        <v>100</v>
      </c>
      <c r="F104" s="2"/>
    </row>
    <row r="105" spans="1:6">
      <c r="A105" s="28" t="s">
        <v>157</v>
      </c>
      <c r="B105" s="11" t="s">
        <v>262</v>
      </c>
      <c r="C105" s="12">
        <v>28000</v>
      </c>
      <c r="D105" s="12">
        <v>28000</v>
      </c>
      <c r="E105" s="31">
        <f t="shared" si="1"/>
        <v>100</v>
      </c>
      <c r="F105" s="2"/>
    </row>
    <row r="106" spans="1:6">
      <c r="A106" s="28" t="s">
        <v>263</v>
      </c>
      <c r="B106" s="11" t="s">
        <v>264</v>
      </c>
      <c r="C106" s="12">
        <v>131700</v>
      </c>
      <c r="D106" s="12">
        <v>127731.78</v>
      </c>
      <c r="E106" s="31">
        <f t="shared" si="1"/>
        <v>96.986924829157175</v>
      </c>
      <c r="F106" s="2"/>
    </row>
    <row r="107" spans="1:6">
      <c r="A107" s="28" t="s">
        <v>265</v>
      </c>
      <c r="B107" s="11" t="s">
        <v>266</v>
      </c>
      <c r="C107" s="12">
        <v>131700</v>
      </c>
      <c r="D107" s="12">
        <v>127731.78</v>
      </c>
      <c r="E107" s="31">
        <f t="shared" si="1"/>
        <v>96.986924829157175</v>
      </c>
      <c r="F107" s="2"/>
    </row>
    <row r="108" spans="1:6">
      <c r="A108" s="28" t="s">
        <v>267</v>
      </c>
      <c r="B108" s="11" t="s">
        <v>268</v>
      </c>
      <c r="C108" s="12">
        <v>131700</v>
      </c>
      <c r="D108" s="12">
        <v>127731.78</v>
      </c>
      <c r="E108" s="31">
        <f t="shared" si="1"/>
        <v>96.986924829157175</v>
      </c>
      <c r="F108" s="2"/>
    </row>
    <row r="109" spans="1:6">
      <c r="A109" s="28" t="s">
        <v>269</v>
      </c>
      <c r="B109" s="11" t="s">
        <v>270</v>
      </c>
      <c r="C109" s="12">
        <v>131700</v>
      </c>
      <c r="D109" s="12">
        <v>127731.78</v>
      </c>
      <c r="E109" s="31">
        <f t="shared" si="1"/>
        <v>96.986924829157175</v>
      </c>
      <c r="F109" s="2"/>
    </row>
    <row r="110" spans="1:6" ht="12.95" customHeight="1">
      <c r="A110" s="29"/>
      <c r="B110" s="13"/>
      <c r="C110" s="13"/>
      <c r="D110" s="13"/>
      <c r="E110" s="15"/>
      <c r="F110" s="2"/>
    </row>
    <row r="111" spans="1:6" ht="20.85" customHeight="1" thickBot="1">
      <c r="A111" s="30" t="s">
        <v>271</v>
      </c>
      <c r="B111" s="16" t="s">
        <v>134</v>
      </c>
      <c r="C111" s="17" t="s">
        <v>134</v>
      </c>
      <c r="D111" s="18">
        <v>-12399172.550000001</v>
      </c>
      <c r="E111" s="19" t="s">
        <v>6</v>
      </c>
      <c r="F111" s="2"/>
    </row>
    <row r="112" spans="1:6" ht="15" customHeight="1">
      <c r="A112" s="7"/>
      <c r="B112" s="8"/>
      <c r="C112" s="8"/>
      <c r="D112" s="8"/>
      <c r="E112" s="8"/>
      <c r="F112" s="2"/>
    </row>
  </sheetData>
  <mergeCells count="6">
    <mergeCell ref="A2:E2"/>
    <mergeCell ref="A4:A9"/>
    <mergeCell ref="B4:B9"/>
    <mergeCell ref="C4:C9"/>
    <mergeCell ref="D4:D9"/>
    <mergeCell ref="E4:E9"/>
  </mergeCells>
  <pageMargins left="0.78740157480314965" right="0" top="0" bottom="0" header="0" footer="0"/>
  <pageSetup paperSize="9" scale="6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69BBA83-A12B-487F-BCA8-913AE93FB03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Пр1</vt:lpstr>
      <vt:lpstr>Пр2</vt:lpstr>
      <vt:lpstr>Пр3</vt:lpstr>
      <vt:lpstr>Пр4</vt:lpstr>
      <vt:lpstr>Расходы </vt:lpstr>
      <vt:lpstr>Пр1!Область_печати</vt:lpstr>
      <vt:lpstr>Пр2!Область_печати</vt:lpstr>
      <vt:lpstr>Пр3!Область_печати</vt:lpstr>
      <vt:lpstr>Пр4!Область_печати</vt:lpstr>
      <vt:lpstr>'Расходы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home</cp:lastModifiedBy>
  <cp:lastPrinted>2024-03-28T09:28:38Z</cp:lastPrinted>
  <dcterms:created xsi:type="dcterms:W3CDTF">2024-01-29T12:35:30Z</dcterms:created>
  <dcterms:modified xsi:type="dcterms:W3CDTF">2024-03-28T09:29:08Z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SV_0503127M_20220301_17.xlsx</vt:lpwstr>
  </property>
  <property fmtid="{D5CDD505-2E9C-101B-9397-08002B2CF9AE}" pid="3" name="Название отчета">
    <vt:lpwstr>SV_0503127M_20220301_17.xlsx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