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Пр1" sheetId="1" state="visible" r:id="rId2"/>
    <sheet name="Пр2" sheetId="2" state="visible" r:id="rId3"/>
    <sheet name="Пр3" sheetId="3" state="visible" r:id="rId4"/>
    <sheet name="Пр4" sheetId="4" state="visible" r:id="rId5"/>
  </sheets>
  <definedNames>
    <definedName function="false" hidden="false" localSheetId="0" name="_xlnm.Print_Area" vbProcedure="false">Пр1!$B$1:$F$73</definedName>
    <definedName function="false" hidden="false" localSheetId="1" name="_xlnm.Print_Area" vbProcedure="false">Пр2!$A$1:$J$150</definedName>
    <definedName function="false" hidden="false" localSheetId="2" name="_xlnm.Print_Area" vbProcedure="false">Пр3!$A$1:$P$149</definedName>
    <definedName function="false" hidden="false" localSheetId="3" name="_xlnm.Print_Area" vbProcedure="false">Пр4!$B$1:$G$30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<sst xmlns="http://schemas.openxmlformats.org/spreadsheetml/2006/main" count="1253" uniqueCount="294">
  <si>
    <t xml:space="preserve">Приложение 1</t>
  </si>
  <si>
    <t xml:space="preserve">к решению Совета депутатов </t>
  </si>
  <si>
    <t xml:space="preserve">Аксеновского сельского поселения</t>
  </si>
  <si>
    <t xml:space="preserve">Лямбирского муниципального района</t>
  </si>
  <si>
    <t xml:space="preserve">                                        Республики Мордовия</t>
  </si>
  <si>
    <r>
      <rPr>
        <sz val="10"/>
        <rFont val="Times New Roman"/>
        <family val="1"/>
        <charset val="204"/>
      </rPr>
      <t xml:space="preserve">от </t>
    </r>
    <r>
      <rPr>
        <u val="single"/>
        <sz val="10"/>
        <rFont val="Times New Roman"/>
        <family val="1"/>
        <charset val="204"/>
      </rPr>
      <t xml:space="preserve"> "25"марта 2024 г. № 55</t>
    </r>
  </si>
  <si>
    <t xml:space="preserve">ДОХОДЫ БЮДЖЕТА АКСЕНОВСКОГО СЕЛЬСКОГО ПОСЕЛЕНИЯ ЛЯМБИРСКОГО МУНИЦИПАЛЬНОГО РАЙОНА                                                                                                                                                             РЕСПУБЛИКИ МОРДОВИЯ ЗА 2023 ГОД  ПО КОДАМ КЛАССИФИКАЦИИ ДОХОДОВ БЮДЖЕТОВ                                             </t>
  </si>
  <si>
    <t xml:space="preserve">                                                                                                                                                               </t>
  </si>
  <si>
    <t xml:space="preserve">           (тыс. руб.)</t>
  </si>
  <si>
    <t xml:space="preserve">КОД</t>
  </si>
  <si>
    <t xml:space="preserve"> Наименование 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</si>
  <si>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</si>
  <si>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</si>
  <si>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</si>
  <si>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</si>
  <si>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</si>
  <si>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</si>
  <si>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х</t>
  </si>
  <si>
    <t xml:space="preserve">Доходы бюджета - всего  </t>
  </si>
  <si>
    <t xml:space="preserve">в том числе: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</si>
  <si>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</si>
  <si>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</si>
  <si>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</si>
  <si>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</si>
  <si>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</si>
  <si>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</si>
  <si>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</si>
  <si>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</si>
  <si>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</si>
  <si>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</si>
  <si>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</si>
  <si>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</si>
  <si>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-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</si>
  <si>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</si>
  <si>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</si>
  <si>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</si>
  <si>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</si>
  <si>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</si>
  <si>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</si>
  <si>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</si>
  <si>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</si>
  <si>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</si>
  <si>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</si>
  <si>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18210102130010000110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</si>
  <si>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</si>
  <si>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18210102130011000110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</si>
  <si>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</si>
  <si>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</si>
  <si>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</si>
  <si>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</si>
  <si>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</si>
  <si>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</si>
  <si>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</si>
  <si>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</si>
  <si>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</si>
  <si>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</si>
  <si>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</si>
  <si>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</si>
  <si>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</si>
  <si>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</si>
  <si>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</si>
  <si>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</si>
  <si>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</si>
  <si>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</si>
  <si>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</si>
  <si>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</si>
  <si>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</si>
  <si>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</si>
  <si>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</si>
  <si>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</si>
  <si>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</si>
  <si>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</si>
  <si>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</si>
  <si>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</si>
  <si>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</si>
  <si>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</si>
  <si>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92410000000000000000</t>
  </si>
  <si>
    <t xml:space="preserve">92411100000000000000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</si>
  <si>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</si>
  <si>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92411109000000000120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</si>
  <si>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</si>
  <si>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</si>
  <si>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</si>
  <si>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</si>
  <si>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</si>
  <si>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92411700000000000000</t>
  </si>
  <si>
    <t xml:space="preserve">ПРОЧИЕ НЕНАЛОГОВЫЕ ДОХОДЫ</t>
  </si>
  <si>
    <t xml:space="preserve">92411714000000000150</t>
  </si>
  <si>
    <t xml:space="preserve">Средства самообложения граждан</t>
  </si>
  <si>
    <t xml:space="preserve">92411714030100000150</t>
  </si>
  <si>
    <t xml:space="preserve">Средства самообложения граждан, зачисляемые в бюджеты сельских поселений</t>
  </si>
  <si>
    <t xml:space="preserve">92420000000000000000</t>
  </si>
  <si>
    <t xml:space="preserve">БЕЗВОЗМЕЗДНЫЕ ПОСТУПЛЕНИЯ</t>
  </si>
  <si>
    <t xml:space="preserve">92420200000000000000</t>
  </si>
  <si>
    <t xml:space="preserve">БЕЗВОЗМЕЗДНЫЕ ПОСТУПЛЕНИЯ ОТ ДРУГИХ БЮДЖЕТОВ БЮДЖЕТНОЙ СИСТЕМЫ РОССИЙСКОЙ ФЕДЕРАЦИИ</t>
  </si>
  <si>
    <t xml:space="preserve">92420210000000000150</t>
  </si>
  <si>
    <t xml:space="preserve">Дотации бюджетам бюджетной системы Российской Федерации</t>
  </si>
  <si>
    <t xml:space="preserve">92420215001000000150</t>
  </si>
  <si>
    <t xml:space="preserve">Дотации на выравнивание бюджетной обеспеченности</t>
  </si>
  <si>
    <t xml:space="preserve">92420215001100000150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</si>
  <si>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</si>
  <si>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92420215002000000150</t>
  </si>
  <si>
    <t xml:space="preserve">Дотации бюджетам на поддержку мер по обеспечению сбалансированности бюджетов</t>
  </si>
  <si>
    <t xml:space="preserve">92420215002100000150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</si>
  <si>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</si>
  <si>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92420220000000000150</t>
  </si>
  <si>
    <t xml:space="preserve">Субсидии бюджетам бюджетной системы Российской Федерации (межбюджетные субсидии)</t>
  </si>
  <si>
    <t xml:space="preserve">92420229999000000150</t>
  </si>
  <si>
    <t xml:space="preserve">Прочие субсидии</t>
  </si>
  <si>
    <t xml:space="preserve">92420229999100000150</t>
  </si>
  <si>
    <t xml:space="preserve">Прочие субсидии бюджетам сельских поселений</t>
  </si>
  <si>
    <t xml:space="preserve">92420230000000000150</t>
  </si>
  <si>
    <t xml:space="preserve">Субвенции бюджетам бюджетной системы Российской Федерации</t>
  </si>
  <si>
    <t xml:space="preserve">92420230024000000150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</si>
  <si>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</si>
  <si>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92420230024100000150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</si>
  <si>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</si>
  <si>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92420235118000000150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</si>
  <si>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</si>
  <si>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92420235118100000150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</si>
  <si>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</si>
  <si>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92420240000000000150</t>
  </si>
  <si>
    <t xml:space="preserve">Иные межбюджетные трансферты</t>
  </si>
  <si>
    <t xml:space="preserve">92420240014000000150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</si>
  <si>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</si>
  <si>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92420240014100000150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</si>
  <si>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</si>
  <si>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92420249999000000150</t>
  </si>
  <si>
    <t xml:space="preserve">Прочие межбюджетные трансферты, передаваемые бюджетам</t>
  </si>
  <si>
    <t xml:space="preserve">92420249999100000150</t>
  </si>
  <si>
    <t xml:space="preserve">Прочие межбюджетные трансферты, передаваемые бюджетам сельских поселений</t>
  </si>
  <si>
    <t xml:space="preserve">Приложение 2</t>
  </si>
  <si>
    <t xml:space="preserve">Республики Мордовия</t>
  </si>
  <si>
    <t xml:space="preserve">От " 25 " марта 2024 г. № 55</t>
  </si>
  <si>
    <t xml:space="preserve"> РАСХОДЫ БЮДЖЕТА АКСЕНОВСКОГО СЕЛЬСКОГО ПОСЕЛЕНИЯ ЛЯМБИРСКОГО МУНИЦИПАЛЬНОГО РАЙОНА РЕСПУБЛИКИ МОРДОВИЯ ЗА 2023 ГОД ПО РАЗДЕЛАМ И ПОДРАЗДЕЛАМ  КЛАССИФИКАЦИИ РАСХОДОВ БЮДЖЕТОВ   </t>
  </si>
  <si>
    <t xml:space="preserve">     (тыс. руб.)</t>
  </si>
  <si>
    <t xml:space="preserve">Наименование</t>
  </si>
  <si>
    <t xml:space="preserve">Рз</t>
  </si>
  <si>
    <t xml:space="preserve">ПРз</t>
  </si>
  <si>
    <t xml:space="preserve">Lev</t>
  </si>
  <si>
    <t xml:space="preserve">ВСЕГО</t>
  </si>
  <si>
    <t xml:space="preserve">Администрация Аксеновского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</si>
  <si>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</si>
  <si>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</si>
  <si>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</si>
  <si>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 xml:space="preserve">04</t>
  </si>
  <si>
    <t xml:space="preserve">Обеспечение деятельности Администрации Аксеновского сельского поселения  Лямбирского муниципального района Республики Мордовия</t>
  </si>
  <si>
    <t xml:space="preserve">Высшее должностное лицо муниципального образования</t>
  </si>
  <si>
    <t xml:space="preserve">Расходы на выплаты по оплате труда Главы Администрации Аксеновского сельского поселения Лямбирского муниципального района Республики Мордовия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</si>
  <si>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</si>
  <si>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</si>
  <si>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Аппарат Администрации Аксеновского сельского поселения  Лямбирского муниципального района Республики Мордовия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</si>
  <si>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</si>
  <si>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</si>
  <si>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</si>
  <si>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</si>
  <si>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бюджетные ассигнования</t>
  </si>
  <si>
    <t xml:space="preserve">Уплата налогов, сборов и иных платежей</t>
  </si>
  <si>
    <t xml:space="preserve"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</si>
  <si>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 xml:space="preserve"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</si>
  <si>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</si>
  <si>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Межбюджетные трансферты</t>
  </si>
  <si>
    <t xml:space="preserve">Непрограммные расходы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</si>
  <si>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</si>
  <si>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</si>
  <si>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Резервные фонды</t>
  </si>
  <si>
    <t xml:space="preserve">Резервный фонд Администрации Аксеновского сельского поселения Лямбирского муниципального района Республики Мордовия</t>
  </si>
  <si>
    <t xml:space="preserve">Резервные средства</t>
  </si>
  <si>
    <t xml:space="preserve">Другие общегосударственные вопросы</t>
  </si>
  <si>
    <t xml:space="preserve">13</t>
  </si>
  <si>
    <t xml:space="preserve">Мероприятия, связанные с  муниципальным управлением</t>
  </si>
  <si>
    <t xml:space="preserve">Национальная оборона </t>
  </si>
  <si>
    <t xml:space="preserve">02</t>
  </si>
  <si>
    <t xml:space="preserve">Мобилизационная и вневойсковая подготовка</t>
  </si>
  <si>
    <t xml:space="preserve">03</t>
  </si>
  <si>
    <t xml:space="preserve"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</si>
  <si>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 xml:space="preserve"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</si>
  <si>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</si>
  <si>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 xml:space="preserve">Резервный фонд администрации Аксеновского сельского поселения Лямбирского муниципального района Республики Мордовия</t>
  </si>
  <si>
    <t xml:space="preserve">Резервный фонд администрации  Саловского сельского поселения Лямбирского муниципального района Республики Мордовия</t>
  </si>
  <si>
    <t xml:space="preserve">Выполнение работ на гидротехнических сооружениях по пропуску весеннего паводка</t>
  </si>
  <si>
    <t xml:space="preserve">Национальная экономика</t>
  </si>
  <si>
    <t xml:space="preserve">Дорожное хозяйство (дорожные  фонды)</t>
  </si>
  <si>
    <t xml:space="preserve">09</t>
  </si>
  <si>
    <t xml:space="preserve">Муниципальная программа "Развитие автомобильных дорог Аксеновского сельского поселения"</t>
  </si>
  <si>
    <t xml:space="preserve">Основное мероприятие "Сохранение и улучшение качества существующей сети автомобильных дорог"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</si>
  <si>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осуществление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</si>
  <si>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Другие вопросы в области национальной экономики</t>
  </si>
  <si>
    <t xml:space="preserve">Муниципальная программа "Управление муниципальным имуществом и земельными ресурсами на территории Аксеновского сельского поселения Лямбирского муниципального района Республики Мордовия"</t>
  </si>
  <si>
    <t xml:space="preserve"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</si>
  <si>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</si>
  <si>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 xml:space="preserve">Организация проведения комплексных кадастровых работ</t>
  </si>
  <si>
    <t xml:space="preserve">Непрограммные расходы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</si>
  <si>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</si>
  <si>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</si>
  <si>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Жилищно-коммунальное хозяйство</t>
  </si>
  <si>
    <t xml:space="preserve">05</t>
  </si>
  <si>
    <t xml:space="preserve">Жилищное хозяйство </t>
  </si>
  <si>
    <t xml:space="preserve">Взнос на капитальный ремонт общего имущества в многоквартирном доме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</si>
  <si>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</si>
  <si>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 xml:space="preserve">Коммунальное хозяйство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</si>
  <si>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</si>
  <si>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Благоустройство</t>
  </si>
  <si>
    <t xml:space="preserve">Уличное освещение</t>
  </si>
  <si>
    <t xml:space="preserve">Прочие мероприятия по благоустройству 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</si>
  <si>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</si>
  <si>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</si>
  <si>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Решение вопросов местного значения, осуществляемое с привлечением средств самообложения граждан</t>
  </si>
  <si>
    <t xml:space="preserve">Другие вопросы в области жилищно-коммунального хозяйства</t>
  </si>
  <si>
    <t xml:space="preserve">Непрограммые расходы в рамках обеспечения деятельности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</si>
  <si>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Мероприятия по реализации отдельных полномочий органов местного самоуправления</t>
  </si>
  <si>
    <t xml:space="preserve">Мероприятия по разработке схем теплоснабжения, водоснабжения и водоотведения муниципальных образований</t>
  </si>
  <si>
    <t xml:space="preserve">Социальная политика</t>
  </si>
  <si>
    <t xml:space="preserve">10</t>
  </si>
  <si>
    <t xml:space="preserve">Пенсионное обеспечение</t>
  </si>
  <si>
    <t xml:space="preserve">Доплаты к пенсиям муниципальных служащих  Республики Мордовия</t>
  </si>
  <si>
    <t xml:space="preserve">Социальное обеспечение и иные выплаты населению</t>
  </si>
  <si>
    <t xml:space="preserve">Публичные нормативные социальные выплаты гражданам</t>
  </si>
  <si>
    <t xml:space="preserve">Обслуживание государственного (муниципального) долга</t>
  </si>
  <si>
    <t xml:space="preserve">Обслуживание  государственного (муниципального) внутреннего долга</t>
  </si>
  <si>
    <t xml:space="preserve">Процентные платежи по муниципальному долгу </t>
  </si>
  <si>
    <t xml:space="preserve">Обслуживание муниципального долга</t>
  </si>
  <si>
    <t xml:space="preserve">Приложение 3</t>
  </si>
  <si>
    <t xml:space="preserve">От "25" марта 2024 г. № 55</t>
  </si>
  <si>
    <t xml:space="preserve">РАСХОДЫ БЮДЖЕТА АКСЕНОВСКОГО СЕЛЬСКОГО ПОСЕЛЕНИЯ ЛЯМБИРСКОГО МУНИЦИПАЛЬНОГО РАЙОНА РЕСПУБЛИКИ МОРДОВИЯ ЗА 2023 ГОД ПО ВЕДОМСТВЕННОЙ СТРУКТУРЕ РАСХОДОВ БЮДЖЕТА АКСЕНОВСКОГО СЕЛЬСКОГО ПОСЕЛЕНИЯ ЛЯМБИРСКОГО МУНИЦИПАЛЬНОГО РАЙОНА РЕСПУБЛИКИ МОРДОВИЯ</t>
  </si>
  <si>
    <t xml:space="preserve">Адм</t>
  </si>
  <si>
    <t xml:space="preserve">ЦСР</t>
  </si>
  <si>
    <t xml:space="preserve">ВР</t>
  </si>
  <si>
    <t xml:space="preserve">Сумма (тыс. руб.)</t>
  </si>
  <si>
    <t xml:space="preserve">65</t>
  </si>
  <si>
    <t xml:space="preserve">1</t>
  </si>
  <si>
    <t xml:space="preserve">00</t>
  </si>
  <si>
    <t xml:space="preserve">41140</t>
  </si>
  <si>
    <t xml:space="preserve">2</t>
  </si>
  <si>
    <t xml:space="preserve">41110</t>
  </si>
  <si>
    <t xml:space="preserve">41120</t>
  </si>
  <si>
    <t xml:space="preserve">44501</t>
  </si>
  <si>
    <t xml:space="preserve">500</t>
  </si>
  <si>
    <t xml:space="preserve">540</t>
  </si>
  <si>
    <t xml:space="preserve">89</t>
  </si>
  <si>
    <t xml:space="preserve">0</t>
  </si>
  <si>
    <t xml:space="preserve">77150</t>
  </si>
  <si>
    <t xml:space="preserve">41180</t>
  </si>
  <si>
    <t xml:space="preserve">870</t>
  </si>
  <si>
    <t xml:space="preserve">41210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</si>
  <si>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</si>
  <si>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51180</t>
  </si>
  <si>
    <t xml:space="preserve">120</t>
  </si>
  <si>
    <t xml:space="preserve">Резервный фонд администрации  Аксеновского сельского поселения Лямбирского муниципального района Республики Мордовия</t>
  </si>
  <si>
    <t xml:space="preserve">Муниципальная программа "Развитие автомобильных дорог Аксеновского сельского поселения Лямбирского муниципального района Республики Мордовия"</t>
  </si>
  <si>
    <t xml:space="preserve">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</si>
  <si>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44102</t>
  </si>
  <si>
    <t xml:space="preserve">L5110</t>
  </si>
  <si>
    <t xml:space="preserve">44101</t>
  </si>
  <si>
    <t xml:space="preserve">43040</t>
  </si>
  <si>
    <t xml:space="preserve">44104</t>
  </si>
  <si>
    <t xml:space="preserve">44106</t>
  </si>
  <si>
    <t xml:space="preserve">Непрограммые расходы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</si>
  <si>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03010</t>
  </si>
  <si>
    <t xml:space="preserve">730</t>
  </si>
  <si>
    <t xml:space="preserve">Приложение  4</t>
  </si>
  <si>
    <t xml:space="preserve">                                                                                                                                                                 к решению Совета депутатов </t>
  </si>
  <si>
    <t xml:space="preserve">                                                                                                                                                    Аксеновского сельского поселения </t>
  </si>
  <si>
    <t xml:space="preserve">                                                                                                                                              Лямбирского муниципального района </t>
  </si>
  <si>
    <t xml:space="preserve">                                                                                                                                                                           Республики Мордовия</t>
  </si>
  <si>
    <t xml:space="preserve">                                                                                                                                                 от "25" марта2024 г.  №55</t>
  </si>
  <si>
    <t xml:space="preserve">ИСТОЧНИКИ ФИНАНСИРОВАНИЯ ДЕФИЦИТА  БЮДЖЕТА АКСЕНОВСКОГО СЕЛЬСКОГО ПОСЕЛЕНИЯ ЛЯМБИРСКОГО МУНИЦИПАЛЬНОГО РАЙОНА РЕСПУБЛИКИ МОРДОВИЯ ЗА 2023 ГОД ПО КОДАМ КЛАССИФИКАЦИИ ИСТОЧНИКОВ ФИНАНСИРОВАНИЯ ДЕФИЦИТОВ БЮДЖЕТОВ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</si>
  <si>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</si>
  <si>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</si>
  <si>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x</t>
  </si>
  <si>
    <t xml:space="preserve">Источники финансирования дефицита бюджета - всего</t>
  </si>
  <si>
    <t xml:space="preserve">92401030000000000000</t>
  </si>
  <si>
    <t xml:space="preserve">Бюджетные кредиты из других бюджетов бюджетной системы Российской Федерации</t>
  </si>
  <si>
    <t xml:space="preserve">92401030100000000000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</si>
  <si>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</si>
  <si>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92401030100000000800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</si>
  <si>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</si>
  <si>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92401030100102602810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</si>
  <si>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</si>
  <si>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Изменение остатков средств</t>
  </si>
  <si>
    <t xml:space="preserve">увеличение остатков средств, всего</t>
  </si>
  <si>
    <t xml:space="preserve">92401050200000000500</t>
  </si>
  <si>
    <t xml:space="preserve">Увеличение прочих остатков средств бюджетов</t>
  </si>
  <si>
    <t xml:space="preserve">92401050201000000510</t>
  </si>
  <si>
    <t xml:space="preserve">Увеличение прочих остатков денежных средств бюджетов</t>
  </si>
  <si>
    <t xml:space="preserve">92401050201100000510</t>
  </si>
  <si>
    <t xml:space="preserve">Увеличение прочих остатков денежных средств бюджетов сельских поселений</t>
  </si>
  <si>
    <t xml:space="preserve">уменьшение остатков средств, всего</t>
  </si>
  <si>
    <t xml:space="preserve">92401050200000000600</t>
  </si>
  <si>
    <t xml:space="preserve">Уменьшение прочих остатков средств бюджетов</t>
  </si>
  <si>
    <t xml:space="preserve">92401050201000000610</t>
  </si>
  <si>
    <t xml:space="preserve">Уменьшение прочих остатков денежных средств бюджетов</t>
  </si>
  <si>
    <t xml:space="preserve">92401050201100000610</t>
  </si>
  <si>
    <t xml:space="preserve">Уменьшение прочих остатков денежных средств бюджетов сельских поселений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</si>
</sst>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_(* #,##0.00_);_(* \(#,##0.00\);_(* \-??_);_(@_)"/>
    <numFmt numFmtId="172" formatCode="#,##0.0"/>
  </numFmts>
  <fonts count="3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u val="single"/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10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sz val="10"/>
      <name val="Times New Roman"/>
      <family val="1"/>
      <charset val="1"/>
    </font>
    <font>
      <sz val="10"/>
      <name val="Verdana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5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</borders>
  <cellStyleXfs count="19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5" fillId="0" borderId="0" xfId="187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1" fontId="25" fillId="0" borderId="0" xfId="19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7" fillId="3" borderId="0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40" xfId="15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3" borderId="40" xfId="15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9" fillId="0" borderId="41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37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9" fillId="0" borderId="41" xfId="1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9" fillId="0" borderId="37" xfId="1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41" xfId="1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37" xfId="1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8" fillId="0" borderId="41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8" fillId="0" borderId="37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9" fillId="0" borderId="32" xfId="1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19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5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19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19" fillId="0" borderId="17" xfId="1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9" fillId="0" borderId="35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17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72" fontId="19" fillId="0" borderId="35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19" fillId="0" borderId="17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9" fillId="0" borderId="17" xfId="1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35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17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19" fillId="0" borderId="35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19" fillId="0" borderId="17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19" fillId="0" borderId="33" xfId="1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42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33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19" fillId="0" borderId="42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19" fillId="0" borderId="33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9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5" xfId="15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40" xfId="15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40" xfId="15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41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4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0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3" borderId="4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3" borderId="4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3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0" fillId="0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0" fillId="0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1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5" fillId="0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25" fillId="3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19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9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4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3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2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4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9" fillId="3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9" fillId="3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3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3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3" borderId="3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3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3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25" fillId="3" borderId="36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5" fillId="3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9" fillId="3" borderId="6" xfId="18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" borderId="6" xfId="18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19" fillId="3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3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5" fillId="3" borderId="17" xfId="187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3" borderId="1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19" fillId="0" borderId="1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19" fillId="0" borderId="17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9" fillId="0" borderId="17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25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25" fillId="3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46" xfId="187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3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3" borderId="3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25" fillId="0" borderId="3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3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3" borderId="1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25" fillId="3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2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30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31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4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3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19" fillId="3" borderId="17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9" fillId="3" borderId="17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2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3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3" borderId="4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3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25" fillId="3" borderId="1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25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3" borderId="1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4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9" fillId="0" borderId="33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2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18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4" fillId="0" borderId="0" xfId="189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189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9" fillId="3" borderId="0" xfId="18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2" fillId="0" borderId="0" xfId="2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12" fillId="0" borderId="0" xfId="43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9" fillId="3" borderId="40" xfId="4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0" borderId="4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41" xf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37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41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43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37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9" fillId="0" borderId="32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9" fillId="0" borderId="49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32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5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19" xfId="13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19" fillId="0" borderId="19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9" fillId="0" borderId="50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17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35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19" fillId="0" borderId="17" xfId="18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19" fillId="0" borderId="17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72" fontId="19" fillId="0" borderId="17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35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17" xfId="13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19" fillId="0" borderId="17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9" fillId="0" borderId="50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17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35" xfId="5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9" fillId="0" borderId="50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9" fillId="0" borderId="50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9" fillId="0" borderId="33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9" fillId="0" borderId="51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19" fillId="0" borderId="33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19" fillId="0" borderId="42" xfId="5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72" fontId="19" fillId="0" borderId="33" xfId="130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0" fillId="0" borderId="0" xfId="61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9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3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  <cellStyle name="Обычный 2 3" xfId="187"/>
    <cellStyle name="Обычный 3 3" xfId="188"/>
    <cellStyle name="Обычный_З_15_Приложение 16 - Источники дефицита" xfId="189"/>
    <cellStyle name="Финансовый 8" xfId="190"/>
  </cellStyles>
  <dxfs count="36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G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19.99"/>
    <col collapsed="false" customWidth="true" hidden="false" outlineLevel="0" max="3" min="3" style="1" width="69.42"/>
    <col collapsed="false" customWidth="true" hidden="false" outlineLevel="0" max="4" min="4" style="1" width="13.01"/>
    <col collapsed="false" customWidth="true" hidden="false" outlineLevel="0" max="5" min="5" style="1" width="11.99"/>
    <col collapsed="false" customWidth="true" hidden="false" outlineLevel="0" max="6" min="6" style="1" width="12.86"/>
    <col collapsed="false" customWidth="false" hidden="false" outlineLevel="0" max="1024" min="7" style="1" width="9.14"/>
  </cols>
  <sheetData>
    <row r="1" customFormat="false" ht="16.5" hidden="false" customHeight="true" outlineLevel="0" collapsed="false">
      <c r="B1" s="2"/>
      <c r="C1" s="3" t="s">
        <v>0</v>
      </c>
      <c r="D1" s="3"/>
      <c r="E1" s="3"/>
      <c r="F1" s="3"/>
      <c r="G1" s="4"/>
    </row>
    <row r="2" customFormat="false" ht="12.75" hidden="false" customHeight="true" outlineLevel="0" collapsed="false">
      <c r="B2" s="2"/>
      <c r="C2" s="3" t="s">
        <v>1</v>
      </c>
      <c r="D2" s="3"/>
      <c r="E2" s="3"/>
      <c r="F2" s="3"/>
      <c r="G2" s="4"/>
    </row>
    <row r="3" customFormat="false" ht="15" hidden="false" customHeight="true" outlineLevel="0" collapsed="false">
      <c r="B3" s="2"/>
      <c r="C3" s="3"/>
      <c r="D3" s="3" t="s">
        <v>2</v>
      </c>
      <c r="E3" s="3"/>
      <c r="F3" s="3"/>
      <c r="G3" s="4"/>
    </row>
    <row r="4" customFormat="false" ht="14.25" hidden="false" customHeight="true" outlineLevel="0" collapsed="false">
      <c r="B4" s="2"/>
      <c r="C4" s="3" t="s">
        <v>3</v>
      </c>
      <c r="D4" s="3"/>
      <c r="E4" s="3"/>
      <c r="F4" s="3"/>
      <c r="G4" s="4"/>
    </row>
    <row r="5" customFormat="false" ht="12" hidden="false" customHeight="true" outlineLevel="0" collapsed="false">
      <c r="B5" s="2"/>
      <c r="C5" s="3"/>
      <c r="D5" s="5" t="s">
        <v>4</v>
      </c>
      <c r="E5" s="5"/>
      <c r="F5" s="5"/>
      <c r="G5" s="4"/>
    </row>
    <row r="6" customFormat="false" ht="13.5" hidden="false" customHeight="true" outlineLevel="0" collapsed="false">
      <c r="B6" s="2"/>
      <c r="C6" s="6" t="s">
        <v>5</v>
      </c>
      <c r="D6" s="6"/>
      <c r="E6" s="6"/>
      <c r="F6" s="6"/>
      <c r="G6" s="4"/>
    </row>
    <row r="7" customFormat="false" ht="9.75" hidden="false" customHeight="true" outlineLevel="0" collapsed="false">
      <c r="B7" s="7" t="s">
        <v>6</v>
      </c>
      <c r="C7" s="7"/>
      <c r="D7" s="7"/>
      <c r="E7" s="7"/>
      <c r="F7" s="7"/>
      <c r="G7" s="4"/>
    </row>
    <row r="8" customFormat="false" ht="26.25" hidden="false" customHeight="true" outlineLevel="0" collapsed="false">
      <c r="B8" s="7"/>
      <c r="C8" s="7"/>
      <c r="D8" s="7"/>
      <c r="E8" s="7"/>
      <c r="F8" s="7"/>
      <c r="G8" s="4"/>
    </row>
    <row r="9" customFormat="false" ht="16.5" hidden="false" customHeight="true" outlineLevel="0" collapsed="false">
      <c r="B9" s="2"/>
      <c r="C9" s="8" t="s">
        <v>7</v>
      </c>
      <c r="D9" s="9"/>
      <c r="E9" s="10" t="s">
        <v>8</v>
      </c>
      <c r="F9" s="10"/>
      <c r="G9" s="4"/>
    </row>
    <row r="10" customFormat="false" ht="12.75" hidden="false" customHeight="true" outlineLevel="0" collapsed="false">
      <c r="B10" s="11" t="s">
        <v>9</v>
      </c>
      <c r="C10" s="12" t="s">
        <v>10</v>
      </c>
      <c r="D10" s="13" t="s">
        <v>11</v>
      </c>
      <c r="E10" s="14" t="s">
        <v>12</v>
      </c>
      <c r="F10" s="13" t="s">
        <v>13</v>
      </c>
      <c r="G10" s="4"/>
    </row>
    <row r="11" customFormat="false" ht="9.75" hidden="false" customHeight="true" outlineLevel="0" collapsed="false">
      <c r="B11" s="11"/>
      <c r="C11" s="12"/>
      <c r="D11" s="13"/>
      <c r="E11" s="14"/>
      <c r="F11" s="13"/>
      <c r="G11" s="4"/>
    </row>
    <row r="12" customFormat="false" ht="9.75" hidden="false" customHeight="true" outlineLevel="0" collapsed="false">
      <c r="B12" s="11"/>
      <c r="C12" s="12"/>
      <c r="D12" s="13"/>
      <c r="E12" s="14"/>
      <c r="F12" s="13"/>
      <c r="G12" s="4"/>
    </row>
    <row r="13" customFormat="false" ht="3" hidden="false" customHeight="true" outlineLevel="0" collapsed="false">
      <c r="B13" s="11"/>
      <c r="C13" s="12"/>
      <c r="D13" s="13"/>
      <c r="E13" s="14"/>
      <c r="F13" s="13"/>
      <c r="G13" s="4"/>
    </row>
    <row r="14" customFormat="false" ht="3.75" hidden="false" customHeight="true" outlineLevel="0" collapsed="false">
      <c r="B14" s="11"/>
      <c r="C14" s="12"/>
      <c r="D14" s="13"/>
      <c r="E14" s="14"/>
      <c r="F14" s="13"/>
      <c r="G14" s="4"/>
    </row>
    <row r="15" customFormat="false" ht="15" hidden="false" customHeight="true" outlineLevel="0" collapsed="false">
      <c r="B15" s="15" t="n">
        <v>1</v>
      </c>
      <c r="C15" s="16" t="n">
        <v>2</v>
      </c>
      <c r="D15" s="17" t="s">
        <v>14</v>
      </c>
      <c r="E15" s="18" t="s">
        <v>15</v>
      </c>
      <c r="F15" s="17" t="s">
        <v>16</v>
      </c>
      <c r="G15" s="4"/>
    </row>
    <row r="16" customFormat="false" ht="12.75" hidden="false" customHeight="true" outlineLevel="0" collapsed="false">
      <c r="B16" s="19" t="s">
        <v>17</v>
      </c>
      <c r="C16" s="20" t="s">
        <v>18</v>
      </c>
      <c r="D16" s="21" t="n">
        <v>3365.437</v>
      </c>
      <c r="E16" s="22" t="n">
        <v>3350.37163</v>
      </c>
      <c r="F16" s="23" t="n">
        <f aca="false">E16/D16*100</f>
        <v>99.5523502594165</v>
      </c>
      <c r="G16" s="4"/>
    </row>
    <row r="17" customFormat="false" ht="12.75" hidden="false" customHeight="true" outlineLevel="0" collapsed="false">
      <c r="B17" s="24"/>
      <c r="C17" s="25" t="s">
        <v>19</v>
      </c>
      <c r="D17" s="26"/>
      <c r="E17" s="27"/>
      <c r="F17" s="28"/>
      <c r="G17" s="4"/>
    </row>
    <row r="18" customFormat="false" ht="15" hidden="false" customHeight="false" outlineLevel="0" collapsed="false">
      <c r="B18" s="29" t="s">
        <v>20</v>
      </c>
      <c r="C18" s="30" t="s">
        <v>21</v>
      </c>
      <c r="D18" s="31" t="n">
        <v>1094.7</v>
      </c>
      <c r="E18" s="32" t="n">
        <v>1116.62019</v>
      </c>
      <c r="F18" s="33" t="n">
        <f aca="false">E18/D18*100</f>
        <v>102.002392436284</v>
      </c>
      <c r="G18" s="4"/>
    </row>
    <row r="19" customFormat="false" ht="15" hidden="false" customHeight="false" outlineLevel="0" collapsed="false">
      <c r="B19" s="29" t="s">
        <v>22</v>
      </c>
      <c r="C19" s="30" t="s">
        <v>23</v>
      </c>
      <c r="D19" s="31" t="n">
        <v>57</v>
      </c>
      <c r="E19" s="32" t="n">
        <v>55.60226</v>
      </c>
      <c r="F19" s="33" t="n">
        <f aca="false">E19/D19*100</f>
        <v>97.5478245614035</v>
      </c>
      <c r="G19" s="4"/>
    </row>
    <row r="20" customFormat="false" ht="15" hidden="false" customHeight="false" outlineLevel="0" collapsed="false">
      <c r="B20" s="29" t="s">
        <v>24</v>
      </c>
      <c r="C20" s="30" t="s">
        <v>25</v>
      </c>
      <c r="D20" s="31" t="n">
        <v>57</v>
      </c>
      <c r="E20" s="32" t="n">
        <v>55.60226</v>
      </c>
      <c r="F20" s="33" t="n">
        <f aca="false">E20/D20*100</f>
        <v>97.5478245614035</v>
      </c>
      <c r="G20" s="4"/>
    </row>
    <row r="21" customFormat="false" ht="65.25" hidden="false" customHeight="true" outlineLevel="0" collapsed="false">
      <c r="B21" s="29" t="s">
        <v>26</v>
      </c>
      <c r="C21" s="30" t="s">
        <v>27</v>
      </c>
      <c r="D21" s="31" t="n">
        <v>49.5</v>
      </c>
      <c r="E21" s="32" t="n">
        <v>52.48448</v>
      </c>
      <c r="F21" s="33" t="n">
        <f aca="false">E21/D21*100</f>
        <v>106.029252525253</v>
      </c>
      <c r="G21" s="4"/>
    </row>
    <row r="22" customFormat="false" ht="67.5" hidden="false" customHeight="true" outlineLevel="0" collapsed="false">
      <c r="B22" s="29" t="s">
        <v>28</v>
      </c>
      <c r="C22" s="30" t="s">
        <v>29</v>
      </c>
      <c r="D22" s="31" t="n">
        <v>49.5</v>
      </c>
      <c r="E22" s="32" t="n">
        <v>52.41518</v>
      </c>
      <c r="F22" s="33" t="n">
        <f aca="false">E22/D22*100</f>
        <v>105.889252525253</v>
      </c>
      <c r="G22" s="4"/>
    </row>
    <row r="23" customFormat="false" ht="67.5" hidden="false" customHeight="true" outlineLevel="0" collapsed="false">
      <c r="B23" s="29" t="s">
        <v>30</v>
      </c>
      <c r="C23" s="30" t="s">
        <v>31</v>
      </c>
      <c r="D23" s="31" t="s">
        <v>32</v>
      </c>
      <c r="E23" s="32" t="n">
        <v>0.0693</v>
      </c>
      <c r="F23" s="33"/>
      <c r="G23" s="4"/>
    </row>
    <row r="24" customFormat="false" ht="66.75" hidden="false" customHeight="true" outlineLevel="0" collapsed="false">
      <c r="B24" s="29" t="s">
        <v>33</v>
      </c>
      <c r="C24" s="30" t="s">
        <v>34</v>
      </c>
      <c r="D24" s="31" t="n">
        <v>0.5</v>
      </c>
      <c r="E24" s="32" t="n">
        <v>2.52964</v>
      </c>
      <c r="F24" s="33" t="n">
        <f aca="false">E24/D24*100</f>
        <v>505.928</v>
      </c>
      <c r="G24" s="4"/>
    </row>
    <row r="25" customFormat="false" ht="93" hidden="false" customHeight="true" outlineLevel="0" collapsed="false">
      <c r="B25" s="29" t="s">
        <v>35</v>
      </c>
      <c r="C25" s="30" t="s">
        <v>36</v>
      </c>
      <c r="D25" s="31" t="n">
        <v>0.5</v>
      </c>
      <c r="E25" s="32" t="n">
        <v>2.52964</v>
      </c>
      <c r="F25" s="33" t="n">
        <f aca="false">E25/D25*100</f>
        <v>505.928</v>
      </c>
      <c r="G25" s="4"/>
    </row>
    <row r="26" customFormat="false" ht="27.75" hidden="false" customHeight="true" outlineLevel="0" collapsed="false">
      <c r="B26" s="29" t="s">
        <v>37</v>
      </c>
      <c r="C26" s="30" t="s">
        <v>38</v>
      </c>
      <c r="D26" s="31" t="n">
        <v>7</v>
      </c>
      <c r="E26" s="32" t="n">
        <v>0.57422</v>
      </c>
      <c r="F26" s="33" t="n">
        <f aca="false">E26/D26*100</f>
        <v>8.20314285714286</v>
      </c>
      <c r="G26" s="4"/>
    </row>
    <row r="27" customFormat="false" ht="51.75" hidden="false" customHeight="true" outlineLevel="0" collapsed="false">
      <c r="B27" s="29" t="s">
        <v>39</v>
      </c>
      <c r="C27" s="30" t="s">
        <v>40</v>
      </c>
      <c r="D27" s="31" t="n">
        <v>7</v>
      </c>
      <c r="E27" s="32" t="n">
        <v>0.58621</v>
      </c>
      <c r="F27" s="33" t="n">
        <f aca="false">E27/D27*100</f>
        <v>8.37442857142857</v>
      </c>
      <c r="G27" s="4"/>
    </row>
    <row r="28" customFormat="false" ht="41.25" hidden="true" customHeight="true" outlineLevel="0" collapsed="false">
      <c r="B28" s="29" t="s">
        <v>41</v>
      </c>
      <c r="C28" s="30" t="s">
        <v>42</v>
      </c>
      <c r="D28" s="31" t="s">
        <v>32</v>
      </c>
      <c r="E28" s="32" t="n">
        <v>-0.01199</v>
      </c>
      <c r="F28" s="33"/>
      <c r="G28" s="4"/>
    </row>
    <row r="29" customFormat="false" ht="38.25" hidden="true" customHeight="false" outlineLevel="0" collapsed="false">
      <c r="B29" s="29" t="s">
        <v>43</v>
      </c>
      <c r="C29" s="30" t="s">
        <v>44</v>
      </c>
      <c r="D29" s="31" t="s">
        <v>32</v>
      </c>
      <c r="E29" s="32" t="n">
        <v>0.01392</v>
      </c>
      <c r="F29" s="33"/>
      <c r="G29" s="4"/>
    </row>
    <row r="30" customFormat="false" ht="44.25" hidden="true" customHeight="true" outlineLevel="0" collapsed="false">
      <c r="B30" s="29" t="s">
        <v>45</v>
      </c>
      <c r="C30" s="30" t="s">
        <v>46</v>
      </c>
      <c r="D30" s="31" t="s">
        <v>32</v>
      </c>
      <c r="E30" s="32" t="n">
        <v>0.01392</v>
      </c>
      <c r="F30" s="33"/>
      <c r="G30" s="4"/>
    </row>
    <row r="31" customFormat="false" ht="15" hidden="false" customHeight="false" outlineLevel="0" collapsed="false">
      <c r="B31" s="29" t="s">
        <v>47</v>
      </c>
      <c r="C31" s="30" t="s">
        <v>48</v>
      </c>
      <c r="D31" s="31" t="n">
        <v>89.3</v>
      </c>
      <c r="E31" s="32" t="n">
        <v>215.4528</v>
      </c>
      <c r="F31" s="33" t="n">
        <f aca="false">E31/D31*100</f>
        <v>241.268533034714</v>
      </c>
      <c r="G31" s="4"/>
    </row>
    <row r="32" customFormat="false" ht="15" hidden="false" customHeight="false" outlineLevel="0" collapsed="false">
      <c r="B32" s="29" t="s">
        <v>49</v>
      </c>
      <c r="C32" s="30" t="s">
        <v>50</v>
      </c>
      <c r="D32" s="31" t="n">
        <v>89.3</v>
      </c>
      <c r="E32" s="32" t="n">
        <v>215.4528</v>
      </c>
      <c r="F32" s="33" t="n">
        <f aca="false">E32/D32*100</f>
        <v>241.268533034714</v>
      </c>
      <c r="G32" s="4"/>
    </row>
    <row r="33" customFormat="false" ht="15" hidden="false" customHeight="false" outlineLevel="0" collapsed="false">
      <c r="B33" s="29" t="s">
        <v>51</v>
      </c>
      <c r="C33" s="30" t="s">
        <v>50</v>
      </c>
      <c r="D33" s="31" t="n">
        <v>89.3</v>
      </c>
      <c r="E33" s="32" t="n">
        <v>215.4528</v>
      </c>
      <c r="F33" s="33" t="n">
        <f aca="false">E33/D33*100</f>
        <v>241.268533034714</v>
      </c>
      <c r="G33" s="4"/>
    </row>
    <row r="34" customFormat="false" ht="28.5" hidden="false" customHeight="true" outlineLevel="0" collapsed="false">
      <c r="B34" s="29" t="s">
        <v>52</v>
      </c>
      <c r="C34" s="30" t="s">
        <v>53</v>
      </c>
      <c r="D34" s="31" t="n">
        <v>89.3</v>
      </c>
      <c r="E34" s="32" t="n">
        <v>215.4528</v>
      </c>
      <c r="F34" s="33" t="n">
        <f aca="false">E34/D34*100</f>
        <v>241.268533034714</v>
      </c>
      <c r="G34" s="4"/>
    </row>
    <row r="35" customFormat="false" ht="15" hidden="false" customHeight="false" outlineLevel="0" collapsed="false">
      <c r="B35" s="29" t="s">
        <v>54</v>
      </c>
      <c r="C35" s="30" t="s">
        <v>55</v>
      </c>
      <c r="D35" s="31" t="n">
        <v>948.4</v>
      </c>
      <c r="E35" s="32" t="n">
        <v>845.56513</v>
      </c>
      <c r="F35" s="33" t="n">
        <f aca="false">E35/D35*100</f>
        <v>89.1570149725854</v>
      </c>
      <c r="G35" s="4"/>
    </row>
    <row r="36" customFormat="false" ht="15" hidden="false" customHeight="false" outlineLevel="0" collapsed="false">
      <c r="B36" s="29" t="s">
        <v>56</v>
      </c>
      <c r="C36" s="30" t="s">
        <v>57</v>
      </c>
      <c r="D36" s="31" t="n">
        <v>308.1</v>
      </c>
      <c r="E36" s="32" t="n">
        <v>420.97052</v>
      </c>
      <c r="F36" s="33" t="n">
        <f aca="false">E36/D36*100</f>
        <v>136.634378448556</v>
      </c>
      <c r="G36" s="4"/>
    </row>
    <row r="37" customFormat="false" ht="27" hidden="false" customHeight="true" outlineLevel="0" collapsed="false">
      <c r="B37" s="29" t="s">
        <v>58</v>
      </c>
      <c r="C37" s="30" t="s">
        <v>59</v>
      </c>
      <c r="D37" s="31" t="n">
        <v>308.1</v>
      </c>
      <c r="E37" s="32" t="n">
        <v>420.97052</v>
      </c>
      <c r="F37" s="33" t="n">
        <f aca="false">E37/D37*100</f>
        <v>136.634378448556</v>
      </c>
      <c r="G37" s="4"/>
    </row>
    <row r="38" customFormat="false" ht="52.5" hidden="false" customHeight="true" outlineLevel="0" collapsed="false">
      <c r="B38" s="29" t="s">
        <v>60</v>
      </c>
      <c r="C38" s="30" t="s">
        <v>61</v>
      </c>
      <c r="D38" s="31" t="n">
        <v>308.1</v>
      </c>
      <c r="E38" s="32" t="n">
        <v>420.97052</v>
      </c>
      <c r="F38" s="33" t="n">
        <f aca="false">E38/D38*100</f>
        <v>136.634378448556</v>
      </c>
      <c r="G38" s="4"/>
    </row>
    <row r="39" customFormat="false" ht="15" hidden="false" customHeight="false" outlineLevel="0" collapsed="false">
      <c r="B39" s="29" t="s">
        <v>62</v>
      </c>
      <c r="C39" s="30" t="s">
        <v>63</v>
      </c>
      <c r="D39" s="31" t="n">
        <v>640.3</v>
      </c>
      <c r="E39" s="32" t="n">
        <v>424.59461</v>
      </c>
      <c r="F39" s="33" t="n">
        <f aca="false">E39/D39*100</f>
        <v>66.3118241449321</v>
      </c>
      <c r="G39" s="4"/>
    </row>
    <row r="40" customFormat="false" ht="15" hidden="false" customHeight="false" outlineLevel="0" collapsed="false">
      <c r="B40" s="29" t="s">
        <v>64</v>
      </c>
      <c r="C40" s="30" t="s">
        <v>65</v>
      </c>
      <c r="D40" s="31" t="n">
        <v>287</v>
      </c>
      <c r="E40" s="32" t="n">
        <v>180.619</v>
      </c>
      <c r="F40" s="33" t="n">
        <f aca="false">E40/D40*100</f>
        <v>62.9334494773519</v>
      </c>
      <c r="G40" s="4"/>
    </row>
    <row r="41" customFormat="false" ht="27.75" hidden="false" customHeight="true" outlineLevel="0" collapsed="false">
      <c r="B41" s="29" t="s">
        <v>66</v>
      </c>
      <c r="C41" s="30" t="s">
        <v>67</v>
      </c>
      <c r="D41" s="31" t="n">
        <v>287</v>
      </c>
      <c r="E41" s="32" t="n">
        <v>180.619</v>
      </c>
      <c r="F41" s="33" t="n">
        <f aca="false">E41/D41*100</f>
        <v>62.9334494773519</v>
      </c>
      <c r="G41" s="4"/>
    </row>
    <row r="42" customFormat="false" ht="42" hidden="false" customHeight="true" outlineLevel="0" collapsed="false">
      <c r="B42" s="29" t="s">
        <v>68</v>
      </c>
      <c r="C42" s="30" t="s">
        <v>69</v>
      </c>
      <c r="D42" s="31" t="n">
        <v>287</v>
      </c>
      <c r="E42" s="32" t="n">
        <v>180.619</v>
      </c>
      <c r="F42" s="33" t="n">
        <f aca="false">E42/D42*100</f>
        <v>62.9334494773519</v>
      </c>
      <c r="G42" s="4"/>
    </row>
    <row r="43" customFormat="false" ht="15" hidden="false" customHeight="false" outlineLevel="0" collapsed="false">
      <c r="B43" s="29" t="s">
        <v>70</v>
      </c>
      <c r="C43" s="30" t="s">
        <v>71</v>
      </c>
      <c r="D43" s="31" t="n">
        <v>353.3</v>
      </c>
      <c r="E43" s="32" t="n">
        <v>243.97561</v>
      </c>
      <c r="F43" s="33" t="n">
        <f aca="false">E43/D43*100</f>
        <v>69.0562156807246</v>
      </c>
      <c r="G43" s="4"/>
    </row>
    <row r="44" customFormat="false" ht="27" hidden="false" customHeight="true" outlineLevel="0" collapsed="false">
      <c r="B44" s="29" t="s">
        <v>72</v>
      </c>
      <c r="C44" s="30" t="s">
        <v>73</v>
      </c>
      <c r="D44" s="31" t="n">
        <v>353.3</v>
      </c>
      <c r="E44" s="32" t="n">
        <v>243.97561</v>
      </c>
      <c r="F44" s="33" t="n">
        <f aca="false">E44/D44*100</f>
        <v>69.0562156807246</v>
      </c>
      <c r="G44" s="4"/>
    </row>
    <row r="45" customFormat="false" ht="53.25" hidden="false" customHeight="true" outlineLevel="0" collapsed="false">
      <c r="B45" s="29" t="s">
        <v>74</v>
      </c>
      <c r="C45" s="30" t="s">
        <v>75</v>
      </c>
      <c r="D45" s="31" t="n">
        <v>353.3</v>
      </c>
      <c r="E45" s="32" t="n">
        <v>243.97561</v>
      </c>
      <c r="F45" s="33" t="n">
        <f aca="false">E45/D45*100</f>
        <v>69.0562156807246</v>
      </c>
      <c r="G45" s="4"/>
    </row>
    <row r="46" customFormat="false" ht="15" hidden="false" customHeight="false" outlineLevel="0" collapsed="false">
      <c r="B46" s="29" t="s">
        <v>76</v>
      </c>
      <c r="C46" s="30" t="s">
        <v>21</v>
      </c>
      <c r="D46" s="31" t="n">
        <v>113.6</v>
      </c>
      <c r="E46" s="32" t="n">
        <v>102.61444</v>
      </c>
      <c r="F46" s="33" t="n">
        <f aca="false">E46/D46*100</f>
        <v>90.3296126760563</v>
      </c>
      <c r="G46" s="4"/>
    </row>
    <row r="47" customFormat="false" ht="27.75" hidden="false" customHeight="true" outlineLevel="0" collapsed="false">
      <c r="B47" s="29" t="s">
        <v>77</v>
      </c>
      <c r="C47" s="30" t="s">
        <v>78</v>
      </c>
      <c r="D47" s="31" t="n">
        <v>45.6</v>
      </c>
      <c r="E47" s="32" t="n">
        <v>34.61444</v>
      </c>
      <c r="F47" s="33" t="n">
        <f aca="false">E47/D47*100</f>
        <v>75.9088596491228</v>
      </c>
      <c r="G47" s="4"/>
    </row>
    <row r="48" customFormat="false" ht="52.5" hidden="false" customHeight="true" outlineLevel="0" collapsed="false">
      <c r="B48" s="29" t="s">
        <v>79</v>
      </c>
      <c r="C48" s="30" t="s">
        <v>80</v>
      </c>
      <c r="D48" s="31" t="n">
        <v>45.6</v>
      </c>
      <c r="E48" s="32" t="n">
        <v>34.61444</v>
      </c>
      <c r="F48" s="33" t="n">
        <f aca="false">E48/D48*100</f>
        <v>75.9088596491228</v>
      </c>
      <c r="G48" s="4"/>
    </row>
    <row r="49" customFormat="false" ht="53.25" hidden="false" customHeight="true" outlineLevel="0" collapsed="false">
      <c r="B49" s="29" t="s">
        <v>81</v>
      </c>
      <c r="C49" s="30" t="s">
        <v>82</v>
      </c>
      <c r="D49" s="31" t="n">
        <v>45.6</v>
      </c>
      <c r="E49" s="32" t="n">
        <v>34.61444</v>
      </c>
      <c r="F49" s="33" t="n">
        <f aca="false">E49/D49*100</f>
        <v>75.9088596491228</v>
      </c>
      <c r="G49" s="4"/>
    </row>
    <row r="50" customFormat="false" ht="51.75" hidden="false" customHeight="true" outlineLevel="0" collapsed="false">
      <c r="B50" s="29" t="s">
        <v>83</v>
      </c>
      <c r="C50" s="30" t="s">
        <v>84</v>
      </c>
      <c r="D50" s="31" t="n">
        <v>45.6</v>
      </c>
      <c r="E50" s="32" t="n">
        <v>34.61444</v>
      </c>
      <c r="F50" s="33" t="n">
        <f aca="false">E50/D50*100</f>
        <v>75.9088596491228</v>
      </c>
      <c r="G50" s="4"/>
    </row>
    <row r="51" customFormat="false" ht="15" hidden="false" customHeight="false" outlineLevel="0" collapsed="false">
      <c r="B51" s="29" t="s">
        <v>85</v>
      </c>
      <c r="C51" s="30" t="s">
        <v>86</v>
      </c>
      <c r="D51" s="31" t="n">
        <v>68</v>
      </c>
      <c r="E51" s="32" t="n">
        <v>68</v>
      </c>
      <c r="F51" s="33" t="n">
        <f aca="false">E51/D51*100</f>
        <v>100</v>
      </c>
      <c r="G51" s="4"/>
    </row>
    <row r="52" customFormat="false" ht="15" hidden="false" customHeight="false" outlineLevel="0" collapsed="false">
      <c r="B52" s="29" t="s">
        <v>87</v>
      </c>
      <c r="C52" s="30" t="s">
        <v>88</v>
      </c>
      <c r="D52" s="31" t="n">
        <v>68</v>
      </c>
      <c r="E52" s="32" t="n">
        <v>68</v>
      </c>
      <c r="F52" s="33" t="n">
        <f aca="false">E52/D52*100</f>
        <v>100</v>
      </c>
      <c r="G52" s="4"/>
    </row>
    <row r="53" customFormat="false" ht="15" hidden="false" customHeight="false" outlineLevel="0" collapsed="false">
      <c r="B53" s="29" t="s">
        <v>89</v>
      </c>
      <c r="C53" s="30" t="s">
        <v>90</v>
      </c>
      <c r="D53" s="31" t="n">
        <v>68</v>
      </c>
      <c r="E53" s="32" t="n">
        <v>68</v>
      </c>
      <c r="F53" s="33" t="n">
        <f aca="false">E53/D53*100</f>
        <v>100</v>
      </c>
      <c r="G53" s="4"/>
    </row>
    <row r="54" customFormat="false" ht="15" hidden="false" customHeight="false" outlineLevel="0" collapsed="false">
      <c r="B54" s="29" t="s">
        <v>91</v>
      </c>
      <c r="C54" s="30" t="s">
        <v>92</v>
      </c>
      <c r="D54" s="31" t="n">
        <v>2157.137</v>
      </c>
      <c r="E54" s="32" t="n">
        <v>2157.137</v>
      </c>
      <c r="F54" s="33" t="n">
        <f aca="false">E54/D54*100</f>
        <v>100</v>
      </c>
      <c r="G54" s="4"/>
    </row>
    <row r="55" customFormat="false" ht="26.25" hidden="false" customHeight="true" outlineLevel="0" collapsed="false">
      <c r="B55" s="29" t="s">
        <v>93</v>
      </c>
      <c r="C55" s="30" t="s">
        <v>94</v>
      </c>
      <c r="D55" s="31" t="n">
        <v>2157.137</v>
      </c>
      <c r="E55" s="32" t="n">
        <v>2157.137</v>
      </c>
      <c r="F55" s="33" t="n">
        <f aca="false">E55/D55*100</f>
        <v>100</v>
      </c>
      <c r="G55" s="4"/>
    </row>
    <row r="56" customFormat="false" ht="15" hidden="false" customHeight="false" outlineLevel="0" collapsed="false">
      <c r="B56" s="29" t="s">
        <v>95</v>
      </c>
      <c r="C56" s="30" t="s">
        <v>96</v>
      </c>
      <c r="D56" s="31" t="n">
        <v>1253.6</v>
      </c>
      <c r="E56" s="32" t="n">
        <v>1253.6</v>
      </c>
      <c r="F56" s="33" t="n">
        <f aca="false">E56/D56*100</f>
        <v>100</v>
      </c>
      <c r="G56" s="4"/>
    </row>
    <row r="57" customFormat="false" ht="15" hidden="false" customHeight="false" outlineLevel="0" collapsed="false">
      <c r="B57" s="29" t="s">
        <v>97</v>
      </c>
      <c r="C57" s="30" t="s">
        <v>98</v>
      </c>
      <c r="D57" s="31" t="n">
        <v>969.9</v>
      </c>
      <c r="E57" s="32" t="n">
        <v>969.9</v>
      </c>
      <c r="F57" s="33" t="n">
        <f aca="false">E57/D57*100</f>
        <v>100</v>
      </c>
      <c r="G57" s="4"/>
    </row>
    <row r="58" customFormat="false" ht="26.25" hidden="false" customHeight="true" outlineLevel="0" collapsed="false">
      <c r="B58" s="29" t="s">
        <v>99</v>
      </c>
      <c r="C58" s="30" t="s">
        <v>100</v>
      </c>
      <c r="D58" s="31" t="n">
        <v>969.9</v>
      </c>
      <c r="E58" s="32" t="n">
        <v>969.9</v>
      </c>
      <c r="F58" s="33" t="n">
        <f aca="false">E58/D58*100</f>
        <v>100</v>
      </c>
      <c r="G58" s="4"/>
    </row>
    <row r="59" customFormat="false" ht="27.75" hidden="false" customHeight="true" outlineLevel="0" collapsed="false">
      <c r="B59" s="29" t="s">
        <v>101</v>
      </c>
      <c r="C59" s="30" t="s">
        <v>102</v>
      </c>
      <c r="D59" s="31" t="n">
        <v>283.7</v>
      </c>
      <c r="E59" s="32" t="n">
        <v>283.7</v>
      </c>
      <c r="F59" s="33" t="n">
        <f aca="false">E59/D59*100</f>
        <v>100</v>
      </c>
      <c r="G59" s="4"/>
    </row>
    <row r="60" customFormat="false" ht="27" hidden="false" customHeight="true" outlineLevel="0" collapsed="false">
      <c r="B60" s="29" t="s">
        <v>103</v>
      </c>
      <c r="C60" s="30" t="s">
        <v>104</v>
      </c>
      <c r="D60" s="31" t="n">
        <v>283.7</v>
      </c>
      <c r="E60" s="32" t="n">
        <v>283.7</v>
      </c>
      <c r="F60" s="33" t="n">
        <f aca="false">E60/D60*100</f>
        <v>100</v>
      </c>
      <c r="G60" s="4"/>
    </row>
    <row r="61" customFormat="false" ht="28.5" hidden="false" customHeight="true" outlineLevel="0" collapsed="false">
      <c r="B61" s="29" t="s">
        <v>105</v>
      </c>
      <c r="C61" s="30" t="s">
        <v>106</v>
      </c>
      <c r="D61" s="31" t="n">
        <v>26</v>
      </c>
      <c r="E61" s="32" t="s">
        <v>32</v>
      </c>
      <c r="F61" s="33"/>
      <c r="G61" s="4"/>
    </row>
    <row r="62" customFormat="false" ht="15" hidden="false" customHeight="false" outlineLevel="0" collapsed="false">
      <c r="B62" s="29" t="s">
        <v>107</v>
      </c>
      <c r="C62" s="30" t="s">
        <v>108</v>
      </c>
      <c r="D62" s="31" t="n">
        <v>26</v>
      </c>
      <c r="E62" s="32" t="s">
        <v>32</v>
      </c>
      <c r="F62" s="33"/>
      <c r="G62" s="4"/>
    </row>
    <row r="63" customFormat="false" ht="15" hidden="false" customHeight="false" outlineLevel="0" collapsed="false">
      <c r="B63" s="29" t="s">
        <v>109</v>
      </c>
      <c r="C63" s="30" t="s">
        <v>110</v>
      </c>
      <c r="D63" s="31" t="n">
        <v>26</v>
      </c>
      <c r="E63" s="32" t="s">
        <v>32</v>
      </c>
      <c r="F63" s="33"/>
      <c r="G63" s="4"/>
    </row>
    <row r="64" customFormat="false" ht="15" hidden="false" customHeight="false" outlineLevel="0" collapsed="false">
      <c r="B64" s="29" t="s">
        <v>111</v>
      </c>
      <c r="C64" s="30" t="s">
        <v>112</v>
      </c>
      <c r="D64" s="31" t="n">
        <v>110.2</v>
      </c>
      <c r="E64" s="32" t="n">
        <v>110.2</v>
      </c>
      <c r="F64" s="33" t="n">
        <f aca="false">E64/D64*100</f>
        <v>100</v>
      </c>
      <c r="G64" s="4"/>
    </row>
    <row r="65" customFormat="false" ht="25.5" hidden="false" customHeight="false" outlineLevel="0" collapsed="false">
      <c r="B65" s="29" t="s">
        <v>113</v>
      </c>
      <c r="C65" s="30" t="s">
        <v>114</v>
      </c>
      <c r="D65" s="31" t="n">
        <v>0.9</v>
      </c>
      <c r="E65" s="32" t="n">
        <v>0.9</v>
      </c>
      <c r="F65" s="33" t="n">
        <f aca="false">E65/D65*100</f>
        <v>100</v>
      </c>
      <c r="G65" s="4"/>
    </row>
    <row r="66" customFormat="false" ht="25.5" hidden="false" customHeight="false" outlineLevel="0" collapsed="false">
      <c r="B66" s="29" t="s">
        <v>115</v>
      </c>
      <c r="C66" s="30" t="s">
        <v>116</v>
      </c>
      <c r="D66" s="31" t="n">
        <v>0.9</v>
      </c>
      <c r="E66" s="32" t="n">
        <v>0.9</v>
      </c>
      <c r="F66" s="33" t="n">
        <f aca="false">E66/D66*100</f>
        <v>100</v>
      </c>
      <c r="G66" s="4"/>
    </row>
    <row r="67" customFormat="false" ht="27.75" hidden="false" customHeight="true" outlineLevel="0" collapsed="false">
      <c r="B67" s="29" t="s">
        <v>117</v>
      </c>
      <c r="C67" s="30" t="s">
        <v>118</v>
      </c>
      <c r="D67" s="31" t="n">
        <v>109.3</v>
      </c>
      <c r="E67" s="32" t="n">
        <v>109.3</v>
      </c>
      <c r="F67" s="33" t="n">
        <f aca="false">E67/D67*100</f>
        <v>100</v>
      </c>
      <c r="G67" s="4"/>
    </row>
    <row r="68" customFormat="false" ht="40.5" hidden="false" customHeight="true" outlineLevel="0" collapsed="false">
      <c r="B68" s="29" t="s">
        <v>119</v>
      </c>
      <c r="C68" s="30" t="s">
        <v>120</v>
      </c>
      <c r="D68" s="31" t="n">
        <v>109.3</v>
      </c>
      <c r="E68" s="32" t="n">
        <v>109.3</v>
      </c>
      <c r="F68" s="33" t="n">
        <f aca="false">E68/D68*100</f>
        <v>100</v>
      </c>
      <c r="G68" s="4"/>
    </row>
    <row r="69" customFormat="false" ht="15" hidden="false" customHeight="false" outlineLevel="0" collapsed="false">
      <c r="B69" s="29" t="s">
        <v>121</v>
      </c>
      <c r="C69" s="30" t="s">
        <v>122</v>
      </c>
      <c r="D69" s="31" t="n">
        <v>767.337</v>
      </c>
      <c r="E69" s="32" t="n">
        <v>767.337</v>
      </c>
      <c r="F69" s="33" t="n">
        <f aca="false">E69/D69*100</f>
        <v>100</v>
      </c>
      <c r="G69" s="4"/>
    </row>
    <row r="70" customFormat="false" ht="40.5" hidden="false" customHeight="true" outlineLevel="0" collapsed="false">
      <c r="B70" s="29" t="s">
        <v>123</v>
      </c>
      <c r="C70" s="30" t="s">
        <v>124</v>
      </c>
      <c r="D70" s="31" t="n">
        <v>458.1</v>
      </c>
      <c r="E70" s="32" t="n">
        <v>458.1</v>
      </c>
      <c r="F70" s="33" t="n">
        <f aca="false">E70/D70*100</f>
        <v>100</v>
      </c>
      <c r="G70" s="4"/>
    </row>
    <row r="71" customFormat="false" ht="53.25" hidden="false" customHeight="true" outlineLevel="0" collapsed="false">
      <c r="B71" s="29" t="s">
        <v>125</v>
      </c>
      <c r="C71" s="30" t="s">
        <v>126</v>
      </c>
      <c r="D71" s="31" t="n">
        <v>458.1</v>
      </c>
      <c r="E71" s="32" t="n">
        <v>458.1</v>
      </c>
      <c r="F71" s="33" t="n">
        <f aca="false">E71/D71*100</f>
        <v>100</v>
      </c>
      <c r="G71" s="4"/>
    </row>
    <row r="72" customFormat="false" ht="15" hidden="false" customHeight="false" outlineLevel="0" collapsed="false">
      <c r="B72" s="29" t="s">
        <v>127</v>
      </c>
      <c r="C72" s="30" t="s">
        <v>128</v>
      </c>
      <c r="D72" s="31" t="n">
        <v>309.237</v>
      </c>
      <c r="E72" s="32" t="n">
        <v>309.237</v>
      </c>
      <c r="F72" s="33" t="n">
        <f aca="false">E72/D72*100</f>
        <v>100</v>
      </c>
      <c r="G72" s="4"/>
    </row>
    <row r="73" customFormat="false" ht="16.5" hidden="false" customHeight="true" outlineLevel="0" collapsed="false">
      <c r="B73" s="34" t="s">
        <v>129</v>
      </c>
      <c r="C73" s="35" t="s">
        <v>130</v>
      </c>
      <c r="D73" s="36" t="n">
        <v>309.237</v>
      </c>
      <c r="E73" s="37" t="n">
        <v>309.237</v>
      </c>
      <c r="F73" s="38" t="n">
        <f aca="false">E73/D73*100</f>
        <v>100</v>
      </c>
      <c r="G73" s="4"/>
    </row>
  </sheetData>
  <mergeCells count="13">
    <mergeCell ref="C1:F1"/>
    <mergeCell ref="C2:F2"/>
    <mergeCell ref="D3:F3"/>
    <mergeCell ref="C4:F4"/>
    <mergeCell ref="D5:F5"/>
    <mergeCell ref="C6:F6"/>
    <mergeCell ref="B7:F8"/>
    <mergeCell ref="E9:F9"/>
    <mergeCell ref="B10:B14"/>
    <mergeCell ref="C10:C14"/>
    <mergeCell ref="D10:D14"/>
    <mergeCell ref="E10:E14"/>
    <mergeCell ref="F10:F14"/>
  </mergeCells>
  <printOptions headings="false" gridLines="false" gridLinesSet="true" horizontalCentered="false" verticalCentered="false"/>
  <pageMargins left="0.590277777777778" right="0" top="0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150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L16" activeCellId="0" sqref="L16"/>
    </sheetView>
  </sheetViews>
  <sheetFormatPr defaultColWidth="9.30078125" defaultRowHeight="12.75" zeroHeight="false" outlineLevelRow="0" outlineLevelCol="0"/>
  <cols>
    <col collapsed="false" customWidth="true" hidden="true" outlineLevel="0" max="1" min="1" style="39" width="4.43"/>
    <col collapsed="false" customWidth="true" hidden="true" outlineLevel="0" max="2" min="2" style="39" width="18.71"/>
    <col collapsed="false" customWidth="true" hidden="true" outlineLevel="0" max="3" min="3" style="39" width="2"/>
    <col collapsed="false" customWidth="true" hidden="false" outlineLevel="0" max="4" min="4" style="39" width="0.71"/>
    <col collapsed="false" customWidth="true" hidden="false" outlineLevel="0" max="5" min="5" style="40" width="52.42"/>
    <col collapsed="false" customWidth="true" hidden="false" outlineLevel="0" max="6" min="6" style="41" width="4.86"/>
    <col collapsed="false" customWidth="true" hidden="false" outlineLevel="0" max="7" min="7" style="41" width="4.57"/>
    <col collapsed="false" customWidth="true" hidden="false" outlineLevel="0" max="8" min="8" style="39" width="11.29"/>
    <col collapsed="false" customWidth="true" hidden="false" outlineLevel="0" max="9" min="9" style="39" width="10.58"/>
    <col collapsed="false" customWidth="true" hidden="false" outlineLevel="0" max="10" min="10" style="39" width="10.85"/>
    <col collapsed="false" customWidth="false" hidden="false" outlineLevel="0" max="250" min="11" style="39" width="9.29"/>
    <col collapsed="false" customWidth="true" hidden="true" outlineLevel="0" max="253" min="251" style="39" width="11.52"/>
    <col collapsed="false" customWidth="true" hidden="false" outlineLevel="0" max="254" min="254" style="39" width="0.71"/>
    <col collapsed="false" customWidth="true" hidden="false" outlineLevel="0" max="255" min="255" style="39" width="57.15"/>
    <col collapsed="false" customWidth="true" hidden="false" outlineLevel="0" max="256" min="256" style="39" width="5.01"/>
    <col collapsed="false" customWidth="true" hidden="false" outlineLevel="0" max="257" min="257" style="39" width="3.99"/>
    <col collapsed="false" customWidth="true" hidden="false" outlineLevel="0" max="258" min="258" style="39" width="4.57"/>
    <col collapsed="false" customWidth="true" hidden="false" outlineLevel="0" max="259" min="259" style="39" width="4.43"/>
    <col collapsed="false" customWidth="true" hidden="false" outlineLevel="0" max="260" min="260" style="39" width="3.71"/>
    <col collapsed="false" customWidth="true" hidden="false" outlineLevel="0" max="261" min="261" style="39" width="4.14"/>
    <col collapsed="false" customWidth="true" hidden="false" outlineLevel="0" max="262" min="262" style="39" width="7"/>
    <col collapsed="false" customWidth="true" hidden="false" outlineLevel="0" max="263" min="263" style="39" width="4.86"/>
    <col collapsed="false" customWidth="false" hidden="false" outlineLevel="0" max="264" min="264" style="39" width="9.29"/>
    <col collapsed="false" customWidth="true" hidden="false" outlineLevel="0" max="265" min="265" style="39" width="9"/>
    <col collapsed="false" customWidth="true" hidden="false" outlineLevel="0" max="266" min="266" style="39" width="10"/>
    <col collapsed="false" customWidth="false" hidden="false" outlineLevel="0" max="506" min="267" style="39" width="9.29"/>
    <col collapsed="false" customWidth="true" hidden="true" outlineLevel="0" max="509" min="507" style="39" width="11.52"/>
    <col collapsed="false" customWidth="true" hidden="false" outlineLevel="0" max="510" min="510" style="39" width="0.71"/>
    <col collapsed="false" customWidth="true" hidden="false" outlineLevel="0" max="511" min="511" style="39" width="57.15"/>
    <col collapsed="false" customWidth="true" hidden="false" outlineLevel="0" max="512" min="512" style="39" width="5.01"/>
    <col collapsed="false" customWidth="true" hidden="false" outlineLevel="0" max="513" min="513" style="39" width="3.99"/>
    <col collapsed="false" customWidth="true" hidden="false" outlineLevel="0" max="514" min="514" style="39" width="4.57"/>
    <col collapsed="false" customWidth="true" hidden="false" outlineLevel="0" max="515" min="515" style="39" width="4.43"/>
    <col collapsed="false" customWidth="true" hidden="false" outlineLevel="0" max="516" min="516" style="39" width="3.71"/>
    <col collapsed="false" customWidth="true" hidden="false" outlineLevel="0" max="517" min="517" style="39" width="4.14"/>
    <col collapsed="false" customWidth="true" hidden="false" outlineLevel="0" max="518" min="518" style="39" width="7"/>
    <col collapsed="false" customWidth="true" hidden="false" outlineLevel="0" max="519" min="519" style="39" width="4.86"/>
    <col collapsed="false" customWidth="false" hidden="false" outlineLevel="0" max="520" min="520" style="39" width="9.29"/>
    <col collapsed="false" customWidth="true" hidden="false" outlineLevel="0" max="521" min="521" style="39" width="9"/>
    <col collapsed="false" customWidth="true" hidden="false" outlineLevel="0" max="522" min="522" style="39" width="10"/>
    <col collapsed="false" customWidth="false" hidden="false" outlineLevel="0" max="762" min="523" style="39" width="9.29"/>
    <col collapsed="false" customWidth="true" hidden="true" outlineLevel="0" max="765" min="763" style="39" width="11.52"/>
    <col collapsed="false" customWidth="true" hidden="false" outlineLevel="0" max="766" min="766" style="39" width="0.71"/>
    <col collapsed="false" customWidth="true" hidden="false" outlineLevel="0" max="767" min="767" style="39" width="57.15"/>
    <col collapsed="false" customWidth="true" hidden="false" outlineLevel="0" max="768" min="768" style="39" width="5.01"/>
    <col collapsed="false" customWidth="true" hidden="false" outlineLevel="0" max="769" min="769" style="39" width="3.99"/>
    <col collapsed="false" customWidth="true" hidden="false" outlineLevel="0" max="770" min="770" style="39" width="4.57"/>
    <col collapsed="false" customWidth="true" hidden="false" outlineLevel="0" max="771" min="771" style="39" width="4.43"/>
    <col collapsed="false" customWidth="true" hidden="false" outlineLevel="0" max="772" min="772" style="39" width="3.71"/>
    <col collapsed="false" customWidth="true" hidden="false" outlineLevel="0" max="773" min="773" style="39" width="4.14"/>
    <col collapsed="false" customWidth="true" hidden="false" outlineLevel="0" max="774" min="774" style="39" width="7"/>
    <col collapsed="false" customWidth="true" hidden="false" outlineLevel="0" max="775" min="775" style="39" width="4.86"/>
    <col collapsed="false" customWidth="false" hidden="false" outlineLevel="0" max="776" min="776" style="39" width="9.29"/>
    <col collapsed="false" customWidth="true" hidden="false" outlineLevel="0" max="777" min="777" style="39" width="9"/>
    <col collapsed="false" customWidth="true" hidden="false" outlineLevel="0" max="778" min="778" style="39" width="10"/>
    <col collapsed="false" customWidth="false" hidden="false" outlineLevel="0" max="1018" min="779" style="39" width="9.29"/>
    <col collapsed="false" customWidth="true" hidden="true" outlineLevel="0" max="1021" min="1019" style="39" width="11.52"/>
    <col collapsed="false" customWidth="true" hidden="false" outlineLevel="0" max="1022" min="1022" style="39" width="0.71"/>
    <col collapsed="false" customWidth="true" hidden="false" outlineLevel="0" max="1023" min="1023" style="39" width="57.15"/>
    <col collapsed="false" customWidth="true" hidden="false" outlineLevel="0" max="1024" min="1024" style="39" width="5.01"/>
  </cols>
  <sheetData>
    <row r="1" customFormat="false" ht="12.75" hidden="false" customHeight="false" outlineLevel="0" collapsed="false">
      <c r="E1" s="42"/>
      <c r="F1" s="42"/>
      <c r="G1" s="42"/>
      <c r="H1" s="42"/>
    </row>
    <row r="2" customFormat="false" ht="12.75" hidden="false" customHeight="true" outlineLevel="0" collapsed="false">
      <c r="E2" s="43" t="s">
        <v>131</v>
      </c>
      <c r="F2" s="43"/>
      <c r="G2" s="43"/>
      <c r="H2" s="43"/>
      <c r="I2" s="43"/>
      <c r="J2" s="43"/>
    </row>
    <row r="3" customFormat="false" ht="12.75" hidden="false" customHeight="true" outlineLevel="0" collapsed="false">
      <c r="E3" s="43" t="s">
        <v>1</v>
      </c>
      <c r="F3" s="43"/>
      <c r="G3" s="43"/>
      <c r="H3" s="43"/>
      <c r="I3" s="43"/>
      <c r="J3" s="43"/>
    </row>
    <row r="4" customFormat="false" ht="15.75" hidden="false" customHeight="true" outlineLevel="0" collapsed="false">
      <c r="E4" s="43"/>
      <c r="F4" s="43"/>
      <c r="G4" s="44"/>
      <c r="H4" s="43" t="s">
        <v>2</v>
      </c>
      <c r="I4" s="43"/>
      <c r="J4" s="43"/>
    </row>
    <row r="5" customFormat="false" ht="12.75" hidden="false" customHeight="true" outlineLevel="0" collapsed="false">
      <c r="E5" s="43"/>
      <c r="F5" s="43"/>
      <c r="G5" s="43"/>
      <c r="H5" s="43" t="s">
        <v>3</v>
      </c>
      <c r="I5" s="43"/>
      <c r="J5" s="43"/>
    </row>
    <row r="6" customFormat="false" ht="12.75" hidden="false" customHeight="true" outlineLevel="0" collapsed="false">
      <c r="E6" s="44"/>
      <c r="F6" s="44"/>
      <c r="G6" s="44"/>
      <c r="H6" s="5" t="s">
        <v>132</v>
      </c>
      <c r="I6" s="5"/>
      <c r="J6" s="5"/>
    </row>
    <row r="7" customFormat="false" ht="12.75" hidden="false" customHeight="true" outlineLevel="0" collapsed="false">
      <c r="E7" s="43" t="s">
        <v>133</v>
      </c>
      <c r="F7" s="43"/>
      <c r="G7" s="43"/>
      <c r="H7" s="43"/>
      <c r="I7" s="43"/>
      <c r="J7" s="43"/>
    </row>
    <row r="8" customFormat="false" ht="9.75" hidden="false" customHeight="true" outlineLevel="0" collapsed="false">
      <c r="E8" s="45"/>
      <c r="F8" s="45"/>
      <c r="G8" s="45"/>
      <c r="H8" s="45"/>
      <c r="I8" s="45"/>
      <c r="J8" s="45"/>
    </row>
    <row r="9" customFormat="false" ht="45" hidden="false" customHeight="true" outlineLevel="0" collapsed="false">
      <c r="E9" s="46" t="s">
        <v>134</v>
      </c>
      <c r="F9" s="46"/>
      <c r="G9" s="46"/>
      <c r="H9" s="46"/>
      <c r="I9" s="46"/>
      <c r="J9" s="46"/>
    </row>
    <row r="10" customFormat="false" ht="17.25" hidden="false" customHeight="true" outlineLevel="0" collapsed="false">
      <c r="E10" s="47"/>
      <c r="F10" s="48"/>
      <c r="G10" s="48"/>
      <c r="H10" s="48"/>
      <c r="I10" s="49" t="s">
        <v>135</v>
      </c>
      <c r="J10" s="49"/>
    </row>
    <row r="11" customFormat="false" ht="18.75" hidden="false" customHeight="true" outlineLevel="0" collapsed="false">
      <c r="B11" s="50"/>
      <c r="C11" s="51"/>
      <c r="D11" s="51"/>
      <c r="E11" s="52" t="s">
        <v>136</v>
      </c>
      <c r="F11" s="53" t="s">
        <v>137</v>
      </c>
      <c r="G11" s="53" t="s">
        <v>138</v>
      </c>
      <c r="H11" s="54" t="s">
        <v>11</v>
      </c>
      <c r="I11" s="55" t="s">
        <v>12</v>
      </c>
      <c r="J11" s="56" t="s">
        <v>13</v>
      </c>
    </row>
    <row r="12" customFormat="false" ht="13.5" hidden="false" customHeight="true" outlineLevel="0" collapsed="false">
      <c r="A12" s="57" t="s">
        <v>139</v>
      </c>
      <c r="B12" s="58"/>
      <c r="C12" s="59"/>
      <c r="D12" s="59"/>
      <c r="E12" s="52"/>
      <c r="F12" s="53"/>
      <c r="G12" s="53"/>
      <c r="H12" s="54"/>
      <c r="I12" s="55"/>
      <c r="J12" s="56"/>
    </row>
    <row r="13" customFormat="false" ht="13.5" hidden="false" customHeight="false" outlineLevel="0" collapsed="false">
      <c r="A13" s="57"/>
      <c r="B13" s="58"/>
      <c r="C13" s="59"/>
      <c r="D13" s="59"/>
      <c r="E13" s="60" t="n">
        <v>1</v>
      </c>
      <c r="F13" s="53" t="n">
        <v>2</v>
      </c>
      <c r="G13" s="53" t="n">
        <v>3</v>
      </c>
      <c r="H13" s="61" t="n">
        <v>4</v>
      </c>
      <c r="I13" s="62" t="n">
        <v>5</v>
      </c>
      <c r="J13" s="63" t="n">
        <v>6</v>
      </c>
      <c r="M13" s="51"/>
    </row>
    <row r="14" s="70" customFormat="true" ht="12.75" hidden="false" customHeight="false" outlineLevel="0" collapsed="false">
      <c r="A14" s="64" t="n">
        <v>3</v>
      </c>
      <c r="B14" s="65"/>
      <c r="C14" s="66"/>
      <c r="D14" s="66"/>
      <c r="E14" s="67" t="s">
        <v>140</v>
      </c>
      <c r="F14" s="68"/>
      <c r="G14" s="68"/>
      <c r="H14" s="69" t="n">
        <f aca="false">H15</f>
        <v>3503.20605</v>
      </c>
      <c r="I14" s="69" t="n">
        <f aca="false">I15</f>
        <v>3137.3894</v>
      </c>
      <c r="J14" s="69" t="n">
        <f aca="false">I14/H14*100</f>
        <v>89.5576610459439</v>
      </c>
      <c r="L14" s="71"/>
      <c r="M14" s="71"/>
    </row>
    <row r="15" s="64" customFormat="true" ht="27.75" hidden="false" customHeight="true" outlineLevel="0" collapsed="false">
      <c r="A15" s="64" t="n">
        <v>4</v>
      </c>
      <c r="B15" s="65"/>
      <c r="C15" s="66"/>
      <c r="D15" s="66"/>
      <c r="E15" s="72" t="s">
        <v>141</v>
      </c>
      <c r="F15" s="73"/>
      <c r="G15" s="73"/>
      <c r="H15" s="74" t="n">
        <f aca="false">H16+H55+H75+H95+H136+H143+H62</f>
        <v>3503.20605</v>
      </c>
      <c r="I15" s="74" t="n">
        <f aca="false">I16+I55+I75+I95+I136+I143+I62</f>
        <v>3137.3894</v>
      </c>
      <c r="J15" s="74" t="n">
        <f aca="false">I15/H15*100</f>
        <v>89.5576610459439</v>
      </c>
    </row>
    <row r="16" s="70" customFormat="true" ht="14.25" hidden="false" customHeight="true" outlineLevel="0" collapsed="false">
      <c r="A16" s="64" t="n">
        <v>5</v>
      </c>
      <c r="B16" s="65"/>
      <c r="C16" s="66"/>
      <c r="D16" s="66"/>
      <c r="E16" s="75" t="s">
        <v>142</v>
      </c>
      <c r="F16" s="76" t="s">
        <v>143</v>
      </c>
      <c r="G16" s="76"/>
      <c r="H16" s="77" t="n">
        <f aca="false">H17+H43+H49</f>
        <v>1655.23317</v>
      </c>
      <c r="I16" s="77" t="n">
        <f aca="false">I17+I43+I49</f>
        <v>1484.57256</v>
      </c>
      <c r="J16" s="74" t="n">
        <f aca="false">I16/H16*100</f>
        <v>89.6896332738426</v>
      </c>
      <c r="K16" s="78"/>
      <c r="L16" s="78"/>
    </row>
    <row r="17" customFormat="false" ht="40.5" hidden="false" customHeight="true" outlineLevel="0" collapsed="false">
      <c r="A17" s="79" t="n">
        <v>6</v>
      </c>
      <c r="B17" s="80"/>
      <c r="C17" s="81"/>
      <c r="D17" s="81"/>
      <c r="E17" s="75" t="s">
        <v>144</v>
      </c>
      <c r="F17" s="76" t="s">
        <v>143</v>
      </c>
      <c r="G17" s="76" t="s">
        <v>145</v>
      </c>
      <c r="H17" s="77" t="n">
        <f aca="false">H18+H38</f>
        <v>1637.95317</v>
      </c>
      <c r="I17" s="77" t="n">
        <f aca="false">I18+I38</f>
        <v>1471.91256</v>
      </c>
      <c r="J17" s="74" t="n">
        <f aca="false">I17/H17*100</f>
        <v>89.8629208062157</v>
      </c>
      <c r="K17" s="82"/>
    </row>
    <row r="18" customFormat="false" ht="38.25" hidden="true" customHeight="false" outlineLevel="0" collapsed="false">
      <c r="A18" s="79"/>
      <c r="B18" s="80"/>
      <c r="C18" s="81"/>
      <c r="D18" s="81"/>
      <c r="E18" s="83" t="s">
        <v>146</v>
      </c>
      <c r="F18" s="76" t="s">
        <v>143</v>
      </c>
      <c r="G18" s="76" t="s">
        <v>145</v>
      </c>
      <c r="H18" s="77" t="n">
        <f aca="false">H19+H23</f>
        <v>1637.05317</v>
      </c>
      <c r="I18" s="77" t="n">
        <f aca="false">I19+I23</f>
        <v>1471.01256</v>
      </c>
      <c r="J18" s="74" t="n">
        <f aca="false">I18/H18*100</f>
        <v>89.8573477610382</v>
      </c>
    </row>
    <row r="19" customFormat="false" ht="15" hidden="true" customHeight="true" outlineLevel="0" collapsed="false">
      <c r="A19" s="79"/>
      <c r="B19" s="80"/>
      <c r="C19" s="81"/>
      <c r="D19" s="81"/>
      <c r="E19" s="84" t="s">
        <v>147</v>
      </c>
      <c r="F19" s="76" t="s">
        <v>143</v>
      </c>
      <c r="G19" s="76" t="s">
        <v>145</v>
      </c>
      <c r="H19" s="85" t="n">
        <f aca="false">H20</f>
        <v>563.1</v>
      </c>
      <c r="I19" s="85" t="n">
        <f aca="false">I20</f>
        <v>525.74755</v>
      </c>
      <c r="J19" s="74" t="n">
        <f aca="false">I19/H19*100</f>
        <v>93.3666400284141</v>
      </c>
    </row>
    <row r="20" customFormat="false" ht="38.25" hidden="true" customHeight="false" outlineLevel="0" collapsed="false">
      <c r="A20" s="79"/>
      <c r="B20" s="80"/>
      <c r="C20" s="81"/>
      <c r="D20" s="80"/>
      <c r="E20" s="86" t="s">
        <v>148</v>
      </c>
      <c r="F20" s="76" t="s">
        <v>143</v>
      </c>
      <c r="G20" s="76" t="s">
        <v>145</v>
      </c>
      <c r="H20" s="85" t="n">
        <f aca="false">H21</f>
        <v>563.1</v>
      </c>
      <c r="I20" s="85" t="n">
        <f aca="false">I21</f>
        <v>525.74755</v>
      </c>
      <c r="J20" s="74" t="n">
        <f aca="false">I20/H20*100</f>
        <v>93.3666400284141</v>
      </c>
    </row>
    <row r="21" customFormat="false" ht="51" hidden="true" customHeight="false" outlineLevel="0" collapsed="false">
      <c r="A21" s="79"/>
      <c r="B21" s="80"/>
      <c r="C21" s="81"/>
      <c r="D21" s="81"/>
      <c r="E21" s="75" t="s">
        <v>149</v>
      </c>
      <c r="F21" s="76" t="s">
        <v>143</v>
      </c>
      <c r="G21" s="76" t="s">
        <v>145</v>
      </c>
      <c r="H21" s="85" t="n">
        <f aca="false">H22</f>
        <v>563.1</v>
      </c>
      <c r="I21" s="85" t="n">
        <f aca="false">I22</f>
        <v>525.74755</v>
      </c>
      <c r="J21" s="74" t="n">
        <f aca="false">I21/H21*100</f>
        <v>93.3666400284141</v>
      </c>
    </row>
    <row r="22" customFormat="false" ht="25.5" hidden="true" customHeight="false" outlineLevel="0" collapsed="false">
      <c r="A22" s="79"/>
      <c r="B22" s="80"/>
      <c r="C22" s="81"/>
      <c r="D22" s="81"/>
      <c r="E22" s="75" t="s">
        <v>150</v>
      </c>
      <c r="F22" s="76" t="s">
        <v>143</v>
      </c>
      <c r="G22" s="76" t="s">
        <v>145</v>
      </c>
      <c r="H22" s="87" t="n">
        <v>563.1</v>
      </c>
      <c r="I22" s="88" t="n">
        <v>525.74755</v>
      </c>
      <c r="J22" s="74" t="n">
        <f aca="false">I22/H22*100</f>
        <v>93.3666400284141</v>
      </c>
    </row>
    <row r="23" customFormat="false" ht="25.5" hidden="true" customHeight="false" outlineLevel="0" collapsed="false">
      <c r="A23" s="79"/>
      <c r="B23" s="80"/>
      <c r="C23" s="81"/>
      <c r="D23" s="81"/>
      <c r="E23" s="89" t="s">
        <v>151</v>
      </c>
      <c r="F23" s="76" t="s">
        <v>143</v>
      </c>
      <c r="G23" s="76" t="s">
        <v>145</v>
      </c>
      <c r="H23" s="85" t="n">
        <f aca="false">H24+H27+H35+H32</f>
        <v>1073.95317</v>
      </c>
      <c r="I23" s="85" t="n">
        <f aca="false">I24+I27+I35+I32</f>
        <v>945.26501</v>
      </c>
      <c r="J23" s="74" t="n">
        <f aca="false">I23/H23*100</f>
        <v>88.0173397132391</v>
      </c>
    </row>
    <row r="24" customFormat="false" ht="25.5" hidden="true" customHeight="false" outlineLevel="0" collapsed="false">
      <c r="A24" s="79"/>
      <c r="B24" s="80"/>
      <c r="C24" s="81"/>
      <c r="D24" s="81"/>
      <c r="E24" s="75" t="s">
        <v>152</v>
      </c>
      <c r="F24" s="76" t="s">
        <v>143</v>
      </c>
      <c r="G24" s="76" t="s">
        <v>145</v>
      </c>
      <c r="H24" s="85" t="n">
        <f aca="false">H25</f>
        <v>760.3585</v>
      </c>
      <c r="I24" s="85" t="n">
        <f aca="false">I25</f>
        <v>696.8043</v>
      </c>
      <c r="J24" s="74" t="n">
        <f aca="false">I24/H24*100</f>
        <v>91.6415480329345</v>
      </c>
    </row>
    <row r="25" customFormat="false" ht="51" hidden="true" customHeight="false" outlineLevel="0" collapsed="false">
      <c r="A25" s="79"/>
      <c r="B25" s="80"/>
      <c r="C25" s="81"/>
      <c r="D25" s="81"/>
      <c r="E25" s="75" t="s">
        <v>149</v>
      </c>
      <c r="F25" s="76" t="s">
        <v>143</v>
      </c>
      <c r="G25" s="76" t="s">
        <v>145</v>
      </c>
      <c r="H25" s="85" t="n">
        <f aca="false">H26</f>
        <v>760.3585</v>
      </c>
      <c r="I25" s="85" t="n">
        <f aca="false">I26</f>
        <v>696.8043</v>
      </c>
      <c r="J25" s="74" t="n">
        <f aca="false">I25/H25*100</f>
        <v>91.6415480329345</v>
      </c>
    </row>
    <row r="26" customFormat="false" ht="25.5" hidden="true" customHeight="false" outlineLevel="0" collapsed="false">
      <c r="A26" s="79"/>
      <c r="B26" s="80"/>
      <c r="C26" s="81"/>
      <c r="D26" s="81"/>
      <c r="E26" s="90" t="s">
        <v>150</v>
      </c>
      <c r="F26" s="91" t="s">
        <v>143</v>
      </c>
      <c r="G26" s="91" t="s">
        <v>145</v>
      </c>
      <c r="H26" s="87" t="n">
        <v>760.3585</v>
      </c>
      <c r="I26" s="88" t="n">
        <v>696.8043</v>
      </c>
      <c r="J26" s="74" t="n">
        <f aca="false">I26/H26*100</f>
        <v>91.6415480329345</v>
      </c>
    </row>
    <row r="27" customFormat="false" ht="25.5" hidden="true" customHeight="false" outlineLevel="0" collapsed="false">
      <c r="A27" s="79"/>
      <c r="B27" s="80"/>
      <c r="C27" s="81"/>
      <c r="D27" s="81"/>
      <c r="E27" s="90" t="s">
        <v>153</v>
      </c>
      <c r="F27" s="91" t="s">
        <v>143</v>
      </c>
      <c r="G27" s="91" t="s">
        <v>145</v>
      </c>
      <c r="H27" s="85" t="n">
        <f aca="false">H28+H30</f>
        <v>271.49467</v>
      </c>
      <c r="I27" s="85" t="n">
        <f aca="false">I28+I30</f>
        <v>232.36079</v>
      </c>
      <c r="J27" s="74" t="n">
        <f aca="false">I27/H27*100</f>
        <v>85.5857649065449</v>
      </c>
    </row>
    <row r="28" customFormat="false" ht="25.5" hidden="true" customHeight="false" outlineLevel="0" collapsed="false">
      <c r="A28" s="79"/>
      <c r="B28" s="80"/>
      <c r="C28" s="81"/>
      <c r="D28" s="81"/>
      <c r="E28" s="92" t="s">
        <v>154</v>
      </c>
      <c r="F28" s="91" t="s">
        <v>143</v>
      </c>
      <c r="G28" s="91" t="s">
        <v>145</v>
      </c>
      <c r="H28" s="85" t="n">
        <f aca="false">H29</f>
        <v>259.36067</v>
      </c>
      <c r="I28" s="85" t="n">
        <f aca="false">I29</f>
        <v>220.24526</v>
      </c>
      <c r="J28" s="74" t="n">
        <f aca="false">I28/H28*100</f>
        <v>84.91852677586</v>
      </c>
    </row>
    <row r="29" s="93" customFormat="true" ht="25.5" hidden="true" customHeight="false" outlineLevel="0" collapsed="false">
      <c r="B29" s="94"/>
      <c r="C29" s="95"/>
      <c r="D29" s="81"/>
      <c r="E29" s="92" t="s">
        <v>155</v>
      </c>
      <c r="F29" s="91" t="s">
        <v>143</v>
      </c>
      <c r="G29" s="91" t="s">
        <v>145</v>
      </c>
      <c r="H29" s="87" t="n">
        <v>259.36067</v>
      </c>
      <c r="I29" s="88" t="n">
        <v>220.24526</v>
      </c>
      <c r="J29" s="74" t="n">
        <f aca="false">I29/H29*100</f>
        <v>84.91852677586</v>
      </c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</row>
    <row r="30" s="93" customFormat="true" ht="12.75" hidden="true" customHeight="false" outlineLevel="0" collapsed="false">
      <c r="B30" s="94"/>
      <c r="C30" s="95"/>
      <c r="D30" s="81"/>
      <c r="E30" s="92" t="s">
        <v>156</v>
      </c>
      <c r="F30" s="91" t="s">
        <v>143</v>
      </c>
      <c r="G30" s="91" t="s">
        <v>145</v>
      </c>
      <c r="H30" s="85" t="n">
        <f aca="false">H31</f>
        <v>12.134</v>
      </c>
      <c r="I30" s="85" t="n">
        <f aca="false">I31</f>
        <v>12.11553</v>
      </c>
      <c r="J30" s="74" t="n">
        <f aca="false">I30/H30*100</f>
        <v>99.8477830888413</v>
      </c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</row>
    <row r="31" customFormat="false" ht="12.75" hidden="true" customHeight="false" outlineLevel="0" collapsed="false">
      <c r="A31" s="79"/>
      <c r="B31" s="80"/>
      <c r="C31" s="81"/>
      <c r="D31" s="81"/>
      <c r="E31" s="90" t="s">
        <v>157</v>
      </c>
      <c r="F31" s="91" t="s">
        <v>143</v>
      </c>
      <c r="G31" s="91" t="s">
        <v>145</v>
      </c>
      <c r="H31" s="96" t="n">
        <v>12.134</v>
      </c>
      <c r="I31" s="97" t="n">
        <v>12.11553</v>
      </c>
      <c r="J31" s="74" t="n">
        <f aca="false">I31/H31*100</f>
        <v>99.8477830888413</v>
      </c>
    </row>
    <row r="32" customFormat="false" ht="38.25" hidden="true" customHeight="false" outlineLevel="0" collapsed="false">
      <c r="A32" s="79"/>
      <c r="B32" s="80"/>
      <c r="C32" s="81"/>
      <c r="D32" s="81"/>
      <c r="E32" s="98" t="s">
        <v>158</v>
      </c>
      <c r="F32" s="99" t="s">
        <v>143</v>
      </c>
      <c r="G32" s="91" t="s">
        <v>145</v>
      </c>
      <c r="H32" s="100" t="n">
        <f aca="false">H33</f>
        <v>26</v>
      </c>
      <c r="I32" s="100" t="n">
        <f aca="false">I33</f>
        <v>0</v>
      </c>
      <c r="J32" s="74" t="n">
        <f aca="false">I32/H32*100</f>
        <v>0</v>
      </c>
    </row>
    <row r="33" customFormat="false" ht="51" hidden="true" customHeight="false" outlineLevel="0" collapsed="false">
      <c r="A33" s="79"/>
      <c r="B33" s="80"/>
      <c r="C33" s="81"/>
      <c r="D33" s="81"/>
      <c r="E33" s="90" t="s">
        <v>159</v>
      </c>
      <c r="F33" s="99" t="s">
        <v>143</v>
      </c>
      <c r="G33" s="91" t="s">
        <v>145</v>
      </c>
      <c r="H33" s="100" t="n">
        <f aca="false">H34</f>
        <v>26</v>
      </c>
      <c r="I33" s="100" t="n">
        <f aca="false">I34</f>
        <v>0</v>
      </c>
      <c r="J33" s="74" t="n">
        <f aca="false">I33/H33*100</f>
        <v>0</v>
      </c>
    </row>
    <row r="34" customFormat="false" ht="25.5" hidden="true" customHeight="false" outlineLevel="0" collapsed="false">
      <c r="A34" s="79"/>
      <c r="B34" s="80"/>
      <c r="C34" s="81"/>
      <c r="D34" s="81"/>
      <c r="E34" s="90" t="s">
        <v>150</v>
      </c>
      <c r="F34" s="99" t="s">
        <v>143</v>
      </c>
      <c r="G34" s="91" t="s">
        <v>145</v>
      </c>
      <c r="H34" s="87" t="n">
        <v>26</v>
      </c>
      <c r="I34" s="88" t="n">
        <v>0</v>
      </c>
      <c r="J34" s="74" t="n">
        <f aca="false">I34/H34*100</f>
        <v>0</v>
      </c>
    </row>
    <row r="35" customFormat="false" ht="76.5" hidden="true" customHeight="false" outlineLevel="0" collapsed="false">
      <c r="A35" s="79"/>
      <c r="B35" s="80"/>
      <c r="C35" s="81"/>
      <c r="D35" s="81"/>
      <c r="E35" s="98" t="s">
        <v>160</v>
      </c>
      <c r="F35" s="101" t="s">
        <v>143</v>
      </c>
      <c r="G35" s="102" t="s">
        <v>145</v>
      </c>
      <c r="H35" s="103" t="n">
        <f aca="false">H36</f>
        <v>16.1</v>
      </c>
      <c r="I35" s="103" t="n">
        <f aca="false">I37</f>
        <v>16.09992</v>
      </c>
      <c r="J35" s="74" t="n">
        <f aca="false">I35/H35*100</f>
        <v>99.9995031055901</v>
      </c>
    </row>
    <row r="36" customFormat="false" ht="12.75" hidden="true" customHeight="false" outlineLevel="0" collapsed="false">
      <c r="A36" s="79"/>
      <c r="B36" s="80"/>
      <c r="C36" s="81"/>
      <c r="D36" s="81"/>
      <c r="E36" s="98" t="s">
        <v>161</v>
      </c>
      <c r="F36" s="101" t="s">
        <v>143</v>
      </c>
      <c r="G36" s="102" t="s">
        <v>145</v>
      </c>
      <c r="H36" s="103" t="n">
        <f aca="false">H37</f>
        <v>16.1</v>
      </c>
      <c r="I36" s="103" t="n">
        <f aca="false">I37</f>
        <v>16.09992</v>
      </c>
      <c r="J36" s="74" t="n">
        <f aca="false">I36/H36*100</f>
        <v>99.9995031055901</v>
      </c>
    </row>
    <row r="37" customFormat="false" ht="12.75" hidden="true" customHeight="false" outlineLevel="0" collapsed="false">
      <c r="A37" s="79"/>
      <c r="B37" s="80"/>
      <c r="C37" s="81"/>
      <c r="D37" s="81"/>
      <c r="E37" s="104" t="s">
        <v>122</v>
      </c>
      <c r="F37" s="101" t="s">
        <v>143</v>
      </c>
      <c r="G37" s="102" t="s">
        <v>145</v>
      </c>
      <c r="H37" s="87" t="n">
        <v>16.1</v>
      </c>
      <c r="I37" s="88" t="n">
        <v>16.09992</v>
      </c>
      <c r="J37" s="74" t="n">
        <f aca="false">I37/H37*100</f>
        <v>99.9995031055901</v>
      </c>
    </row>
    <row r="38" customFormat="false" ht="38.25" hidden="true" customHeight="false" outlineLevel="0" collapsed="false">
      <c r="A38" s="79"/>
      <c r="B38" s="80"/>
      <c r="C38" s="81"/>
      <c r="D38" s="81"/>
      <c r="E38" s="90" t="s">
        <v>162</v>
      </c>
      <c r="F38" s="91" t="s">
        <v>143</v>
      </c>
      <c r="G38" s="91" t="s">
        <v>145</v>
      </c>
      <c r="H38" s="85" t="n">
        <f aca="false">H39</f>
        <v>0.9</v>
      </c>
      <c r="I38" s="85" t="n">
        <f aca="false">I39</f>
        <v>0.9</v>
      </c>
      <c r="J38" s="74" t="n">
        <f aca="false">I38/H38*100</f>
        <v>100</v>
      </c>
    </row>
    <row r="39" customFormat="false" ht="51" hidden="true" customHeight="false" outlineLevel="0" collapsed="false">
      <c r="A39" s="79"/>
      <c r="B39" s="80"/>
      <c r="C39" s="81"/>
      <c r="D39" s="81"/>
      <c r="E39" s="90" t="s">
        <v>163</v>
      </c>
      <c r="F39" s="91" t="s">
        <v>143</v>
      </c>
      <c r="G39" s="91" t="s">
        <v>145</v>
      </c>
      <c r="H39" s="85" t="n">
        <f aca="false">H40</f>
        <v>0.9</v>
      </c>
      <c r="I39" s="85" t="n">
        <f aca="false">I40</f>
        <v>0.9</v>
      </c>
      <c r="J39" s="74" t="n">
        <f aca="false">I39/H39*100</f>
        <v>100</v>
      </c>
    </row>
    <row r="40" customFormat="false" ht="76.5" hidden="true" customHeight="false" outlineLevel="0" collapsed="false">
      <c r="A40" s="79"/>
      <c r="B40" s="80"/>
      <c r="C40" s="81"/>
      <c r="D40" s="80"/>
      <c r="E40" s="105" t="s">
        <v>164</v>
      </c>
      <c r="F40" s="91" t="s">
        <v>143</v>
      </c>
      <c r="G40" s="91" t="s">
        <v>145</v>
      </c>
      <c r="H40" s="85" t="n">
        <f aca="false">H41</f>
        <v>0.9</v>
      </c>
      <c r="I40" s="85" t="n">
        <f aca="false">I42</f>
        <v>0.9</v>
      </c>
      <c r="J40" s="74" t="n">
        <f aca="false">I40/H40*100</f>
        <v>100</v>
      </c>
    </row>
    <row r="41" customFormat="false" ht="25.5" hidden="true" customHeight="false" outlineLevel="0" collapsed="false">
      <c r="A41" s="79"/>
      <c r="B41" s="80"/>
      <c r="C41" s="81"/>
      <c r="D41" s="81"/>
      <c r="E41" s="92" t="s">
        <v>154</v>
      </c>
      <c r="F41" s="91" t="s">
        <v>143</v>
      </c>
      <c r="G41" s="91" t="s">
        <v>145</v>
      </c>
      <c r="H41" s="85" t="n">
        <f aca="false">H42</f>
        <v>0.9</v>
      </c>
      <c r="I41" s="85" t="n">
        <f aca="false">I42</f>
        <v>0.9</v>
      </c>
      <c r="J41" s="74" t="n">
        <f aca="false">I41/H41*100</f>
        <v>100</v>
      </c>
    </row>
    <row r="42" customFormat="false" ht="25.5" hidden="true" customHeight="false" outlineLevel="0" collapsed="false">
      <c r="A42" s="79"/>
      <c r="B42" s="80"/>
      <c r="C42" s="81"/>
      <c r="D42" s="81"/>
      <c r="E42" s="92" t="s">
        <v>155</v>
      </c>
      <c r="F42" s="91" t="s">
        <v>143</v>
      </c>
      <c r="G42" s="91" t="s">
        <v>145</v>
      </c>
      <c r="H42" s="87" t="n">
        <v>0.9</v>
      </c>
      <c r="I42" s="88" t="n">
        <v>0.9</v>
      </c>
      <c r="J42" s="74" t="n">
        <f aca="false">I42/H42*100</f>
        <v>100</v>
      </c>
    </row>
    <row r="43" customFormat="false" ht="14.25" hidden="false" customHeight="true" outlineLevel="0" collapsed="false">
      <c r="A43" s="79"/>
      <c r="B43" s="80"/>
      <c r="C43" s="81"/>
      <c r="D43" s="81"/>
      <c r="E43" s="90" t="s">
        <v>165</v>
      </c>
      <c r="F43" s="91" t="s">
        <v>143</v>
      </c>
      <c r="G43" s="91" t="n">
        <v>11</v>
      </c>
      <c r="H43" s="85" t="n">
        <f aca="false">H44</f>
        <v>4.62</v>
      </c>
      <c r="I43" s="85" t="n">
        <f aca="false">I44</f>
        <v>0</v>
      </c>
      <c r="J43" s="74" t="n">
        <f aca="false">I43/H43*100</f>
        <v>0</v>
      </c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</row>
    <row r="44" customFormat="false" ht="38.25" hidden="true" customHeight="false" outlineLevel="0" collapsed="false">
      <c r="A44" s="79"/>
      <c r="B44" s="80"/>
      <c r="C44" s="81"/>
      <c r="D44" s="81"/>
      <c r="E44" s="90" t="s">
        <v>162</v>
      </c>
      <c r="F44" s="91" t="s">
        <v>143</v>
      </c>
      <c r="G44" s="91" t="n">
        <v>11</v>
      </c>
      <c r="H44" s="85" t="n">
        <f aca="false">H45</f>
        <v>4.62</v>
      </c>
      <c r="I44" s="85" t="n">
        <f aca="false">I45</f>
        <v>0</v>
      </c>
      <c r="J44" s="74" t="n">
        <f aca="false">I44/H44*100</f>
        <v>0</v>
      </c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</row>
    <row r="45" customFormat="false" ht="51" hidden="true" customHeight="false" outlineLevel="0" collapsed="false">
      <c r="A45" s="79"/>
      <c r="B45" s="80"/>
      <c r="C45" s="81"/>
      <c r="D45" s="81"/>
      <c r="E45" s="90" t="s">
        <v>163</v>
      </c>
      <c r="F45" s="91" t="s">
        <v>143</v>
      </c>
      <c r="G45" s="91" t="n">
        <v>11</v>
      </c>
      <c r="H45" s="85" t="n">
        <f aca="false">H46</f>
        <v>4.62</v>
      </c>
      <c r="I45" s="85" t="n">
        <f aca="false">I46</f>
        <v>0</v>
      </c>
      <c r="J45" s="74" t="n">
        <f aca="false">I45/H45*100</f>
        <v>0</v>
      </c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</row>
    <row r="46" s="93" customFormat="true" ht="38.25" hidden="true" customHeight="false" outlineLevel="0" collapsed="false">
      <c r="B46" s="94"/>
      <c r="C46" s="95"/>
      <c r="D46" s="81"/>
      <c r="E46" s="90" t="s">
        <v>166</v>
      </c>
      <c r="F46" s="91" t="s">
        <v>143</v>
      </c>
      <c r="G46" s="91" t="n">
        <v>11</v>
      </c>
      <c r="H46" s="85" t="n">
        <f aca="false">H47</f>
        <v>4.62</v>
      </c>
      <c r="I46" s="85" t="n">
        <f aca="false">I48</f>
        <v>0</v>
      </c>
      <c r="J46" s="74" t="n">
        <f aca="false">I46/H46*100</f>
        <v>0</v>
      </c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</row>
    <row r="47" s="93" customFormat="true" ht="12.75" hidden="true" customHeight="false" outlineLevel="0" collapsed="false">
      <c r="B47" s="94"/>
      <c r="C47" s="95"/>
      <c r="D47" s="81"/>
      <c r="E47" s="92" t="s">
        <v>156</v>
      </c>
      <c r="F47" s="91" t="s">
        <v>143</v>
      </c>
      <c r="G47" s="91" t="n">
        <v>11</v>
      </c>
      <c r="H47" s="85" t="n">
        <f aca="false">H48</f>
        <v>4.62</v>
      </c>
      <c r="I47" s="85" t="n">
        <f aca="false">I48</f>
        <v>0</v>
      </c>
      <c r="J47" s="74" t="n">
        <f aca="false">I47/H47*100</f>
        <v>0</v>
      </c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</row>
    <row r="48" s="93" customFormat="true" ht="15" hidden="true" customHeight="false" outlineLevel="0" collapsed="false">
      <c r="B48" s="94"/>
      <c r="C48" s="95"/>
      <c r="D48" s="81"/>
      <c r="E48" s="90" t="s">
        <v>167</v>
      </c>
      <c r="F48" s="91" t="s">
        <v>143</v>
      </c>
      <c r="G48" s="91" t="n">
        <v>11</v>
      </c>
      <c r="H48" s="87" t="n">
        <v>4.62</v>
      </c>
      <c r="I48" s="88" t="n">
        <v>0</v>
      </c>
      <c r="J48" s="74" t="n">
        <f aca="false">I48/H48*100</f>
        <v>0</v>
      </c>
      <c r="K48" s="107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</row>
    <row r="49" s="93" customFormat="true" ht="15" hidden="true" customHeight="false" outlineLevel="0" collapsed="false">
      <c r="B49" s="94"/>
      <c r="C49" s="95"/>
      <c r="D49" s="81"/>
      <c r="E49" s="90" t="s">
        <v>168</v>
      </c>
      <c r="F49" s="91" t="s">
        <v>143</v>
      </c>
      <c r="G49" s="91" t="s">
        <v>169</v>
      </c>
      <c r="H49" s="85" t="n">
        <f aca="false">H50</f>
        <v>12.66</v>
      </c>
      <c r="I49" s="85" t="n">
        <f aca="false">I50</f>
        <v>12.66</v>
      </c>
      <c r="J49" s="74" t="n">
        <f aca="false">I49/H49*100</f>
        <v>100</v>
      </c>
      <c r="K49" s="107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</row>
    <row r="50" s="93" customFormat="true" ht="38.25" hidden="true" customHeight="false" outlineLevel="0" collapsed="false">
      <c r="B50" s="94"/>
      <c r="C50" s="95"/>
      <c r="D50" s="81"/>
      <c r="E50" s="90" t="s">
        <v>162</v>
      </c>
      <c r="F50" s="91" t="s">
        <v>143</v>
      </c>
      <c r="G50" s="91" t="s">
        <v>169</v>
      </c>
      <c r="H50" s="85" t="n">
        <f aca="false">H51</f>
        <v>12.66</v>
      </c>
      <c r="I50" s="85" t="n">
        <f aca="false">I51</f>
        <v>12.66</v>
      </c>
      <c r="J50" s="74" t="n">
        <f aca="false">I50/H50*100</f>
        <v>100</v>
      </c>
      <c r="K50" s="107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</row>
    <row r="51" s="93" customFormat="true" ht="51" hidden="true" customHeight="false" outlineLevel="0" collapsed="false">
      <c r="B51" s="94"/>
      <c r="C51" s="95"/>
      <c r="D51" s="81"/>
      <c r="E51" s="90" t="s">
        <v>163</v>
      </c>
      <c r="F51" s="91" t="s">
        <v>143</v>
      </c>
      <c r="G51" s="91" t="s">
        <v>169</v>
      </c>
      <c r="H51" s="85" t="n">
        <f aca="false">H52</f>
        <v>12.66</v>
      </c>
      <c r="I51" s="85" t="n">
        <f aca="false">I52</f>
        <v>12.66</v>
      </c>
      <c r="J51" s="74" t="n">
        <f aca="false">I51/H51*100</f>
        <v>100</v>
      </c>
      <c r="K51" s="107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</row>
    <row r="52" s="93" customFormat="true" ht="15" hidden="true" customHeight="false" outlineLevel="0" collapsed="false">
      <c r="B52" s="94"/>
      <c r="C52" s="95"/>
      <c r="D52" s="81"/>
      <c r="E52" s="90" t="s">
        <v>170</v>
      </c>
      <c r="F52" s="91" t="s">
        <v>143</v>
      </c>
      <c r="G52" s="91" t="s">
        <v>169</v>
      </c>
      <c r="H52" s="85" t="n">
        <f aca="false">H53</f>
        <v>12.66</v>
      </c>
      <c r="I52" s="85" t="n">
        <f aca="false">I53</f>
        <v>12.66</v>
      </c>
      <c r="J52" s="74" t="n">
        <f aca="false">I52/H52*100</f>
        <v>100</v>
      </c>
      <c r="K52" s="107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</row>
    <row r="53" s="93" customFormat="true" ht="25.5" hidden="true" customHeight="false" outlineLevel="0" collapsed="false">
      <c r="B53" s="94"/>
      <c r="C53" s="95"/>
      <c r="D53" s="81"/>
      <c r="E53" s="92" t="s">
        <v>154</v>
      </c>
      <c r="F53" s="91" t="s">
        <v>143</v>
      </c>
      <c r="G53" s="91" t="s">
        <v>169</v>
      </c>
      <c r="H53" s="85" t="n">
        <f aca="false">H54</f>
        <v>12.66</v>
      </c>
      <c r="I53" s="85" t="n">
        <f aca="false">I54</f>
        <v>12.66</v>
      </c>
      <c r="J53" s="74" t="n">
        <f aca="false">I53/H53*100</f>
        <v>100</v>
      </c>
      <c r="K53" s="107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</row>
    <row r="54" s="93" customFormat="true" ht="1.5" hidden="true" customHeight="true" outlineLevel="0" collapsed="false">
      <c r="B54" s="94"/>
      <c r="C54" s="95"/>
      <c r="D54" s="81"/>
      <c r="E54" s="92" t="s">
        <v>155</v>
      </c>
      <c r="F54" s="91" t="s">
        <v>143</v>
      </c>
      <c r="G54" s="91" t="s">
        <v>169</v>
      </c>
      <c r="H54" s="87" t="n">
        <v>12.66</v>
      </c>
      <c r="I54" s="88" t="n">
        <v>12.66</v>
      </c>
      <c r="J54" s="74" t="n">
        <f aca="false">I54/H54*100</f>
        <v>100</v>
      </c>
      <c r="K54" s="107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</row>
    <row r="55" customFormat="false" ht="13.5" hidden="false" customHeight="true" outlineLevel="0" collapsed="false">
      <c r="A55" s="79"/>
      <c r="B55" s="80"/>
      <c r="C55" s="81"/>
      <c r="D55" s="81"/>
      <c r="E55" s="90" t="s">
        <v>171</v>
      </c>
      <c r="F55" s="91" t="s">
        <v>172</v>
      </c>
      <c r="G55" s="91"/>
      <c r="H55" s="85" t="n">
        <f aca="false">H56</f>
        <v>109.3</v>
      </c>
      <c r="I55" s="85" t="n">
        <f aca="false">I56</f>
        <v>109.3</v>
      </c>
      <c r="J55" s="74" t="n">
        <f aca="false">I55/H55*100</f>
        <v>100</v>
      </c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</row>
    <row r="56" customFormat="false" ht="13.5" hidden="false" customHeight="true" outlineLevel="0" collapsed="false">
      <c r="A56" s="79"/>
      <c r="B56" s="80"/>
      <c r="C56" s="81"/>
      <c r="D56" s="81"/>
      <c r="E56" s="90" t="s">
        <v>173</v>
      </c>
      <c r="F56" s="91" t="s">
        <v>172</v>
      </c>
      <c r="G56" s="91" t="s">
        <v>174</v>
      </c>
      <c r="H56" s="85" t="n">
        <f aca="false">H57</f>
        <v>109.3</v>
      </c>
      <c r="I56" s="85" t="n">
        <f aca="false">I57</f>
        <v>109.3</v>
      </c>
      <c r="J56" s="74" t="n">
        <f aca="false">I56/H56*100</f>
        <v>100</v>
      </c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</row>
    <row r="57" customFormat="false" ht="38.25" hidden="true" customHeight="false" outlineLevel="0" collapsed="false">
      <c r="A57" s="79"/>
      <c r="B57" s="80"/>
      <c r="C57" s="81"/>
      <c r="D57" s="81"/>
      <c r="E57" s="90" t="s">
        <v>162</v>
      </c>
      <c r="F57" s="91" t="s">
        <v>172</v>
      </c>
      <c r="G57" s="91" t="s">
        <v>174</v>
      </c>
      <c r="H57" s="85" t="n">
        <f aca="false">H58</f>
        <v>109.3</v>
      </c>
      <c r="I57" s="85" t="n">
        <f aca="false">I59</f>
        <v>109.3</v>
      </c>
      <c r="J57" s="74" t="n">
        <f aca="false">I57/H57*100</f>
        <v>100</v>
      </c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</row>
    <row r="58" customFormat="false" ht="51" hidden="true" customHeight="false" outlineLevel="0" collapsed="false">
      <c r="A58" s="79"/>
      <c r="B58" s="80"/>
      <c r="C58" s="81"/>
      <c r="D58" s="81"/>
      <c r="E58" s="90" t="s">
        <v>163</v>
      </c>
      <c r="F58" s="91" t="s">
        <v>172</v>
      </c>
      <c r="G58" s="91" t="s">
        <v>174</v>
      </c>
      <c r="H58" s="85" t="n">
        <f aca="false">H59</f>
        <v>109.3</v>
      </c>
      <c r="I58" s="85" t="n">
        <f aca="false">I59</f>
        <v>109.3</v>
      </c>
      <c r="J58" s="74" t="n">
        <f aca="false">I58/H58*100</f>
        <v>100</v>
      </c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</row>
    <row r="59" customFormat="false" ht="38.25" hidden="true" customHeight="false" outlineLevel="0" collapsed="false">
      <c r="A59" s="79"/>
      <c r="B59" s="80"/>
      <c r="C59" s="81"/>
      <c r="D59" s="80"/>
      <c r="E59" s="108" t="s">
        <v>175</v>
      </c>
      <c r="F59" s="91" t="s">
        <v>172</v>
      </c>
      <c r="G59" s="91" t="s">
        <v>174</v>
      </c>
      <c r="H59" s="85" t="n">
        <f aca="false">H60</f>
        <v>109.3</v>
      </c>
      <c r="I59" s="85" t="n">
        <f aca="false">I60</f>
        <v>109.3</v>
      </c>
      <c r="J59" s="74" t="n">
        <f aca="false">I59/H59*100</f>
        <v>100</v>
      </c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</row>
    <row r="60" customFormat="false" ht="51" hidden="true" customHeight="false" outlineLevel="0" collapsed="false">
      <c r="A60" s="79"/>
      <c r="B60" s="80"/>
      <c r="C60" s="81"/>
      <c r="D60" s="80"/>
      <c r="E60" s="90" t="s">
        <v>149</v>
      </c>
      <c r="F60" s="91" t="s">
        <v>172</v>
      </c>
      <c r="G60" s="91" t="s">
        <v>174</v>
      </c>
      <c r="H60" s="85" t="n">
        <f aca="false">H61</f>
        <v>109.3</v>
      </c>
      <c r="I60" s="85" t="n">
        <f aca="false">I61</f>
        <v>109.3</v>
      </c>
      <c r="J60" s="74" t="n">
        <f aca="false">I60/H60*100</f>
        <v>100</v>
      </c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</row>
    <row r="61" customFormat="false" ht="25.5" hidden="true" customHeight="false" outlineLevel="0" collapsed="false">
      <c r="A61" s="79"/>
      <c r="B61" s="80"/>
      <c r="C61" s="81"/>
      <c r="D61" s="81"/>
      <c r="E61" s="90" t="s">
        <v>150</v>
      </c>
      <c r="F61" s="91" t="s">
        <v>172</v>
      </c>
      <c r="G61" s="91" t="s">
        <v>174</v>
      </c>
      <c r="H61" s="87" t="n">
        <v>109.3</v>
      </c>
      <c r="I61" s="88" t="n">
        <v>109.3</v>
      </c>
      <c r="J61" s="74" t="n">
        <f aca="false">I61/H61*100</f>
        <v>100</v>
      </c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</row>
    <row r="62" customFormat="false" ht="14.25" hidden="false" customHeight="true" outlineLevel="0" collapsed="false">
      <c r="A62" s="79"/>
      <c r="B62" s="80"/>
      <c r="C62" s="81"/>
      <c r="D62" s="81"/>
      <c r="E62" s="92" t="s">
        <v>176</v>
      </c>
      <c r="F62" s="91" t="s">
        <v>174</v>
      </c>
      <c r="G62" s="91"/>
      <c r="H62" s="109" t="n">
        <f aca="false">H63</f>
        <v>37.637</v>
      </c>
      <c r="I62" s="109" t="n">
        <f aca="false">I63</f>
        <v>37.617</v>
      </c>
      <c r="J62" s="74" t="n">
        <f aca="false">I62/H62*100</f>
        <v>99.9468608018705</v>
      </c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</row>
    <row r="63" customFormat="false" ht="27.75" hidden="false" customHeight="true" outlineLevel="0" collapsed="false">
      <c r="A63" s="79"/>
      <c r="B63" s="80"/>
      <c r="C63" s="81"/>
      <c r="D63" s="81"/>
      <c r="E63" s="92" t="s">
        <v>177</v>
      </c>
      <c r="F63" s="91" t="s">
        <v>174</v>
      </c>
      <c r="G63" s="91" t="n">
        <v>10</v>
      </c>
      <c r="H63" s="109" t="n">
        <f aca="false">H64</f>
        <v>37.637</v>
      </c>
      <c r="I63" s="109" t="n">
        <f aca="false">I64</f>
        <v>37.617</v>
      </c>
      <c r="J63" s="74" t="n">
        <f aca="false">I63/H63*100</f>
        <v>99.9468608018705</v>
      </c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</row>
    <row r="64" customFormat="false" ht="38.25" hidden="true" customHeight="false" outlineLevel="0" collapsed="false">
      <c r="A64" s="79"/>
      <c r="B64" s="80"/>
      <c r="C64" s="81"/>
      <c r="D64" s="81"/>
      <c r="E64" s="92" t="s">
        <v>162</v>
      </c>
      <c r="F64" s="91" t="s">
        <v>174</v>
      </c>
      <c r="G64" s="91" t="n">
        <v>10</v>
      </c>
      <c r="H64" s="109" t="n">
        <f aca="false">H65</f>
        <v>37.637</v>
      </c>
      <c r="I64" s="109" t="n">
        <f aca="false">I65</f>
        <v>37.617</v>
      </c>
      <c r="J64" s="74" t="n">
        <f aca="false">I64/H64*100</f>
        <v>99.9468608018705</v>
      </c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</row>
    <row r="65" customFormat="false" ht="51" hidden="true" customHeight="false" outlineLevel="0" collapsed="false">
      <c r="A65" s="79"/>
      <c r="B65" s="80"/>
      <c r="C65" s="81"/>
      <c r="D65" s="81"/>
      <c r="E65" s="92" t="s">
        <v>163</v>
      </c>
      <c r="F65" s="91" t="s">
        <v>174</v>
      </c>
      <c r="G65" s="91" t="n">
        <v>10</v>
      </c>
      <c r="H65" s="109" t="n">
        <f aca="false">H72+H69</f>
        <v>37.637</v>
      </c>
      <c r="I65" s="109" t="n">
        <f aca="false">I72+I69</f>
        <v>37.617</v>
      </c>
      <c r="J65" s="74" t="n">
        <f aca="false">I65/H65*100</f>
        <v>99.9468608018705</v>
      </c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</row>
    <row r="66" customFormat="false" ht="38.25" hidden="true" customHeight="false" outlineLevel="0" collapsed="false">
      <c r="A66" s="79"/>
      <c r="B66" s="80"/>
      <c r="C66" s="81"/>
      <c r="D66" s="81"/>
      <c r="E66" s="90" t="s">
        <v>178</v>
      </c>
      <c r="F66" s="91" t="s">
        <v>174</v>
      </c>
      <c r="G66" s="91" t="n">
        <v>10</v>
      </c>
      <c r="H66" s="109" t="n">
        <f aca="false">H67</f>
        <v>0</v>
      </c>
      <c r="I66" s="109"/>
      <c r="J66" s="74" t="e">
        <f aca="false">I66/H66*100</f>
        <v>#DIV/0!</v>
      </c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</row>
    <row r="67" customFormat="false" ht="25.5" hidden="true" customHeight="false" outlineLevel="0" collapsed="false">
      <c r="A67" s="79"/>
      <c r="B67" s="80"/>
      <c r="C67" s="81"/>
      <c r="D67" s="81"/>
      <c r="E67" s="92" t="s">
        <v>154</v>
      </c>
      <c r="F67" s="91" t="s">
        <v>174</v>
      </c>
      <c r="G67" s="91" t="n">
        <v>10</v>
      </c>
      <c r="H67" s="109" t="n">
        <f aca="false">H68</f>
        <v>0</v>
      </c>
      <c r="I67" s="109"/>
      <c r="J67" s="74" t="e">
        <f aca="false">I67/H67*100</f>
        <v>#DIV/0!</v>
      </c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</row>
    <row r="68" customFormat="false" ht="25.5" hidden="true" customHeight="false" outlineLevel="0" collapsed="false">
      <c r="A68" s="79"/>
      <c r="B68" s="80"/>
      <c r="C68" s="81"/>
      <c r="D68" s="81"/>
      <c r="E68" s="92" t="s">
        <v>155</v>
      </c>
      <c r="F68" s="91" t="s">
        <v>174</v>
      </c>
      <c r="G68" s="91" t="n">
        <v>10</v>
      </c>
      <c r="H68" s="109" t="n">
        <v>0</v>
      </c>
      <c r="I68" s="109"/>
      <c r="J68" s="74" t="e">
        <f aca="false">I68/H68*100</f>
        <v>#DIV/0!</v>
      </c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</row>
    <row r="69" customFormat="false" ht="38.25" hidden="true" customHeight="false" outlineLevel="0" collapsed="false">
      <c r="A69" s="79"/>
      <c r="B69" s="80"/>
      <c r="C69" s="81"/>
      <c r="D69" s="81"/>
      <c r="E69" s="92" t="s">
        <v>179</v>
      </c>
      <c r="F69" s="91" t="s">
        <v>174</v>
      </c>
      <c r="G69" s="91" t="n">
        <v>10</v>
      </c>
      <c r="H69" s="109" t="n">
        <f aca="false">H70</f>
        <v>0.4</v>
      </c>
      <c r="I69" s="109" t="n">
        <f aca="false">I70</f>
        <v>0.38</v>
      </c>
      <c r="J69" s="74" t="n">
        <f aca="false">I69/H69*100</f>
        <v>95</v>
      </c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</row>
    <row r="70" customFormat="false" ht="25.5" hidden="true" customHeight="false" outlineLevel="0" collapsed="false">
      <c r="A70" s="79"/>
      <c r="B70" s="80"/>
      <c r="C70" s="81"/>
      <c r="D70" s="81"/>
      <c r="E70" s="92" t="s">
        <v>154</v>
      </c>
      <c r="F70" s="91" t="s">
        <v>174</v>
      </c>
      <c r="G70" s="91" t="n">
        <v>10</v>
      </c>
      <c r="H70" s="109" t="n">
        <f aca="false">H71</f>
        <v>0.4</v>
      </c>
      <c r="I70" s="109" t="n">
        <f aca="false">I71</f>
        <v>0.38</v>
      </c>
      <c r="J70" s="74" t="n">
        <f aca="false">I70/H70*100</f>
        <v>95</v>
      </c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</row>
    <row r="71" customFormat="false" ht="25.5" hidden="true" customHeight="false" outlineLevel="0" collapsed="false">
      <c r="A71" s="79"/>
      <c r="B71" s="80"/>
      <c r="C71" s="81"/>
      <c r="D71" s="81"/>
      <c r="E71" s="92" t="s">
        <v>155</v>
      </c>
      <c r="F71" s="91" t="s">
        <v>174</v>
      </c>
      <c r="G71" s="91" t="n">
        <v>10</v>
      </c>
      <c r="H71" s="87" t="n">
        <v>0.4</v>
      </c>
      <c r="I71" s="88" t="n">
        <v>0.38</v>
      </c>
      <c r="J71" s="74" t="n">
        <f aca="false">I71/H71*100</f>
        <v>95</v>
      </c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</row>
    <row r="72" customFormat="false" ht="25.5" hidden="true" customHeight="false" outlineLevel="0" collapsed="false">
      <c r="A72" s="79"/>
      <c r="B72" s="80"/>
      <c r="C72" s="81"/>
      <c r="D72" s="81"/>
      <c r="E72" s="92" t="s">
        <v>180</v>
      </c>
      <c r="F72" s="91" t="s">
        <v>174</v>
      </c>
      <c r="G72" s="91" t="n">
        <v>10</v>
      </c>
      <c r="H72" s="109" t="n">
        <f aca="false">H73</f>
        <v>37.237</v>
      </c>
      <c r="I72" s="109" t="n">
        <f aca="false">I73</f>
        <v>37.237</v>
      </c>
      <c r="J72" s="74" t="n">
        <f aca="false">I72/H72*100</f>
        <v>100</v>
      </c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</row>
    <row r="73" customFormat="false" ht="25.5" hidden="true" customHeight="false" outlineLevel="0" collapsed="false">
      <c r="A73" s="79"/>
      <c r="B73" s="80"/>
      <c r="C73" s="81"/>
      <c r="D73" s="81"/>
      <c r="E73" s="92" t="s">
        <v>154</v>
      </c>
      <c r="F73" s="91" t="s">
        <v>174</v>
      </c>
      <c r="G73" s="91" t="n">
        <v>10</v>
      </c>
      <c r="H73" s="109" t="n">
        <f aca="false">H74</f>
        <v>37.237</v>
      </c>
      <c r="I73" s="109" t="n">
        <f aca="false">I74</f>
        <v>37.237</v>
      </c>
      <c r="J73" s="74" t="n">
        <f aca="false">I73/H73*100</f>
        <v>100</v>
      </c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</row>
    <row r="74" customFormat="false" ht="25.5" hidden="true" customHeight="false" outlineLevel="0" collapsed="false">
      <c r="A74" s="79"/>
      <c r="B74" s="80"/>
      <c r="C74" s="81"/>
      <c r="D74" s="81"/>
      <c r="E74" s="92" t="s">
        <v>155</v>
      </c>
      <c r="F74" s="91" t="s">
        <v>174</v>
      </c>
      <c r="G74" s="91" t="n">
        <v>10</v>
      </c>
      <c r="H74" s="87" t="n">
        <v>37.237</v>
      </c>
      <c r="I74" s="88" t="n">
        <v>37.237</v>
      </c>
      <c r="J74" s="74" t="n">
        <f aca="false">I74/H74*100</f>
        <v>100</v>
      </c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</row>
    <row r="75" customFormat="false" ht="12.75" hidden="false" customHeight="true" outlineLevel="0" collapsed="false">
      <c r="A75" s="79"/>
      <c r="B75" s="80"/>
      <c r="C75" s="81"/>
      <c r="D75" s="81"/>
      <c r="E75" s="90" t="s">
        <v>181</v>
      </c>
      <c r="F75" s="91" t="s">
        <v>145</v>
      </c>
      <c r="G75" s="91"/>
      <c r="H75" s="85" t="n">
        <f aca="false">H76+H82</f>
        <v>526.37924</v>
      </c>
      <c r="I75" s="85" t="n">
        <f aca="false">I76+I82</f>
        <v>362</v>
      </c>
      <c r="J75" s="74" t="n">
        <f aca="false">I75/H75*100</f>
        <v>68.7717091578308</v>
      </c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</row>
    <row r="76" customFormat="false" ht="14.25" hidden="false" customHeight="true" outlineLevel="0" collapsed="false">
      <c r="A76" s="79"/>
      <c r="B76" s="80"/>
      <c r="C76" s="81"/>
      <c r="D76" s="81"/>
      <c r="E76" s="90" t="s">
        <v>182</v>
      </c>
      <c r="F76" s="91" t="s">
        <v>145</v>
      </c>
      <c r="G76" s="91" t="s">
        <v>183</v>
      </c>
      <c r="H76" s="85" t="n">
        <f aca="false">H78</f>
        <v>219.07924</v>
      </c>
      <c r="I76" s="85" t="n">
        <f aca="false">I78</f>
        <v>56</v>
      </c>
      <c r="J76" s="74" t="n">
        <f aca="false">I76/H76*100</f>
        <v>25.5615274181159</v>
      </c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</row>
    <row r="77" customFormat="false" ht="25.5" hidden="true" customHeight="false" outlineLevel="0" collapsed="false">
      <c r="A77" s="79"/>
      <c r="B77" s="80"/>
      <c r="C77" s="81"/>
      <c r="D77" s="81"/>
      <c r="E77" s="110" t="s">
        <v>184</v>
      </c>
      <c r="F77" s="91" t="s">
        <v>145</v>
      </c>
      <c r="G77" s="91" t="s">
        <v>183</v>
      </c>
      <c r="H77" s="85" t="n">
        <f aca="false">H78</f>
        <v>219.07924</v>
      </c>
      <c r="I77" s="85" t="n">
        <f aca="false">I78</f>
        <v>56</v>
      </c>
      <c r="J77" s="74" t="n">
        <f aca="false">I77/H77*100</f>
        <v>25.5615274181159</v>
      </c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</row>
    <row r="78" customFormat="false" ht="25.5" hidden="true" customHeight="false" outlineLevel="0" collapsed="false">
      <c r="A78" s="79"/>
      <c r="B78" s="80"/>
      <c r="C78" s="81"/>
      <c r="D78" s="81"/>
      <c r="E78" s="111" t="s">
        <v>185</v>
      </c>
      <c r="F78" s="91" t="s">
        <v>145</v>
      </c>
      <c r="G78" s="91" t="s">
        <v>183</v>
      </c>
      <c r="H78" s="85" t="n">
        <f aca="false">H79</f>
        <v>219.07924</v>
      </c>
      <c r="I78" s="85" t="n">
        <f aca="false">I79</f>
        <v>56</v>
      </c>
      <c r="J78" s="74" t="n">
        <f aca="false">I78/H78*100</f>
        <v>25.5615274181159</v>
      </c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</row>
    <row r="79" customFormat="false" ht="140.25" hidden="true" customHeight="false" outlineLevel="0" collapsed="false">
      <c r="A79" s="79"/>
      <c r="B79" s="80"/>
      <c r="C79" s="81"/>
      <c r="D79" s="81"/>
      <c r="E79" s="90" t="s">
        <v>186</v>
      </c>
      <c r="F79" s="91" t="s">
        <v>145</v>
      </c>
      <c r="G79" s="91" t="s">
        <v>183</v>
      </c>
      <c r="H79" s="85" t="n">
        <f aca="false">H80</f>
        <v>219.07924</v>
      </c>
      <c r="I79" s="85" t="n">
        <f aca="false">I81</f>
        <v>56</v>
      </c>
      <c r="J79" s="74" t="n">
        <f aca="false">I79/H79*100</f>
        <v>25.5615274181159</v>
      </c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</row>
    <row r="80" customFormat="false" ht="25.5" hidden="true" customHeight="false" outlineLevel="0" collapsed="false">
      <c r="A80" s="79"/>
      <c r="B80" s="80"/>
      <c r="C80" s="81"/>
      <c r="D80" s="81"/>
      <c r="E80" s="92" t="s">
        <v>154</v>
      </c>
      <c r="F80" s="91" t="s">
        <v>145</v>
      </c>
      <c r="G80" s="91" t="s">
        <v>183</v>
      </c>
      <c r="H80" s="85" t="n">
        <f aca="false">H81</f>
        <v>219.07924</v>
      </c>
      <c r="I80" s="85" t="n">
        <f aca="false">I81</f>
        <v>56</v>
      </c>
      <c r="J80" s="74" t="n">
        <f aca="false">I80/H80*100</f>
        <v>25.5615274181159</v>
      </c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</row>
    <row r="81" s="79" customFormat="true" ht="25.5" hidden="true" customHeight="false" outlineLevel="0" collapsed="false">
      <c r="B81" s="80"/>
      <c r="C81" s="81"/>
      <c r="D81" s="81"/>
      <c r="E81" s="92" t="s">
        <v>155</v>
      </c>
      <c r="F81" s="91" t="s">
        <v>145</v>
      </c>
      <c r="G81" s="91" t="s">
        <v>183</v>
      </c>
      <c r="H81" s="87" t="n">
        <v>219.07924</v>
      </c>
      <c r="I81" s="88" t="n">
        <v>56</v>
      </c>
      <c r="J81" s="74" t="n">
        <f aca="false">I81/H81*100</f>
        <v>25.5615274181159</v>
      </c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</row>
    <row r="82" s="79" customFormat="true" ht="14.25" hidden="false" customHeight="true" outlineLevel="0" collapsed="false">
      <c r="B82" s="80"/>
      <c r="C82" s="81"/>
      <c r="D82" s="81"/>
      <c r="E82" s="92" t="s">
        <v>187</v>
      </c>
      <c r="F82" s="91" t="s">
        <v>145</v>
      </c>
      <c r="G82" s="91" t="n">
        <v>12</v>
      </c>
      <c r="H82" s="85" t="n">
        <f aca="false">H83+H89</f>
        <v>307.3</v>
      </c>
      <c r="I82" s="85" t="n">
        <f aca="false">I83+I89</f>
        <v>306</v>
      </c>
      <c r="J82" s="74" t="n">
        <f aca="false">I82/H82*100</f>
        <v>99.5769606247966</v>
      </c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</row>
    <row r="83" s="79" customFormat="true" ht="51" hidden="true" customHeight="false" outlineLevel="0" collapsed="false">
      <c r="B83" s="80"/>
      <c r="C83" s="81"/>
      <c r="D83" s="81"/>
      <c r="E83" s="90" t="s">
        <v>188</v>
      </c>
      <c r="F83" s="91" t="s">
        <v>145</v>
      </c>
      <c r="G83" s="91" t="n">
        <v>12</v>
      </c>
      <c r="H83" s="85" t="n">
        <f aca="false">H84</f>
        <v>306</v>
      </c>
      <c r="I83" s="85" t="n">
        <f aca="false">I84</f>
        <v>306</v>
      </c>
      <c r="J83" s="74" t="n">
        <f aca="false">I83/H83*100</f>
        <v>100</v>
      </c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</row>
    <row r="84" s="79" customFormat="true" ht="12.75" hidden="true" customHeight="false" outlineLevel="0" collapsed="false">
      <c r="B84" s="80"/>
      <c r="C84" s="81"/>
      <c r="D84" s="81"/>
      <c r="E84" s="112" t="s">
        <v>189</v>
      </c>
      <c r="F84" s="91" t="s">
        <v>145</v>
      </c>
      <c r="G84" s="91" t="n">
        <v>12</v>
      </c>
      <c r="H84" s="85" t="n">
        <f aca="false">H85</f>
        <v>306</v>
      </c>
      <c r="I84" s="85" t="n">
        <f aca="false">I85</f>
        <v>306</v>
      </c>
      <c r="J84" s="74" t="n">
        <f aca="false">I84/H84*100</f>
        <v>100</v>
      </c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</row>
    <row r="85" s="79" customFormat="true" ht="25.5" hidden="true" customHeight="false" outlineLevel="0" collapsed="false">
      <c r="B85" s="80"/>
      <c r="C85" s="81"/>
      <c r="D85" s="81"/>
      <c r="E85" s="90" t="s">
        <v>190</v>
      </c>
      <c r="F85" s="91" t="s">
        <v>145</v>
      </c>
      <c r="G85" s="91" t="n">
        <v>12</v>
      </c>
      <c r="H85" s="85" t="n">
        <f aca="false">H86</f>
        <v>306</v>
      </c>
      <c r="I85" s="85" t="n">
        <f aca="false">I86</f>
        <v>306</v>
      </c>
      <c r="J85" s="74" t="n">
        <f aca="false">I85/H85*100</f>
        <v>100</v>
      </c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</row>
    <row r="86" s="79" customFormat="true" ht="12.75" hidden="true" customHeight="false" outlineLevel="0" collapsed="false">
      <c r="B86" s="80"/>
      <c r="C86" s="81"/>
      <c r="D86" s="81"/>
      <c r="E86" s="90" t="s">
        <v>191</v>
      </c>
      <c r="F86" s="91" t="s">
        <v>145</v>
      </c>
      <c r="G86" s="91" t="n">
        <v>12</v>
      </c>
      <c r="H86" s="85" t="n">
        <f aca="false">H87</f>
        <v>306</v>
      </c>
      <c r="I86" s="85" t="n">
        <f aca="false">I87</f>
        <v>306</v>
      </c>
      <c r="J86" s="74" t="n">
        <f aca="false">I86/H86*100</f>
        <v>100</v>
      </c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</row>
    <row r="87" s="79" customFormat="true" ht="25.5" hidden="true" customHeight="false" outlineLevel="0" collapsed="false">
      <c r="B87" s="80"/>
      <c r="C87" s="81"/>
      <c r="D87" s="81"/>
      <c r="E87" s="92" t="s">
        <v>154</v>
      </c>
      <c r="F87" s="91" t="s">
        <v>145</v>
      </c>
      <c r="G87" s="91" t="n">
        <v>12</v>
      </c>
      <c r="H87" s="85" t="n">
        <f aca="false">H88</f>
        <v>306</v>
      </c>
      <c r="I87" s="85" t="n">
        <f aca="false">I88</f>
        <v>306</v>
      </c>
      <c r="J87" s="74" t="n">
        <f aca="false">I87/H87*100</f>
        <v>100</v>
      </c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</row>
    <row r="88" s="79" customFormat="true" ht="25.5" hidden="true" customHeight="false" outlineLevel="0" collapsed="false">
      <c r="B88" s="80"/>
      <c r="C88" s="81"/>
      <c r="D88" s="81"/>
      <c r="E88" s="92" t="s">
        <v>155</v>
      </c>
      <c r="F88" s="91" t="s">
        <v>145</v>
      </c>
      <c r="G88" s="91" t="n">
        <v>12</v>
      </c>
      <c r="H88" s="87" t="n">
        <v>306</v>
      </c>
      <c r="I88" s="88" t="n">
        <v>306</v>
      </c>
      <c r="J88" s="74" t="n">
        <f aca="false">I88/H88*100</f>
        <v>100</v>
      </c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</row>
    <row r="89" s="79" customFormat="true" ht="12.75" hidden="true" customHeight="false" outlineLevel="0" collapsed="false">
      <c r="B89" s="80"/>
      <c r="C89" s="81"/>
      <c r="D89" s="81"/>
      <c r="E89" s="92" t="s">
        <v>187</v>
      </c>
      <c r="F89" s="91" t="s">
        <v>145</v>
      </c>
      <c r="G89" s="91" t="n">
        <v>12</v>
      </c>
      <c r="H89" s="113" t="n">
        <f aca="false">H90</f>
        <v>1.3</v>
      </c>
      <c r="I89" s="113" t="n">
        <f aca="false">I90</f>
        <v>0</v>
      </c>
      <c r="J89" s="74" t="n">
        <f aca="false">I89/H89*100</f>
        <v>0</v>
      </c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</row>
    <row r="90" s="79" customFormat="true" ht="38.25" hidden="true" customHeight="false" outlineLevel="0" collapsed="false">
      <c r="B90" s="80"/>
      <c r="C90" s="81"/>
      <c r="D90" s="81"/>
      <c r="E90" s="92" t="s">
        <v>192</v>
      </c>
      <c r="F90" s="91" t="s">
        <v>145</v>
      </c>
      <c r="G90" s="91" t="n">
        <v>12</v>
      </c>
      <c r="H90" s="85" t="n">
        <f aca="false">H91</f>
        <v>1.3</v>
      </c>
      <c r="I90" s="85" t="n">
        <f aca="false">I91</f>
        <v>0</v>
      </c>
      <c r="J90" s="74" t="n">
        <f aca="false">I90/H90*100</f>
        <v>0</v>
      </c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</row>
    <row r="91" s="79" customFormat="true" ht="51" hidden="true" customHeight="false" outlineLevel="0" collapsed="false">
      <c r="B91" s="80"/>
      <c r="C91" s="81"/>
      <c r="D91" s="81"/>
      <c r="E91" s="92" t="s">
        <v>193</v>
      </c>
      <c r="F91" s="91" t="s">
        <v>145</v>
      </c>
      <c r="G91" s="91" t="n">
        <v>12</v>
      </c>
      <c r="H91" s="85" t="n">
        <f aca="false">H92</f>
        <v>1.3</v>
      </c>
      <c r="I91" s="85" t="n">
        <f aca="false">I92</f>
        <v>0</v>
      </c>
      <c r="J91" s="74" t="n">
        <f aca="false">I91/H91*100</f>
        <v>0</v>
      </c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</row>
    <row r="92" s="79" customFormat="true" ht="51" hidden="true" customHeight="false" outlineLevel="0" collapsed="false">
      <c r="B92" s="80"/>
      <c r="C92" s="81"/>
      <c r="D92" s="81"/>
      <c r="E92" s="92" t="s">
        <v>194</v>
      </c>
      <c r="F92" s="91" t="s">
        <v>145</v>
      </c>
      <c r="G92" s="91" t="n">
        <v>12</v>
      </c>
      <c r="H92" s="85" t="n">
        <f aca="false">H93</f>
        <v>1.3</v>
      </c>
      <c r="I92" s="85" t="n">
        <f aca="false">I93</f>
        <v>0</v>
      </c>
      <c r="J92" s="74" t="n">
        <f aca="false">I92/H92*100</f>
        <v>0</v>
      </c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</row>
    <row r="93" s="79" customFormat="true" ht="25.5" hidden="true" customHeight="false" outlineLevel="0" collapsed="false">
      <c r="B93" s="80"/>
      <c r="C93" s="81"/>
      <c r="D93" s="81"/>
      <c r="E93" s="92" t="s">
        <v>154</v>
      </c>
      <c r="F93" s="91" t="s">
        <v>145</v>
      </c>
      <c r="G93" s="91" t="n">
        <v>12</v>
      </c>
      <c r="H93" s="85" t="n">
        <f aca="false">H94</f>
        <v>1.3</v>
      </c>
      <c r="I93" s="85" t="n">
        <f aca="false">I94</f>
        <v>0</v>
      </c>
      <c r="J93" s="74" t="n">
        <f aca="false">I93/H93*100</f>
        <v>0</v>
      </c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</row>
    <row r="94" s="79" customFormat="true" ht="25.5" hidden="true" customHeight="false" outlineLevel="0" collapsed="false">
      <c r="B94" s="80"/>
      <c r="C94" s="81"/>
      <c r="D94" s="81"/>
      <c r="E94" s="92" t="s">
        <v>155</v>
      </c>
      <c r="F94" s="91" t="s">
        <v>145</v>
      </c>
      <c r="G94" s="91" t="n">
        <v>12</v>
      </c>
      <c r="H94" s="87" t="n">
        <v>1.3</v>
      </c>
      <c r="I94" s="88" t="n">
        <v>0</v>
      </c>
      <c r="J94" s="74" t="n">
        <f aca="false">I94/H94*100</f>
        <v>0</v>
      </c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</row>
    <row r="95" customFormat="false" ht="12.75" hidden="false" customHeight="false" outlineLevel="0" collapsed="false">
      <c r="A95" s="79"/>
      <c r="B95" s="80"/>
      <c r="C95" s="81"/>
      <c r="D95" s="81"/>
      <c r="E95" s="90" t="s">
        <v>195</v>
      </c>
      <c r="F95" s="91" t="s">
        <v>196</v>
      </c>
      <c r="G95" s="91"/>
      <c r="H95" s="85" t="n">
        <f aca="false">H96+H105+H111+H129</f>
        <v>1045.21664</v>
      </c>
      <c r="I95" s="85" t="n">
        <f aca="false">I96+I105+I111+I129</f>
        <v>1014.47172</v>
      </c>
      <c r="J95" s="74" t="n">
        <f aca="false">I95/H95*100</f>
        <v>97.0585121951369</v>
      </c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</row>
    <row r="96" customFormat="false" ht="15" hidden="false" customHeight="true" outlineLevel="0" collapsed="false">
      <c r="A96" s="79"/>
      <c r="B96" s="80"/>
      <c r="C96" s="81"/>
      <c r="D96" s="81"/>
      <c r="E96" s="90" t="s">
        <v>197</v>
      </c>
      <c r="F96" s="91" t="s">
        <v>196</v>
      </c>
      <c r="G96" s="91" t="s">
        <v>143</v>
      </c>
      <c r="H96" s="85" t="n">
        <f aca="false">H97</f>
        <v>217.55862</v>
      </c>
      <c r="I96" s="85" t="n">
        <f aca="false">I97</f>
        <v>216.55862</v>
      </c>
      <c r="J96" s="74" t="n">
        <f aca="false">I96/H96*100</f>
        <v>99.540353767642</v>
      </c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</row>
    <row r="97" customFormat="false" ht="38.25" hidden="true" customHeight="false" outlineLevel="0" collapsed="false">
      <c r="A97" s="79"/>
      <c r="B97" s="80"/>
      <c r="C97" s="81"/>
      <c r="D97" s="81"/>
      <c r="E97" s="90" t="s">
        <v>162</v>
      </c>
      <c r="F97" s="91" t="s">
        <v>196</v>
      </c>
      <c r="G97" s="91" t="s">
        <v>143</v>
      </c>
      <c r="H97" s="85" t="n">
        <f aca="false">H98</f>
        <v>217.55862</v>
      </c>
      <c r="I97" s="85" t="n">
        <f aca="false">I98</f>
        <v>216.55862</v>
      </c>
      <c r="J97" s="74" t="n">
        <f aca="false">I97/H97*100</f>
        <v>99.540353767642</v>
      </c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</row>
    <row r="98" customFormat="false" ht="51" hidden="true" customHeight="false" outlineLevel="0" collapsed="false">
      <c r="A98" s="79"/>
      <c r="B98" s="80"/>
      <c r="C98" s="81"/>
      <c r="D98" s="81"/>
      <c r="E98" s="90" t="s">
        <v>163</v>
      </c>
      <c r="F98" s="91" t="s">
        <v>196</v>
      </c>
      <c r="G98" s="91" t="s">
        <v>143</v>
      </c>
      <c r="H98" s="85" t="n">
        <f aca="false">H99+H102</f>
        <v>217.55862</v>
      </c>
      <c r="I98" s="85" t="n">
        <f aca="false">I99+I102</f>
        <v>216.55862</v>
      </c>
      <c r="J98" s="74" t="n">
        <f aca="false">I98/H98*100</f>
        <v>99.540353767642</v>
      </c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</row>
    <row r="99" customFormat="false" ht="25.5" hidden="true" customHeight="false" outlineLevel="0" collapsed="false">
      <c r="A99" s="79"/>
      <c r="B99" s="80"/>
      <c r="C99" s="81"/>
      <c r="D99" s="81"/>
      <c r="E99" s="110" t="s">
        <v>198</v>
      </c>
      <c r="F99" s="91" t="s">
        <v>196</v>
      </c>
      <c r="G99" s="91" t="s">
        <v>143</v>
      </c>
      <c r="H99" s="85" t="n">
        <f aca="false">H100</f>
        <v>216.55862</v>
      </c>
      <c r="I99" s="85" t="n">
        <f aca="false">I100</f>
        <v>216.55862</v>
      </c>
      <c r="J99" s="74" t="n">
        <f aca="false">I99/H99*100</f>
        <v>100</v>
      </c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</row>
    <row r="100" customFormat="false" ht="25.5" hidden="true" customHeight="false" outlineLevel="0" collapsed="false">
      <c r="A100" s="79"/>
      <c r="B100" s="80"/>
      <c r="C100" s="81"/>
      <c r="D100" s="81"/>
      <c r="E100" s="92" t="s">
        <v>154</v>
      </c>
      <c r="F100" s="91" t="s">
        <v>196</v>
      </c>
      <c r="G100" s="91" t="s">
        <v>143</v>
      </c>
      <c r="H100" s="85" t="n">
        <f aca="false">H101</f>
        <v>216.55862</v>
      </c>
      <c r="I100" s="85" t="n">
        <f aca="false">I101</f>
        <v>216.55862</v>
      </c>
      <c r="J100" s="74" t="n">
        <f aca="false">I100/H100*100</f>
        <v>100</v>
      </c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</row>
    <row r="101" customFormat="false" ht="25.5" hidden="true" customHeight="false" outlineLevel="0" collapsed="false">
      <c r="A101" s="79"/>
      <c r="B101" s="80"/>
      <c r="C101" s="81"/>
      <c r="D101" s="81"/>
      <c r="E101" s="92" t="s">
        <v>155</v>
      </c>
      <c r="F101" s="91" t="s">
        <v>196</v>
      </c>
      <c r="G101" s="91" t="s">
        <v>143</v>
      </c>
      <c r="H101" s="87" t="n">
        <v>216.55862</v>
      </c>
      <c r="I101" s="88" t="n">
        <v>216.55862</v>
      </c>
      <c r="J101" s="74" t="n">
        <f aca="false">I101/H101*100</f>
        <v>100</v>
      </c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</row>
    <row r="102" s="79" customFormat="true" ht="102" hidden="true" customHeight="false" outlineLevel="0" collapsed="false">
      <c r="B102" s="80"/>
      <c r="C102" s="81"/>
      <c r="D102" s="81"/>
      <c r="E102" s="90" t="s">
        <v>199</v>
      </c>
      <c r="F102" s="91" t="s">
        <v>196</v>
      </c>
      <c r="G102" s="91" t="s">
        <v>143</v>
      </c>
      <c r="H102" s="85" t="n">
        <f aca="false">H103</f>
        <v>1</v>
      </c>
      <c r="I102" s="85" t="n">
        <f aca="false">I104</f>
        <v>0</v>
      </c>
      <c r="J102" s="74" t="n">
        <f aca="false">I102/H102*100</f>
        <v>0</v>
      </c>
    </row>
    <row r="103" s="79" customFormat="true" ht="25.5" hidden="true" customHeight="false" outlineLevel="0" collapsed="false">
      <c r="B103" s="80"/>
      <c r="C103" s="81"/>
      <c r="D103" s="81"/>
      <c r="E103" s="92" t="s">
        <v>154</v>
      </c>
      <c r="F103" s="91" t="s">
        <v>196</v>
      </c>
      <c r="G103" s="91" t="s">
        <v>143</v>
      </c>
      <c r="H103" s="85" t="n">
        <f aca="false">H104</f>
        <v>1</v>
      </c>
      <c r="I103" s="85" t="n">
        <f aca="false">I104</f>
        <v>0</v>
      </c>
      <c r="J103" s="74" t="n">
        <f aca="false">I103/H103*100</f>
        <v>0</v>
      </c>
    </row>
    <row r="104" s="79" customFormat="true" ht="25.5" hidden="true" customHeight="false" outlineLevel="0" collapsed="false">
      <c r="B104" s="80"/>
      <c r="C104" s="81"/>
      <c r="D104" s="81"/>
      <c r="E104" s="92" t="s">
        <v>155</v>
      </c>
      <c r="F104" s="91" t="s">
        <v>196</v>
      </c>
      <c r="G104" s="91" t="s">
        <v>143</v>
      </c>
      <c r="H104" s="87" t="n">
        <v>1</v>
      </c>
      <c r="I104" s="88" t="n">
        <v>0</v>
      </c>
      <c r="J104" s="74" t="n">
        <f aca="false">I104/H104*100</f>
        <v>0</v>
      </c>
    </row>
    <row r="105" s="79" customFormat="true" ht="13.5" hidden="false" customHeight="true" outlineLevel="0" collapsed="false">
      <c r="B105" s="80"/>
      <c r="C105" s="81"/>
      <c r="D105" s="81"/>
      <c r="E105" s="90" t="s">
        <v>200</v>
      </c>
      <c r="F105" s="91" t="s">
        <v>196</v>
      </c>
      <c r="G105" s="91" t="s">
        <v>172</v>
      </c>
      <c r="H105" s="85" t="n">
        <f aca="false">H106</f>
        <v>2</v>
      </c>
      <c r="I105" s="85" t="n">
        <f aca="false">I106</f>
        <v>0</v>
      </c>
      <c r="J105" s="74" t="n">
        <f aca="false">I105/H105*100</f>
        <v>0</v>
      </c>
    </row>
    <row r="106" s="79" customFormat="true" ht="38.25" hidden="true" customHeight="false" outlineLevel="0" collapsed="false">
      <c r="B106" s="80"/>
      <c r="C106" s="81"/>
      <c r="D106" s="81"/>
      <c r="E106" s="90" t="s">
        <v>162</v>
      </c>
      <c r="F106" s="91" t="s">
        <v>196</v>
      </c>
      <c r="G106" s="91" t="s">
        <v>172</v>
      </c>
      <c r="H106" s="85" t="n">
        <f aca="false">H107</f>
        <v>2</v>
      </c>
      <c r="I106" s="85" t="n">
        <f aca="false">I107</f>
        <v>0</v>
      </c>
      <c r="J106" s="74" t="n">
        <f aca="false">I106/H106*100</f>
        <v>0</v>
      </c>
    </row>
    <row r="107" s="79" customFormat="true" ht="51" hidden="true" customHeight="false" outlineLevel="0" collapsed="false">
      <c r="B107" s="80"/>
      <c r="C107" s="81"/>
      <c r="D107" s="81"/>
      <c r="E107" s="90" t="s">
        <v>163</v>
      </c>
      <c r="F107" s="91" t="s">
        <v>196</v>
      </c>
      <c r="G107" s="91" t="s">
        <v>172</v>
      </c>
      <c r="H107" s="85" t="n">
        <f aca="false">H108</f>
        <v>2</v>
      </c>
      <c r="I107" s="85" t="n">
        <f aca="false">I108</f>
        <v>0</v>
      </c>
      <c r="J107" s="74" t="n">
        <f aca="false">I107/H107*100</f>
        <v>0</v>
      </c>
    </row>
    <row r="108" s="79" customFormat="true" ht="63.75" hidden="true" customHeight="false" outlineLevel="0" collapsed="false">
      <c r="B108" s="80"/>
      <c r="C108" s="81"/>
      <c r="D108" s="81"/>
      <c r="E108" s="114" t="s">
        <v>201</v>
      </c>
      <c r="F108" s="91" t="s">
        <v>196</v>
      </c>
      <c r="G108" s="91" t="s">
        <v>172</v>
      </c>
      <c r="H108" s="85" t="n">
        <f aca="false">H109</f>
        <v>2</v>
      </c>
      <c r="I108" s="85" t="n">
        <f aca="false">I110</f>
        <v>0</v>
      </c>
      <c r="J108" s="74" t="n">
        <f aca="false">I108/H108*100</f>
        <v>0</v>
      </c>
    </row>
    <row r="109" s="79" customFormat="true" ht="25.5" hidden="true" customHeight="false" outlineLevel="0" collapsed="false">
      <c r="B109" s="80"/>
      <c r="C109" s="81"/>
      <c r="D109" s="81"/>
      <c r="E109" s="92" t="s">
        <v>154</v>
      </c>
      <c r="F109" s="91" t="s">
        <v>196</v>
      </c>
      <c r="G109" s="91" t="s">
        <v>172</v>
      </c>
      <c r="H109" s="85" t="n">
        <f aca="false">H110</f>
        <v>2</v>
      </c>
      <c r="I109" s="85" t="n">
        <f aca="false">I110</f>
        <v>0</v>
      </c>
      <c r="J109" s="74" t="n">
        <f aca="false">I109/H109*100</f>
        <v>0</v>
      </c>
    </row>
    <row r="110" s="79" customFormat="true" ht="25.5" hidden="true" customHeight="false" outlineLevel="0" collapsed="false">
      <c r="B110" s="80"/>
      <c r="C110" s="81"/>
      <c r="D110" s="81"/>
      <c r="E110" s="92" t="s">
        <v>155</v>
      </c>
      <c r="F110" s="91" t="s">
        <v>196</v>
      </c>
      <c r="G110" s="91" t="s">
        <v>172</v>
      </c>
      <c r="H110" s="87" t="n">
        <v>2</v>
      </c>
      <c r="I110" s="88" t="n">
        <v>0</v>
      </c>
      <c r="J110" s="74" t="n">
        <f aca="false">I110/H110*100</f>
        <v>0</v>
      </c>
    </row>
    <row r="111" s="79" customFormat="true" ht="12.75" hidden="false" customHeight="false" outlineLevel="0" collapsed="false">
      <c r="B111" s="80"/>
      <c r="C111" s="81"/>
      <c r="D111" s="81"/>
      <c r="E111" s="90" t="s">
        <v>202</v>
      </c>
      <c r="F111" s="91" t="s">
        <v>196</v>
      </c>
      <c r="G111" s="91" t="s">
        <v>174</v>
      </c>
      <c r="H111" s="85" t="n">
        <f aca="false">H112</f>
        <v>799.65802</v>
      </c>
      <c r="I111" s="85" t="n">
        <f aca="false">I112</f>
        <v>771.9131</v>
      </c>
      <c r="J111" s="74" t="n">
        <f aca="false">I111/H111*100</f>
        <v>96.5304018335238</v>
      </c>
    </row>
    <row r="112" s="79" customFormat="true" ht="38.25" hidden="true" customHeight="false" outlineLevel="0" collapsed="false">
      <c r="B112" s="80"/>
      <c r="C112" s="81"/>
      <c r="D112" s="81"/>
      <c r="E112" s="90" t="s">
        <v>162</v>
      </c>
      <c r="F112" s="91" t="s">
        <v>196</v>
      </c>
      <c r="G112" s="91" t="s">
        <v>174</v>
      </c>
      <c r="H112" s="85" t="n">
        <f aca="false">H113</f>
        <v>799.65802</v>
      </c>
      <c r="I112" s="85" t="n">
        <f aca="false">I113</f>
        <v>771.9131</v>
      </c>
      <c r="J112" s="74" t="n">
        <f aca="false">I112/H112*100</f>
        <v>96.5304018335238</v>
      </c>
    </row>
    <row r="113" s="79" customFormat="true" ht="51" hidden="true" customHeight="false" outlineLevel="0" collapsed="false">
      <c r="B113" s="80"/>
      <c r="C113" s="81"/>
      <c r="D113" s="81"/>
      <c r="E113" s="90" t="s">
        <v>163</v>
      </c>
      <c r="F113" s="91" t="s">
        <v>196</v>
      </c>
      <c r="G113" s="91" t="s">
        <v>174</v>
      </c>
      <c r="H113" s="85" t="n">
        <f aca="false">H114+H120+H123+H117+H126</f>
        <v>799.65802</v>
      </c>
      <c r="I113" s="85" t="n">
        <f aca="false">I114+I120+I123+I117+I126</f>
        <v>771.9131</v>
      </c>
      <c r="J113" s="74" t="n">
        <f aca="false">I113/H113*100</f>
        <v>96.5304018335238</v>
      </c>
    </row>
    <row r="114" s="93" customFormat="true" ht="12.75" hidden="true" customHeight="false" outlineLevel="0" collapsed="false">
      <c r="B114" s="94"/>
      <c r="C114" s="95"/>
      <c r="D114" s="81"/>
      <c r="E114" s="90" t="s">
        <v>203</v>
      </c>
      <c r="F114" s="91" t="s">
        <v>196</v>
      </c>
      <c r="G114" s="91" t="s">
        <v>174</v>
      </c>
      <c r="H114" s="85" t="n">
        <f aca="false">H116</f>
        <v>457.65802</v>
      </c>
      <c r="I114" s="85" t="n">
        <f aca="false">I116</f>
        <v>431.9131</v>
      </c>
      <c r="J114" s="74" t="n">
        <f aca="false">I114/H114*100</f>
        <v>94.3746380758279</v>
      </c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</row>
    <row r="115" s="93" customFormat="true" ht="25.5" hidden="true" customHeight="false" outlineLevel="0" collapsed="false">
      <c r="B115" s="94"/>
      <c r="C115" s="95"/>
      <c r="D115" s="81"/>
      <c r="E115" s="92" t="s">
        <v>154</v>
      </c>
      <c r="F115" s="91" t="s">
        <v>196</v>
      </c>
      <c r="G115" s="91" t="s">
        <v>174</v>
      </c>
      <c r="H115" s="85" t="n">
        <f aca="false">H116</f>
        <v>457.65802</v>
      </c>
      <c r="I115" s="85" t="n">
        <f aca="false">I116</f>
        <v>431.9131</v>
      </c>
      <c r="J115" s="74" t="n">
        <f aca="false">I115/H115*100</f>
        <v>94.3746380758279</v>
      </c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</row>
    <row r="116" s="93" customFormat="true" ht="25.5" hidden="true" customHeight="false" outlineLevel="0" collapsed="false">
      <c r="B116" s="94"/>
      <c r="C116" s="95"/>
      <c r="D116" s="81"/>
      <c r="E116" s="92" t="s">
        <v>155</v>
      </c>
      <c r="F116" s="91" t="s">
        <v>196</v>
      </c>
      <c r="G116" s="91" t="s">
        <v>174</v>
      </c>
      <c r="H116" s="87" t="n">
        <v>457.65802</v>
      </c>
      <c r="I116" s="88" t="n">
        <v>431.9131</v>
      </c>
      <c r="J116" s="74" t="n">
        <f aca="false">I116/H116*100</f>
        <v>94.3746380758279</v>
      </c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</row>
    <row r="117" s="93" customFormat="true" ht="12.75" hidden="true" customHeight="false" outlineLevel="0" collapsed="false">
      <c r="B117" s="94"/>
      <c r="C117" s="95"/>
      <c r="D117" s="81"/>
      <c r="E117" s="90" t="s">
        <v>204</v>
      </c>
      <c r="F117" s="91" t="s">
        <v>196</v>
      </c>
      <c r="G117" s="91" t="s">
        <v>174</v>
      </c>
      <c r="H117" s="85" t="n">
        <f aca="false">H118</f>
        <v>68</v>
      </c>
      <c r="I117" s="85" t="n">
        <f aca="false">I118</f>
        <v>68</v>
      </c>
      <c r="J117" s="74" t="n">
        <f aca="false">I117/H117*100</f>
        <v>100</v>
      </c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</row>
    <row r="118" s="93" customFormat="true" ht="25.5" hidden="true" customHeight="false" outlineLevel="0" collapsed="false">
      <c r="B118" s="94"/>
      <c r="C118" s="95"/>
      <c r="D118" s="81"/>
      <c r="E118" s="92" t="s">
        <v>154</v>
      </c>
      <c r="F118" s="91" t="s">
        <v>196</v>
      </c>
      <c r="G118" s="91" t="s">
        <v>174</v>
      </c>
      <c r="H118" s="85" t="n">
        <f aca="false">H119</f>
        <v>68</v>
      </c>
      <c r="I118" s="85" t="n">
        <f aca="false">I119</f>
        <v>68</v>
      </c>
      <c r="J118" s="74" t="n">
        <f aca="false">I118/H118*100</f>
        <v>100</v>
      </c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</row>
    <row r="119" s="93" customFormat="true" ht="25.5" hidden="true" customHeight="false" outlineLevel="0" collapsed="false">
      <c r="B119" s="94"/>
      <c r="C119" s="95"/>
      <c r="D119" s="81"/>
      <c r="E119" s="92" t="s">
        <v>155</v>
      </c>
      <c r="F119" s="91" t="s">
        <v>196</v>
      </c>
      <c r="G119" s="91" t="s">
        <v>174</v>
      </c>
      <c r="H119" s="87" t="n">
        <v>68</v>
      </c>
      <c r="I119" s="88" t="n">
        <v>68</v>
      </c>
      <c r="J119" s="74" t="n">
        <f aca="false">I119/H119*100</f>
        <v>100</v>
      </c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</row>
    <row r="120" s="79" customFormat="true" ht="76.5" hidden="true" customHeight="false" outlineLevel="0" collapsed="false">
      <c r="B120" s="80"/>
      <c r="C120" s="81"/>
      <c r="D120" s="81"/>
      <c r="E120" s="90" t="s">
        <v>205</v>
      </c>
      <c r="F120" s="91" t="s">
        <v>196</v>
      </c>
      <c r="G120" s="91" t="s">
        <v>174</v>
      </c>
      <c r="H120" s="85" t="n">
        <f aca="false">H122</f>
        <v>1</v>
      </c>
      <c r="I120" s="85" t="n">
        <f aca="false">I122</f>
        <v>0</v>
      </c>
      <c r="J120" s="74" t="n">
        <f aca="false">I120/H120*100</f>
        <v>0</v>
      </c>
    </row>
    <row r="121" s="79" customFormat="true" ht="25.5" hidden="true" customHeight="false" outlineLevel="0" collapsed="false">
      <c r="B121" s="80"/>
      <c r="C121" s="81"/>
      <c r="D121" s="81"/>
      <c r="E121" s="92" t="s">
        <v>154</v>
      </c>
      <c r="F121" s="91" t="s">
        <v>196</v>
      </c>
      <c r="G121" s="91" t="s">
        <v>174</v>
      </c>
      <c r="H121" s="85" t="n">
        <f aca="false">H122</f>
        <v>1</v>
      </c>
      <c r="I121" s="85" t="n">
        <f aca="false">I122</f>
        <v>0</v>
      </c>
      <c r="J121" s="74" t="n">
        <f aca="false">I121/H121*100</f>
        <v>0</v>
      </c>
    </row>
    <row r="122" s="79" customFormat="true" ht="25.5" hidden="true" customHeight="false" outlineLevel="0" collapsed="false">
      <c r="B122" s="80"/>
      <c r="C122" s="81"/>
      <c r="D122" s="81"/>
      <c r="E122" s="92" t="s">
        <v>155</v>
      </c>
      <c r="F122" s="91" t="s">
        <v>196</v>
      </c>
      <c r="G122" s="91" t="s">
        <v>174</v>
      </c>
      <c r="H122" s="87" t="n">
        <v>1</v>
      </c>
      <c r="I122" s="88" t="n">
        <v>0</v>
      </c>
      <c r="J122" s="74" t="n">
        <f aca="false">I122/H122*100</f>
        <v>0</v>
      </c>
    </row>
    <row r="123" s="79" customFormat="true" ht="51" hidden="true" customHeight="false" outlineLevel="0" collapsed="false">
      <c r="B123" s="80"/>
      <c r="C123" s="81"/>
      <c r="D123" s="81"/>
      <c r="E123" s="90" t="s">
        <v>206</v>
      </c>
      <c r="F123" s="91" t="s">
        <v>196</v>
      </c>
      <c r="G123" s="91" t="s">
        <v>174</v>
      </c>
      <c r="H123" s="85" t="n">
        <f aca="false">H125</f>
        <v>1</v>
      </c>
      <c r="I123" s="85" t="n">
        <f aca="false">I125</f>
        <v>0</v>
      </c>
      <c r="J123" s="74" t="n">
        <f aca="false">I123/H123*100</f>
        <v>0</v>
      </c>
    </row>
    <row r="124" s="79" customFormat="true" ht="25.5" hidden="true" customHeight="false" outlineLevel="0" collapsed="false">
      <c r="B124" s="80"/>
      <c r="C124" s="81"/>
      <c r="D124" s="81"/>
      <c r="E124" s="92" t="s">
        <v>154</v>
      </c>
      <c r="F124" s="91" t="s">
        <v>196</v>
      </c>
      <c r="G124" s="91" t="s">
        <v>174</v>
      </c>
      <c r="H124" s="85" t="n">
        <f aca="false">H125</f>
        <v>1</v>
      </c>
      <c r="I124" s="85" t="n">
        <f aca="false">I125</f>
        <v>0</v>
      </c>
      <c r="J124" s="74" t="n">
        <f aca="false">I124/H124*100</f>
        <v>0</v>
      </c>
    </row>
    <row r="125" s="79" customFormat="true" ht="25.5" hidden="true" customHeight="false" outlineLevel="0" collapsed="false">
      <c r="B125" s="80"/>
      <c r="C125" s="81"/>
      <c r="D125" s="81"/>
      <c r="E125" s="92" t="s">
        <v>155</v>
      </c>
      <c r="F125" s="91" t="s">
        <v>196</v>
      </c>
      <c r="G125" s="91" t="s">
        <v>174</v>
      </c>
      <c r="H125" s="115" t="n">
        <v>1</v>
      </c>
      <c r="I125" s="116" t="n">
        <v>0</v>
      </c>
      <c r="J125" s="74" t="n">
        <f aca="false">I125/H125*100</f>
        <v>0</v>
      </c>
    </row>
    <row r="126" s="79" customFormat="true" ht="25.5" hidden="true" customHeight="false" outlineLevel="0" collapsed="false">
      <c r="B126" s="80"/>
      <c r="C126" s="81"/>
      <c r="D126" s="81"/>
      <c r="E126" s="117" t="s">
        <v>207</v>
      </c>
      <c r="F126" s="91" t="s">
        <v>196</v>
      </c>
      <c r="G126" s="91" t="s">
        <v>174</v>
      </c>
      <c r="H126" s="115" t="n">
        <f aca="false">H127</f>
        <v>272</v>
      </c>
      <c r="I126" s="115" t="n">
        <f aca="false">I127</f>
        <v>272</v>
      </c>
      <c r="J126" s="74" t="n">
        <f aca="false">I126/H126*100</f>
        <v>100</v>
      </c>
    </row>
    <row r="127" s="79" customFormat="true" ht="25.5" hidden="true" customHeight="false" outlineLevel="0" collapsed="false">
      <c r="B127" s="80"/>
      <c r="C127" s="81"/>
      <c r="D127" s="81"/>
      <c r="E127" s="92" t="s">
        <v>154</v>
      </c>
      <c r="F127" s="91" t="s">
        <v>196</v>
      </c>
      <c r="G127" s="91" t="s">
        <v>174</v>
      </c>
      <c r="H127" s="115" t="n">
        <f aca="false">H128</f>
        <v>272</v>
      </c>
      <c r="I127" s="115" t="n">
        <f aca="false">I128</f>
        <v>272</v>
      </c>
      <c r="J127" s="74" t="n">
        <f aca="false">I127/H127*100</f>
        <v>100</v>
      </c>
    </row>
    <row r="128" s="79" customFormat="true" ht="25.5" hidden="true" customHeight="false" outlineLevel="0" collapsed="false">
      <c r="B128" s="80"/>
      <c r="C128" s="81"/>
      <c r="D128" s="81"/>
      <c r="E128" s="92" t="s">
        <v>155</v>
      </c>
      <c r="F128" s="91" t="s">
        <v>196</v>
      </c>
      <c r="G128" s="91" t="s">
        <v>174</v>
      </c>
      <c r="H128" s="87" t="n">
        <v>272</v>
      </c>
      <c r="I128" s="88" t="n">
        <v>272</v>
      </c>
      <c r="J128" s="74" t="n">
        <f aca="false">I128/H128*100</f>
        <v>100</v>
      </c>
    </row>
    <row r="129" s="79" customFormat="true" ht="15" hidden="false" customHeight="true" outlineLevel="0" collapsed="false">
      <c r="B129" s="80"/>
      <c r="C129" s="81"/>
      <c r="D129" s="81"/>
      <c r="E129" s="114" t="s">
        <v>208</v>
      </c>
      <c r="F129" s="91" t="s">
        <v>196</v>
      </c>
      <c r="G129" s="118" t="s">
        <v>196</v>
      </c>
      <c r="H129" s="85" t="n">
        <f aca="false">H130</f>
        <v>26</v>
      </c>
      <c r="I129" s="85" t="n">
        <f aca="false">I130</f>
        <v>26</v>
      </c>
      <c r="J129" s="74" t="n">
        <f aca="false">I129/H129*100</f>
        <v>100</v>
      </c>
    </row>
    <row r="130" s="79" customFormat="true" ht="25.5" hidden="true" customHeight="false" outlineLevel="0" collapsed="false">
      <c r="B130" s="80"/>
      <c r="C130" s="81"/>
      <c r="D130" s="81"/>
      <c r="E130" s="90" t="s">
        <v>208</v>
      </c>
      <c r="F130" s="91" t="s">
        <v>196</v>
      </c>
      <c r="G130" s="118" t="s">
        <v>196</v>
      </c>
      <c r="H130" s="85" t="n">
        <f aca="false">H131</f>
        <v>26</v>
      </c>
      <c r="I130" s="85" t="n">
        <f aca="false">I131</f>
        <v>26</v>
      </c>
      <c r="J130" s="74" t="n">
        <f aca="false">I130/H130*100</f>
        <v>100</v>
      </c>
    </row>
    <row r="131" s="79" customFormat="true" ht="51" hidden="true" customHeight="false" outlineLevel="0" collapsed="false">
      <c r="B131" s="80"/>
      <c r="C131" s="81"/>
      <c r="D131" s="81"/>
      <c r="E131" s="90" t="s">
        <v>209</v>
      </c>
      <c r="F131" s="91" t="s">
        <v>196</v>
      </c>
      <c r="G131" s="118" t="s">
        <v>196</v>
      </c>
      <c r="H131" s="85" t="n">
        <f aca="false">H132</f>
        <v>26</v>
      </c>
      <c r="I131" s="85" t="n">
        <f aca="false">I132</f>
        <v>26</v>
      </c>
      <c r="J131" s="74" t="n">
        <f aca="false">I131/H131*100</f>
        <v>100</v>
      </c>
    </row>
    <row r="132" s="79" customFormat="true" ht="25.5" hidden="true" customHeight="false" outlineLevel="0" collapsed="false">
      <c r="B132" s="80"/>
      <c r="C132" s="81"/>
      <c r="D132" s="81"/>
      <c r="E132" s="111" t="s">
        <v>210</v>
      </c>
      <c r="F132" s="91" t="s">
        <v>196</v>
      </c>
      <c r="G132" s="118" t="s">
        <v>196</v>
      </c>
      <c r="H132" s="85" t="n">
        <f aca="false">H133</f>
        <v>26</v>
      </c>
      <c r="I132" s="85" t="n">
        <f aca="false">I133</f>
        <v>26</v>
      </c>
      <c r="J132" s="74" t="n">
        <f aca="false">I132/H132*100</f>
        <v>100</v>
      </c>
    </row>
    <row r="133" s="79" customFormat="true" ht="25.5" hidden="true" customHeight="false" outlineLevel="0" collapsed="false">
      <c r="B133" s="80"/>
      <c r="C133" s="81"/>
      <c r="D133" s="81"/>
      <c r="E133" s="119" t="s">
        <v>211</v>
      </c>
      <c r="F133" s="91" t="s">
        <v>196</v>
      </c>
      <c r="G133" s="118" t="s">
        <v>196</v>
      </c>
      <c r="H133" s="85" t="n">
        <f aca="false">H134</f>
        <v>26</v>
      </c>
      <c r="I133" s="85" t="n">
        <f aca="false">I134</f>
        <v>26</v>
      </c>
      <c r="J133" s="74" t="n">
        <f aca="false">I133/H133*100</f>
        <v>100</v>
      </c>
    </row>
    <row r="134" s="79" customFormat="true" ht="25.5" hidden="true" customHeight="false" outlineLevel="0" collapsed="false">
      <c r="B134" s="80"/>
      <c r="C134" s="81"/>
      <c r="D134" s="81"/>
      <c r="E134" s="92" t="s">
        <v>154</v>
      </c>
      <c r="F134" s="91" t="s">
        <v>196</v>
      </c>
      <c r="G134" s="118" t="s">
        <v>196</v>
      </c>
      <c r="H134" s="85" t="n">
        <f aca="false">H135</f>
        <v>26</v>
      </c>
      <c r="I134" s="85" t="n">
        <f aca="false">I135</f>
        <v>26</v>
      </c>
      <c r="J134" s="74" t="n">
        <f aca="false">I134/H134*100</f>
        <v>100</v>
      </c>
    </row>
    <row r="135" s="79" customFormat="true" ht="25.5" hidden="true" customHeight="false" outlineLevel="0" collapsed="false">
      <c r="B135" s="80"/>
      <c r="C135" s="81"/>
      <c r="D135" s="81"/>
      <c r="E135" s="92" t="s">
        <v>155</v>
      </c>
      <c r="F135" s="91" t="s">
        <v>196</v>
      </c>
      <c r="G135" s="118" t="s">
        <v>196</v>
      </c>
      <c r="H135" s="87" t="n">
        <v>26</v>
      </c>
      <c r="I135" s="88" t="n">
        <v>26</v>
      </c>
      <c r="J135" s="74" t="n">
        <f aca="false">I135/H135*100</f>
        <v>100</v>
      </c>
    </row>
    <row r="136" s="70" customFormat="true" ht="12.75" hidden="false" customHeight="false" outlineLevel="0" collapsed="false">
      <c r="A136" s="64"/>
      <c r="B136" s="65"/>
      <c r="C136" s="66"/>
      <c r="D136" s="66"/>
      <c r="E136" s="90" t="s">
        <v>212</v>
      </c>
      <c r="F136" s="91" t="s">
        <v>213</v>
      </c>
      <c r="G136" s="91"/>
      <c r="H136" s="85" t="n">
        <f aca="false">H137</f>
        <v>127.74</v>
      </c>
      <c r="I136" s="85" t="n">
        <f aca="false">I137</f>
        <v>127.73178</v>
      </c>
      <c r="J136" s="74" t="n">
        <f aca="false">I136/H136*100</f>
        <v>99.993565054016</v>
      </c>
    </row>
    <row r="137" customFormat="false" ht="15" hidden="false" customHeight="true" outlineLevel="0" collapsed="false">
      <c r="A137" s="79" t="n">
        <v>9</v>
      </c>
      <c r="B137" s="80"/>
      <c r="C137" s="81"/>
      <c r="D137" s="81"/>
      <c r="E137" s="90" t="s">
        <v>214</v>
      </c>
      <c r="F137" s="91" t="n">
        <v>10</v>
      </c>
      <c r="G137" s="91" t="s">
        <v>143</v>
      </c>
      <c r="H137" s="85" t="n">
        <f aca="false">H138</f>
        <v>127.74</v>
      </c>
      <c r="I137" s="85" t="n">
        <f aca="false">I138</f>
        <v>127.73178</v>
      </c>
      <c r="J137" s="74" t="n">
        <f aca="false">I137/H137*100</f>
        <v>99.993565054016</v>
      </c>
    </row>
    <row r="138" customFormat="false" ht="38.25" hidden="true" customHeight="false" outlineLevel="0" collapsed="false">
      <c r="A138" s="79"/>
      <c r="B138" s="80"/>
      <c r="C138" s="81"/>
      <c r="D138" s="81"/>
      <c r="E138" s="90" t="s">
        <v>162</v>
      </c>
      <c r="F138" s="91" t="s">
        <v>213</v>
      </c>
      <c r="G138" s="91" t="s">
        <v>143</v>
      </c>
      <c r="H138" s="85" t="n">
        <f aca="false">H139</f>
        <v>127.74</v>
      </c>
      <c r="I138" s="85" t="n">
        <f aca="false">I139</f>
        <v>127.73178</v>
      </c>
      <c r="J138" s="74" t="n">
        <f aca="false">I138/H138*100</f>
        <v>99.993565054016</v>
      </c>
    </row>
    <row r="139" customFormat="false" ht="51" hidden="true" customHeight="false" outlineLevel="0" collapsed="false">
      <c r="A139" s="79"/>
      <c r="B139" s="80"/>
      <c r="C139" s="81"/>
      <c r="D139" s="81"/>
      <c r="E139" s="90" t="s">
        <v>163</v>
      </c>
      <c r="F139" s="91" t="s">
        <v>213</v>
      </c>
      <c r="G139" s="91" t="s">
        <v>143</v>
      </c>
      <c r="H139" s="85" t="n">
        <f aca="false">H140</f>
        <v>127.74</v>
      </c>
      <c r="I139" s="85" t="n">
        <f aca="false">I140</f>
        <v>127.73178</v>
      </c>
      <c r="J139" s="74" t="n">
        <f aca="false">I139/H139*100</f>
        <v>99.993565054016</v>
      </c>
    </row>
    <row r="140" customFormat="false" ht="25.5" hidden="true" customHeight="false" outlineLevel="0" collapsed="false">
      <c r="A140" s="79" t="n">
        <v>9</v>
      </c>
      <c r="B140" s="80"/>
      <c r="C140" s="81"/>
      <c r="D140" s="81"/>
      <c r="E140" s="90" t="s">
        <v>215</v>
      </c>
      <c r="F140" s="91" t="s">
        <v>213</v>
      </c>
      <c r="G140" s="91" t="s">
        <v>143</v>
      </c>
      <c r="H140" s="85" t="n">
        <f aca="false">H142</f>
        <v>127.74</v>
      </c>
      <c r="I140" s="85" t="n">
        <f aca="false">I142</f>
        <v>127.73178</v>
      </c>
      <c r="J140" s="74" t="n">
        <f aca="false">I140/H140*100</f>
        <v>99.993565054016</v>
      </c>
    </row>
    <row r="141" customFormat="false" ht="12.75" hidden="true" customHeight="false" outlineLevel="0" collapsed="false">
      <c r="A141" s="79"/>
      <c r="B141" s="80"/>
      <c r="C141" s="81"/>
      <c r="D141" s="81"/>
      <c r="E141" s="90" t="s">
        <v>216</v>
      </c>
      <c r="F141" s="91" t="s">
        <v>213</v>
      </c>
      <c r="G141" s="91" t="s">
        <v>143</v>
      </c>
      <c r="H141" s="85" t="n">
        <f aca="false">H142</f>
        <v>127.74</v>
      </c>
      <c r="I141" s="85" t="n">
        <f aca="false">I142</f>
        <v>127.73178</v>
      </c>
      <c r="J141" s="74" t="n">
        <f aca="false">I141/H141*100</f>
        <v>99.993565054016</v>
      </c>
    </row>
    <row r="142" customFormat="false" ht="12.75" hidden="true" customHeight="false" outlineLevel="0" collapsed="false">
      <c r="A142" s="79" t="n">
        <v>6</v>
      </c>
      <c r="B142" s="80"/>
      <c r="C142" s="81"/>
      <c r="D142" s="81"/>
      <c r="E142" s="90" t="s">
        <v>217</v>
      </c>
      <c r="F142" s="91" t="s">
        <v>213</v>
      </c>
      <c r="G142" s="91" t="s">
        <v>143</v>
      </c>
      <c r="H142" s="87" t="n">
        <v>127.74</v>
      </c>
      <c r="I142" s="88" t="n">
        <v>127.73178</v>
      </c>
      <c r="J142" s="74" t="n">
        <f aca="false">I142/H142*100</f>
        <v>99.993565054016</v>
      </c>
    </row>
    <row r="143" customFormat="false" ht="13.5" hidden="false" customHeight="true" outlineLevel="0" collapsed="false">
      <c r="A143" s="79"/>
      <c r="B143" s="80"/>
      <c r="C143" s="81"/>
      <c r="D143" s="81"/>
      <c r="E143" s="90" t="s">
        <v>218</v>
      </c>
      <c r="F143" s="91" t="s">
        <v>169</v>
      </c>
      <c r="G143" s="91"/>
      <c r="H143" s="85" t="n">
        <f aca="false">H144</f>
        <v>1.7</v>
      </c>
      <c r="I143" s="85" t="n">
        <f aca="false">I144</f>
        <v>1.69634</v>
      </c>
      <c r="J143" s="74" t="n">
        <f aca="false">I143/H143*100</f>
        <v>99.7847058823529</v>
      </c>
    </row>
    <row r="144" s="70" customFormat="true" ht="28.5" hidden="false" customHeight="true" outlineLevel="0" collapsed="false">
      <c r="A144" s="64"/>
      <c r="B144" s="65"/>
      <c r="C144" s="66"/>
      <c r="D144" s="66"/>
      <c r="E144" s="90" t="s">
        <v>219</v>
      </c>
      <c r="F144" s="120" t="s">
        <v>169</v>
      </c>
      <c r="G144" s="120" t="s">
        <v>143</v>
      </c>
      <c r="H144" s="121" t="n">
        <f aca="false">H145</f>
        <v>1.7</v>
      </c>
      <c r="I144" s="121" t="n">
        <f aca="false">I145</f>
        <v>1.69634</v>
      </c>
      <c r="J144" s="122" t="n">
        <f aca="false">I144/H144*100</f>
        <v>99.7847058823529</v>
      </c>
    </row>
    <row r="145" customFormat="false" ht="38.25" hidden="true" customHeight="false" outlineLevel="0" collapsed="false">
      <c r="A145" s="79"/>
      <c r="B145" s="80"/>
      <c r="C145" s="81"/>
      <c r="D145" s="81"/>
      <c r="E145" s="90" t="s">
        <v>162</v>
      </c>
      <c r="F145" s="123" t="s">
        <v>169</v>
      </c>
      <c r="G145" s="123" t="s">
        <v>143</v>
      </c>
      <c r="H145" s="124" t="n">
        <f aca="false">H146</f>
        <v>1.7</v>
      </c>
      <c r="I145" s="124" t="n">
        <f aca="false">I146</f>
        <v>1.69634</v>
      </c>
      <c r="J145" s="74" t="n">
        <f aca="false">I145/H145*100</f>
        <v>99.7847058823529</v>
      </c>
    </row>
    <row r="146" customFormat="false" ht="51" hidden="true" customHeight="false" outlineLevel="0" collapsed="false">
      <c r="A146" s="79"/>
      <c r="B146" s="80"/>
      <c r="C146" s="79"/>
      <c r="D146" s="79"/>
      <c r="E146" s="90" t="s">
        <v>163</v>
      </c>
      <c r="F146" s="91" t="s">
        <v>169</v>
      </c>
      <c r="G146" s="91" t="s">
        <v>143</v>
      </c>
      <c r="H146" s="85" t="n">
        <f aca="false">H147</f>
        <v>1.7</v>
      </c>
      <c r="I146" s="85" t="n">
        <f aca="false">I147</f>
        <v>1.69634</v>
      </c>
      <c r="J146" s="74" t="n">
        <f aca="false">I146/H146*100</f>
        <v>99.7847058823529</v>
      </c>
    </row>
    <row r="147" customFormat="false" ht="12.75" hidden="true" customHeight="false" outlineLevel="0" collapsed="false">
      <c r="A147" s="79"/>
      <c r="B147" s="80"/>
      <c r="C147" s="81"/>
      <c r="D147" s="81"/>
      <c r="E147" s="90" t="s">
        <v>220</v>
      </c>
      <c r="F147" s="91" t="s">
        <v>169</v>
      </c>
      <c r="G147" s="91" t="s">
        <v>143</v>
      </c>
      <c r="H147" s="85" t="n">
        <f aca="false">H149</f>
        <v>1.7</v>
      </c>
      <c r="I147" s="85" t="n">
        <f aca="false">I149</f>
        <v>1.69634</v>
      </c>
      <c r="J147" s="74" t="n">
        <f aca="false">I147/H147*100</f>
        <v>99.7847058823529</v>
      </c>
    </row>
    <row r="148" customFormat="false" ht="12.75" hidden="true" customHeight="false" outlineLevel="0" collapsed="false">
      <c r="A148" s="79"/>
      <c r="B148" s="80"/>
      <c r="C148" s="81"/>
      <c r="D148" s="81"/>
      <c r="E148" s="90" t="s">
        <v>218</v>
      </c>
      <c r="F148" s="91" t="s">
        <v>169</v>
      </c>
      <c r="G148" s="91" t="s">
        <v>143</v>
      </c>
      <c r="H148" s="125" t="n">
        <f aca="false">H149</f>
        <v>1.7</v>
      </c>
      <c r="I148" s="125" t="n">
        <f aca="false">I149</f>
        <v>1.69634</v>
      </c>
      <c r="J148" s="74" t="n">
        <f aca="false">I148/H148*100</f>
        <v>99.7847058823529</v>
      </c>
    </row>
    <row r="149" customFormat="false" ht="13.5" hidden="true" customHeight="false" outlineLevel="0" collapsed="false">
      <c r="A149" s="79"/>
      <c r="B149" s="80"/>
      <c r="C149" s="81"/>
      <c r="D149" s="81"/>
      <c r="E149" s="90" t="s">
        <v>221</v>
      </c>
      <c r="F149" s="91" t="s">
        <v>169</v>
      </c>
      <c r="G149" s="126" t="s">
        <v>143</v>
      </c>
      <c r="H149" s="127" t="n">
        <v>1.7</v>
      </c>
      <c r="I149" s="127" t="n">
        <v>1.69634</v>
      </c>
      <c r="J149" s="74" t="n">
        <f aca="false">I149/H149*100</f>
        <v>99.7847058823529</v>
      </c>
    </row>
    <row r="150" customFormat="false" ht="12.75" hidden="false" customHeight="false" outlineLevel="0" collapsed="false">
      <c r="E150" s="128"/>
    </row>
  </sheetData>
  <mergeCells count="17">
    <mergeCell ref="E1:H1"/>
    <mergeCell ref="E2:J2"/>
    <mergeCell ref="E3:J3"/>
    <mergeCell ref="E4:F4"/>
    <mergeCell ref="H4:J4"/>
    <mergeCell ref="E5:G5"/>
    <mergeCell ref="H5:J5"/>
    <mergeCell ref="H6:J6"/>
    <mergeCell ref="E7:J7"/>
    <mergeCell ref="E9:J9"/>
    <mergeCell ref="I10:J10"/>
    <mergeCell ref="E11:E12"/>
    <mergeCell ref="F11:F12"/>
    <mergeCell ref="G11:G12"/>
    <mergeCell ref="H11:H12"/>
    <mergeCell ref="I11:I12"/>
    <mergeCell ref="J11:J12"/>
  </mergeCells>
  <conditionalFormatting sqref="A14:G14">
    <cfRule type="expression" priority="2" aboveAverage="0" equalAverage="0" bottom="0" percent="0" rank="0" text="" dxfId="2">
      <formula>$C14=""</formula>
    </cfRule>
    <cfRule type="expression" priority="3" aboveAverage="0" equalAverage="0" bottom="0" percent="0" rank="0" text="" dxfId="3">
      <formula>$E14&lt;&gt;""</formula>
    </cfRule>
  </conditionalFormatting>
  <conditionalFormatting sqref="I35:I36 F35:H37 E86">
    <cfRule type="expression" priority="4" aboveAverage="0" equalAverage="0" bottom="0" percent="0" rank="0" text="" dxfId="4">
      <formula>#ref!=""</formula>
    </cfRule>
    <cfRule type="expression" priority="5" aboveAverage="0" equalAverage="0" bottom="0" percent="0" rank="0" text="" dxfId="5">
      <formula>AND(#ref!="",#ref!&lt;&gt;"")</formula>
    </cfRule>
  </conditionalFormatting>
  <conditionalFormatting sqref="E79">
    <cfRule type="expression" priority="6" aboveAverage="0" equalAverage="0" bottom="0" percent="0" rank="0" text="" dxfId="6">
      <formula>$F79=""</formula>
    </cfRule>
    <cfRule type="expression" priority="7" aboveAverage="0" equalAverage="0" bottom="0" percent="0" rank="0" text="" dxfId="7">
      <formula>AND($G79="",$F79&lt;&gt;"")</formula>
    </cfRule>
  </conditionalFormatting>
  <conditionalFormatting sqref="A157:G160">
    <cfRule type="expression" priority="8" aboveAverage="0" equalAverage="0" bottom="0" percent="0" rank="0" text="" dxfId="8">
      <formula>#ref!=""</formula>
    </cfRule>
    <cfRule type="expression" priority="9" aboveAverage="0" equalAverage="0" bottom="0" percent="0" rank="0" text="" dxfId="9">
      <formula>AND($G157="",#ref!&lt;&gt;"")</formula>
    </cfRule>
  </conditionalFormatting>
  <conditionalFormatting sqref="E79 E120 E123">
    <cfRule type="expression" priority="10" aboveAverage="0" equalAverage="0" bottom="0" percent="0" rank="0" text="" dxfId="10">
      <formula>#ref!=""</formula>
    </cfRule>
    <cfRule type="expression" priority="11" aboveAverage="0" equalAverage="0" bottom="0" percent="0" rank="0" text="" dxfId="11">
      <formula>AND(#ref!="",#ref!&lt;&gt;"")</formula>
    </cfRule>
  </conditionalFormatting>
  <conditionalFormatting sqref="E166 E161:G162 A166">
    <cfRule type="expression" priority="12" aboveAverage="0" equalAverage="0" bottom="0" percent="0" rank="0" text="" dxfId="12">
      <formula>$G161=""</formula>
    </cfRule>
    <cfRule type="expression" priority="13" aboveAverage="0" equalAverage="0" bottom="0" percent="0" rank="0" text="" dxfId="13">
      <formula>AND(#ref!="",$G161&lt;&gt;"")</formula>
    </cfRule>
  </conditionalFormatting>
  <printOptions headings="false" gridLines="false" gridLinesSet="true" horizontalCentered="false" verticalCentered="false"/>
  <pageMargins left="0.590277777777778" right="0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J150"/>
  <sheetViews>
    <sheetView showFormulas="false" showGridLines="true" showRowColHeaders="true" showZeros="true" rightToLeft="false" tabSelected="false" showOutlineSymbols="true" defaultGridColor="true" view="normal" topLeftCell="D2" colorId="64" zoomScale="100" zoomScaleNormal="100" zoomScalePageLayoutView="100" workbookViewId="0">
      <selection pane="topLeft" activeCell="E7" activeCellId="0" sqref="E7"/>
    </sheetView>
  </sheetViews>
  <sheetFormatPr defaultColWidth="9.30078125" defaultRowHeight="12.75" zeroHeight="false" outlineLevelRow="0" outlineLevelCol="0"/>
  <cols>
    <col collapsed="false" customWidth="true" hidden="true" outlineLevel="0" max="1" min="1" style="39" width="4.43"/>
    <col collapsed="false" customWidth="true" hidden="true" outlineLevel="0" max="2" min="2" style="39" width="18.71"/>
    <col collapsed="false" customWidth="true" hidden="true" outlineLevel="0" max="3" min="3" style="39" width="2"/>
    <col collapsed="false" customWidth="true" hidden="false" outlineLevel="0" max="4" min="4" style="39" width="0.71"/>
    <col collapsed="false" customWidth="true" hidden="false" outlineLevel="0" max="5" min="5" style="40" width="57.15"/>
    <col collapsed="false" customWidth="true" hidden="false" outlineLevel="0" max="6" min="6" style="40" width="5.01"/>
    <col collapsed="false" customWidth="true" hidden="false" outlineLevel="0" max="7" min="7" style="41" width="3.99"/>
    <col collapsed="false" customWidth="true" hidden="false" outlineLevel="0" max="8" min="8" style="41" width="4.57"/>
    <col collapsed="false" customWidth="true" hidden="false" outlineLevel="0" max="9" min="9" style="41" width="4.43"/>
    <col collapsed="false" customWidth="true" hidden="false" outlineLevel="0" max="10" min="10" style="41" width="3.71"/>
    <col collapsed="false" customWidth="true" hidden="false" outlineLevel="0" max="11" min="11" style="41" width="4.14"/>
    <col collapsed="false" customWidth="true" hidden="false" outlineLevel="0" max="12" min="12" style="41" width="7"/>
    <col collapsed="false" customWidth="true" hidden="false" outlineLevel="0" max="13" min="13" style="41" width="4.86"/>
    <col collapsed="false" customWidth="true" hidden="false" outlineLevel="0" max="14" min="14" style="39" width="11.14"/>
    <col collapsed="false" customWidth="true" hidden="false" outlineLevel="0" max="15" min="15" style="39" width="9.85"/>
    <col collapsed="false" customWidth="true" hidden="false" outlineLevel="0" max="16" min="16" style="39" width="10.85"/>
    <col collapsed="false" customWidth="false" hidden="false" outlineLevel="0" max="256" min="17" style="39" width="9.29"/>
    <col collapsed="false" customWidth="true" hidden="true" outlineLevel="0" max="259" min="257" style="39" width="11.52"/>
    <col collapsed="false" customWidth="true" hidden="false" outlineLevel="0" max="260" min="260" style="39" width="0.71"/>
    <col collapsed="false" customWidth="true" hidden="false" outlineLevel="0" max="261" min="261" style="39" width="57.15"/>
    <col collapsed="false" customWidth="true" hidden="false" outlineLevel="0" max="262" min="262" style="39" width="5.01"/>
    <col collapsed="false" customWidth="true" hidden="false" outlineLevel="0" max="263" min="263" style="39" width="3.99"/>
    <col collapsed="false" customWidth="true" hidden="false" outlineLevel="0" max="264" min="264" style="39" width="4.57"/>
    <col collapsed="false" customWidth="true" hidden="false" outlineLevel="0" max="265" min="265" style="39" width="4.43"/>
    <col collapsed="false" customWidth="true" hidden="false" outlineLevel="0" max="266" min="266" style="39" width="3.71"/>
    <col collapsed="false" customWidth="true" hidden="false" outlineLevel="0" max="267" min="267" style="39" width="4.14"/>
    <col collapsed="false" customWidth="true" hidden="false" outlineLevel="0" max="268" min="268" style="39" width="7"/>
    <col collapsed="false" customWidth="true" hidden="false" outlineLevel="0" max="269" min="269" style="39" width="4.86"/>
    <col collapsed="false" customWidth="false" hidden="false" outlineLevel="0" max="270" min="270" style="39" width="9.29"/>
    <col collapsed="false" customWidth="true" hidden="false" outlineLevel="0" max="271" min="271" style="39" width="9"/>
    <col collapsed="false" customWidth="true" hidden="false" outlineLevel="0" max="272" min="272" style="39" width="10"/>
    <col collapsed="false" customWidth="false" hidden="false" outlineLevel="0" max="512" min="273" style="39" width="9.29"/>
    <col collapsed="false" customWidth="true" hidden="true" outlineLevel="0" max="515" min="513" style="39" width="11.52"/>
    <col collapsed="false" customWidth="true" hidden="false" outlineLevel="0" max="516" min="516" style="39" width="0.71"/>
    <col collapsed="false" customWidth="true" hidden="false" outlineLevel="0" max="517" min="517" style="39" width="57.15"/>
    <col collapsed="false" customWidth="true" hidden="false" outlineLevel="0" max="518" min="518" style="39" width="5.01"/>
    <col collapsed="false" customWidth="true" hidden="false" outlineLevel="0" max="519" min="519" style="39" width="3.99"/>
    <col collapsed="false" customWidth="true" hidden="false" outlineLevel="0" max="520" min="520" style="39" width="4.57"/>
    <col collapsed="false" customWidth="true" hidden="false" outlineLevel="0" max="521" min="521" style="39" width="4.43"/>
    <col collapsed="false" customWidth="true" hidden="false" outlineLevel="0" max="522" min="522" style="39" width="3.71"/>
    <col collapsed="false" customWidth="true" hidden="false" outlineLevel="0" max="523" min="523" style="39" width="4.14"/>
    <col collapsed="false" customWidth="true" hidden="false" outlineLevel="0" max="524" min="524" style="39" width="7"/>
    <col collapsed="false" customWidth="true" hidden="false" outlineLevel="0" max="525" min="525" style="39" width="4.86"/>
    <col collapsed="false" customWidth="false" hidden="false" outlineLevel="0" max="526" min="526" style="39" width="9.29"/>
    <col collapsed="false" customWidth="true" hidden="false" outlineLevel="0" max="527" min="527" style="39" width="9"/>
    <col collapsed="false" customWidth="true" hidden="false" outlineLevel="0" max="528" min="528" style="39" width="10"/>
    <col collapsed="false" customWidth="false" hidden="false" outlineLevel="0" max="768" min="529" style="39" width="9.29"/>
    <col collapsed="false" customWidth="true" hidden="true" outlineLevel="0" max="771" min="769" style="39" width="11.52"/>
    <col collapsed="false" customWidth="true" hidden="false" outlineLevel="0" max="772" min="772" style="39" width="0.71"/>
    <col collapsed="false" customWidth="true" hidden="false" outlineLevel="0" max="773" min="773" style="39" width="57.15"/>
    <col collapsed="false" customWidth="true" hidden="false" outlineLevel="0" max="774" min="774" style="39" width="5.01"/>
    <col collapsed="false" customWidth="true" hidden="false" outlineLevel="0" max="775" min="775" style="39" width="3.99"/>
    <col collapsed="false" customWidth="true" hidden="false" outlineLevel="0" max="776" min="776" style="39" width="4.57"/>
    <col collapsed="false" customWidth="true" hidden="false" outlineLevel="0" max="777" min="777" style="39" width="4.43"/>
    <col collapsed="false" customWidth="true" hidden="false" outlineLevel="0" max="778" min="778" style="39" width="3.71"/>
    <col collapsed="false" customWidth="true" hidden="false" outlineLevel="0" max="779" min="779" style="39" width="4.14"/>
    <col collapsed="false" customWidth="true" hidden="false" outlineLevel="0" max="780" min="780" style="39" width="7"/>
    <col collapsed="false" customWidth="true" hidden="false" outlineLevel="0" max="781" min="781" style="39" width="4.86"/>
    <col collapsed="false" customWidth="false" hidden="false" outlineLevel="0" max="782" min="782" style="39" width="9.29"/>
    <col collapsed="false" customWidth="true" hidden="false" outlineLevel="0" max="783" min="783" style="39" width="9"/>
    <col collapsed="false" customWidth="true" hidden="false" outlineLevel="0" max="784" min="784" style="39" width="10"/>
    <col collapsed="false" customWidth="false" hidden="false" outlineLevel="0" max="1024" min="785" style="39" width="9.29"/>
  </cols>
  <sheetData>
    <row r="1" customFormat="false" ht="39.75" hidden="true" customHeight="true" outlineLevel="0" collapsed="false">
      <c r="E1" s="42"/>
      <c r="F1" s="42"/>
      <c r="G1" s="42"/>
      <c r="H1" s="42"/>
      <c r="I1" s="42"/>
      <c r="J1" s="42"/>
      <c r="K1" s="42"/>
      <c r="L1" s="42"/>
      <c r="M1" s="42"/>
      <c r="N1" s="42"/>
    </row>
    <row r="2" customFormat="false" ht="32.05" hidden="false" customHeight="true" outlineLevel="0" collapsed="false">
      <c r="E2" s="129" t="s">
        <v>222</v>
      </c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customFormat="false" ht="14.25" hidden="false" customHeight="true" outlineLevel="0" collapsed="false">
      <c r="E3" s="129" t="s">
        <v>1</v>
      </c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customFormat="false" ht="14.25" hidden="false" customHeight="true" outlineLevel="0" collapsed="false">
      <c r="E4" s="129"/>
      <c r="F4" s="129"/>
      <c r="G4" s="129"/>
      <c r="H4" s="129"/>
      <c r="I4" s="129"/>
      <c r="J4" s="129"/>
      <c r="K4" s="129"/>
      <c r="L4" s="129"/>
      <c r="M4" s="129"/>
      <c r="N4" s="129" t="s">
        <v>2</v>
      </c>
      <c r="O4" s="129"/>
      <c r="P4" s="129"/>
    </row>
    <row r="5" customFormat="false" ht="15.75" hidden="false" customHeight="true" outlineLevel="0" collapsed="false">
      <c r="E5" s="129"/>
      <c r="F5" s="129"/>
      <c r="G5" s="129"/>
      <c r="H5" s="129"/>
      <c r="I5" s="129"/>
      <c r="J5" s="129"/>
      <c r="K5" s="129"/>
      <c r="L5" s="129"/>
      <c r="M5" s="129" t="s">
        <v>3</v>
      </c>
      <c r="N5" s="129"/>
      <c r="O5" s="129"/>
      <c r="P5" s="129"/>
    </row>
    <row r="6" customFormat="false" ht="15.75" hidden="false" customHeight="true" outlineLevel="0" collapsed="false">
      <c r="E6" s="130"/>
      <c r="F6" s="130"/>
      <c r="G6" s="130"/>
      <c r="H6" s="130"/>
      <c r="I6" s="129" t="s">
        <v>132</v>
      </c>
      <c r="J6" s="129"/>
      <c r="K6" s="129"/>
      <c r="L6" s="129"/>
      <c r="M6" s="129"/>
      <c r="N6" s="129"/>
      <c r="O6" s="129"/>
      <c r="P6" s="129"/>
    </row>
    <row r="7" customFormat="false" ht="15.75" hidden="false" customHeight="true" outlineLevel="0" collapsed="false">
      <c r="E7" s="43" t="s">
        <v>223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customFormat="false" ht="7.5" hidden="false" customHeight="true" outlineLevel="0" collapsed="false"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customFormat="false" ht="61.5" hidden="false" customHeight="true" outlineLevel="0" collapsed="false">
      <c r="E9" s="46" t="s">
        <v>224</v>
      </c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</row>
    <row r="10" customFormat="false" ht="4.5" hidden="true" customHeight="true" outlineLevel="0" collapsed="false">
      <c r="E10" s="131"/>
      <c r="F10" s="131"/>
      <c r="G10" s="132"/>
      <c r="H10" s="132"/>
      <c r="I10" s="132"/>
      <c r="J10" s="132"/>
      <c r="K10" s="132"/>
      <c r="L10" s="132"/>
      <c r="M10" s="132"/>
      <c r="N10" s="132"/>
      <c r="O10" s="132"/>
      <c r="P10" s="131"/>
    </row>
    <row r="11" customFormat="false" ht="17.25" hidden="false" customHeight="true" outlineLevel="0" collapsed="false">
      <c r="B11" s="50"/>
      <c r="C11" s="51"/>
      <c r="D11" s="51"/>
      <c r="E11" s="52" t="s">
        <v>136</v>
      </c>
      <c r="F11" s="60" t="s">
        <v>225</v>
      </c>
      <c r="G11" s="53" t="s">
        <v>137</v>
      </c>
      <c r="H11" s="53" t="s">
        <v>138</v>
      </c>
      <c r="I11" s="53" t="s">
        <v>226</v>
      </c>
      <c r="J11" s="53"/>
      <c r="K11" s="53"/>
      <c r="L11" s="53"/>
      <c r="M11" s="53" t="s">
        <v>227</v>
      </c>
      <c r="N11" s="133" t="s">
        <v>228</v>
      </c>
      <c r="O11" s="133"/>
      <c r="P11" s="133"/>
    </row>
    <row r="12" customFormat="false" ht="35.25" hidden="false" customHeight="true" outlineLevel="0" collapsed="false">
      <c r="A12" s="57" t="s">
        <v>139</v>
      </c>
      <c r="B12" s="58"/>
      <c r="C12" s="59"/>
      <c r="D12" s="59"/>
      <c r="E12" s="52"/>
      <c r="F12" s="60"/>
      <c r="G12" s="53"/>
      <c r="H12" s="53"/>
      <c r="I12" s="53"/>
      <c r="J12" s="53"/>
      <c r="K12" s="53"/>
      <c r="L12" s="53"/>
      <c r="M12" s="53"/>
      <c r="N12" s="134" t="s">
        <v>11</v>
      </c>
      <c r="O12" s="55" t="s">
        <v>12</v>
      </c>
      <c r="P12" s="135" t="s">
        <v>13</v>
      </c>
    </row>
    <row r="13" customFormat="false" ht="14.25" hidden="false" customHeight="true" outlineLevel="0" collapsed="false">
      <c r="A13" s="57"/>
      <c r="B13" s="58"/>
      <c r="C13" s="59"/>
      <c r="D13" s="59"/>
      <c r="E13" s="60" t="n">
        <v>1</v>
      </c>
      <c r="F13" s="136" t="n">
        <v>2</v>
      </c>
      <c r="G13" s="53" t="n">
        <v>3</v>
      </c>
      <c r="H13" s="53" t="n">
        <v>4</v>
      </c>
      <c r="I13" s="53" t="n">
        <v>5</v>
      </c>
      <c r="J13" s="53"/>
      <c r="K13" s="53"/>
      <c r="L13" s="53"/>
      <c r="M13" s="53" t="n">
        <v>6</v>
      </c>
      <c r="N13" s="61" t="n">
        <v>7</v>
      </c>
      <c r="O13" s="62" t="n">
        <v>8</v>
      </c>
      <c r="P13" s="63" t="n">
        <v>9</v>
      </c>
      <c r="S13" s="51"/>
    </row>
    <row r="14" s="70" customFormat="true" ht="15" hidden="false" customHeight="true" outlineLevel="0" collapsed="false">
      <c r="A14" s="64" t="n">
        <v>3</v>
      </c>
      <c r="B14" s="65"/>
      <c r="C14" s="66"/>
      <c r="D14" s="66"/>
      <c r="E14" s="137" t="s">
        <v>140</v>
      </c>
      <c r="F14" s="137"/>
      <c r="G14" s="138"/>
      <c r="H14" s="138"/>
      <c r="I14" s="139"/>
      <c r="J14" s="140"/>
      <c r="K14" s="140"/>
      <c r="L14" s="141"/>
      <c r="M14" s="138"/>
      <c r="N14" s="142" t="n">
        <f aca="false">N15</f>
        <v>3503.20605</v>
      </c>
      <c r="O14" s="142" t="n">
        <f aca="false">O15</f>
        <v>3137.3894</v>
      </c>
      <c r="P14" s="142" t="n">
        <f aca="false">O14/N14*100</f>
        <v>89.5576610459439</v>
      </c>
      <c r="R14" s="71"/>
      <c r="S14" s="71"/>
    </row>
    <row r="15" s="64" customFormat="true" ht="27" hidden="false" customHeight="true" outlineLevel="0" collapsed="false">
      <c r="A15" s="64" t="n">
        <v>4</v>
      </c>
      <c r="B15" s="65"/>
      <c r="C15" s="66"/>
      <c r="D15" s="66"/>
      <c r="E15" s="72" t="s">
        <v>141</v>
      </c>
      <c r="F15" s="143" t="n">
        <v>924</v>
      </c>
      <c r="G15" s="73"/>
      <c r="H15" s="73"/>
      <c r="I15" s="144"/>
      <c r="J15" s="145"/>
      <c r="K15" s="145"/>
      <c r="L15" s="146"/>
      <c r="M15" s="73"/>
      <c r="N15" s="147" t="n">
        <f aca="false">N16+N55+N75+N95+N136+N143+N62</f>
        <v>3503.20605</v>
      </c>
      <c r="O15" s="147" t="n">
        <f aca="false">O16+O55+O75+O95+O136+O143+O62</f>
        <v>3137.3894</v>
      </c>
      <c r="P15" s="74" t="n">
        <f aca="false">O15/N15*100</f>
        <v>89.5576610459439</v>
      </c>
    </row>
    <row r="16" s="70" customFormat="true" ht="16.5" hidden="false" customHeight="true" outlineLevel="0" collapsed="false">
      <c r="A16" s="64" t="n">
        <v>5</v>
      </c>
      <c r="B16" s="65"/>
      <c r="C16" s="66"/>
      <c r="D16" s="66"/>
      <c r="E16" s="75" t="s">
        <v>142</v>
      </c>
      <c r="F16" s="148" t="n">
        <v>924</v>
      </c>
      <c r="G16" s="76" t="s">
        <v>143</v>
      </c>
      <c r="H16" s="76"/>
      <c r="I16" s="149"/>
      <c r="J16" s="150"/>
      <c r="K16" s="150"/>
      <c r="L16" s="151"/>
      <c r="M16" s="76"/>
      <c r="N16" s="77" t="n">
        <f aca="false">N17+N43+N49</f>
        <v>1655.23317</v>
      </c>
      <c r="O16" s="77" t="n">
        <f aca="false">O17+O43+O49</f>
        <v>1484.57256</v>
      </c>
      <c r="P16" s="74" t="n">
        <f aca="false">O16/N16*100</f>
        <v>89.6896332738426</v>
      </c>
      <c r="Q16" s="78"/>
      <c r="R16" s="78"/>
    </row>
    <row r="17" customFormat="false" ht="39.75" hidden="false" customHeight="true" outlineLevel="0" collapsed="false">
      <c r="A17" s="79" t="n">
        <v>6</v>
      </c>
      <c r="B17" s="80"/>
      <c r="C17" s="81"/>
      <c r="D17" s="81"/>
      <c r="E17" s="75" t="s">
        <v>144</v>
      </c>
      <c r="F17" s="143" t="n">
        <v>924</v>
      </c>
      <c r="G17" s="76" t="s">
        <v>143</v>
      </c>
      <c r="H17" s="76" t="s">
        <v>145</v>
      </c>
      <c r="I17" s="149"/>
      <c r="J17" s="150"/>
      <c r="K17" s="150"/>
      <c r="L17" s="151"/>
      <c r="M17" s="76"/>
      <c r="N17" s="77" t="n">
        <f aca="false">N18+N38</f>
        <v>1637.95317</v>
      </c>
      <c r="O17" s="77" t="n">
        <f aca="false">O18+O38</f>
        <v>1471.91256</v>
      </c>
      <c r="P17" s="74" t="n">
        <f aca="false">O17/N17*100</f>
        <v>89.8629208062157</v>
      </c>
      <c r="Q17" s="82"/>
    </row>
    <row r="18" customFormat="false" ht="39.75" hidden="false" customHeight="true" outlineLevel="0" collapsed="false">
      <c r="A18" s="79"/>
      <c r="B18" s="80"/>
      <c r="C18" s="81"/>
      <c r="D18" s="81"/>
      <c r="E18" s="83" t="s">
        <v>146</v>
      </c>
      <c r="F18" s="148" t="n">
        <v>924</v>
      </c>
      <c r="G18" s="76" t="s">
        <v>143</v>
      </c>
      <c r="H18" s="76" t="s">
        <v>145</v>
      </c>
      <c r="I18" s="149" t="s">
        <v>229</v>
      </c>
      <c r="J18" s="150" t="n">
        <v>0</v>
      </c>
      <c r="K18" s="150"/>
      <c r="L18" s="151"/>
      <c r="M18" s="76"/>
      <c r="N18" s="77" t="n">
        <f aca="false">N19+N23</f>
        <v>1637.05317</v>
      </c>
      <c r="O18" s="77" t="n">
        <f aca="false">O19+O23</f>
        <v>1471.01256</v>
      </c>
      <c r="P18" s="74" t="n">
        <f aca="false">O18/N18*100</f>
        <v>89.8573477610382</v>
      </c>
    </row>
    <row r="19" customFormat="false" ht="15" hidden="false" customHeight="true" outlineLevel="0" collapsed="false">
      <c r="A19" s="79"/>
      <c r="B19" s="80"/>
      <c r="C19" s="81"/>
      <c r="D19" s="81"/>
      <c r="E19" s="84" t="s">
        <v>147</v>
      </c>
      <c r="F19" s="143" t="n">
        <v>924</v>
      </c>
      <c r="G19" s="76" t="s">
        <v>143</v>
      </c>
      <c r="H19" s="76" t="s">
        <v>145</v>
      </c>
      <c r="I19" s="149" t="s">
        <v>229</v>
      </c>
      <c r="J19" s="150" t="s">
        <v>230</v>
      </c>
      <c r="K19" s="150" t="s">
        <v>231</v>
      </c>
      <c r="L19" s="151"/>
      <c r="M19" s="76"/>
      <c r="N19" s="85" t="n">
        <f aca="false">N20</f>
        <v>563.1</v>
      </c>
      <c r="O19" s="85" t="n">
        <f aca="false">O20</f>
        <v>525.74755</v>
      </c>
      <c r="P19" s="74" t="n">
        <f aca="false">O19/N19*100</f>
        <v>93.3666400284141</v>
      </c>
    </row>
    <row r="20" customFormat="false" ht="39.75" hidden="false" customHeight="true" outlineLevel="0" collapsed="false">
      <c r="A20" s="79"/>
      <c r="B20" s="80"/>
      <c r="C20" s="81"/>
      <c r="D20" s="80"/>
      <c r="E20" s="86" t="s">
        <v>148</v>
      </c>
      <c r="F20" s="143" t="n">
        <v>924</v>
      </c>
      <c r="G20" s="76" t="s">
        <v>143</v>
      </c>
      <c r="H20" s="76" t="s">
        <v>145</v>
      </c>
      <c r="I20" s="149" t="s">
        <v>229</v>
      </c>
      <c r="J20" s="150" t="s">
        <v>230</v>
      </c>
      <c r="K20" s="150" t="s">
        <v>231</v>
      </c>
      <c r="L20" s="151" t="s">
        <v>232</v>
      </c>
      <c r="M20" s="76"/>
      <c r="N20" s="85" t="n">
        <f aca="false">N21</f>
        <v>563.1</v>
      </c>
      <c r="O20" s="85" t="n">
        <f aca="false">O21</f>
        <v>525.74755</v>
      </c>
      <c r="P20" s="74" t="n">
        <f aca="false">O20/N20*100</f>
        <v>93.3666400284141</v>
      </c>
    </row>
    <row r="21" customFormat="false" ht="51.75" hidden="false" customHeight="true" outlineLevel="0" collapsed="false">
      <c r="A21" s="79"/>
      <c r="B21" s="80"/>
      <c r="C21" s="81"/>
      <c r="D21" s="81"/>
      <c r="E21" s="75" t="s">
        <v>149</v>
      </c>
      <c r="F21" s="148" t="n">
        <v>924</v>
      </c>
      <c r="G21" s="76" t="s">
        <v>143</v>
      </c>
      <c r="H21" s="76" t="s">
        <v>145</v>
      </c>
      <c r="I21" s="149" t="s">
        <v>229</v>
      </c>
      <c r="J21" s="150" t="s">
        <v>230</v>
      </c>
      <c r="K21" s="150" t="s">
        <v>231</v>
      </c>
      <c r="L21" s="151" t="s">
        <v>232</v>
      </c>
      <c r="M21" s="76" t="n">
        <v>100</v>
      </c>
      <c r="N21" s="85" t="n">
        <f aca="false">N22</f>
        <v>563.1</v>
      </c>
      <c r="O21" s="85" t="n">
        <f aca="false">O22</f>
        <v>525.74755</v>
      </c>
      <c r="P21" s="74" t="n">
        <f aca="false">O21/N21*100</f>
        <v>93.3666400284141</v>
      </c>
    </row>
    <row r="22" customFormat="false" ht="27" hidden="false" customHeight="true" outlineLevel="0" collapsed="false">
      <c r="A22" s="79"/>
      <c r="B22" s="80"/>
      <c r="C22" s="81"/>
      <c r="D22" s="81"/>
      <c r="E22" s="75" t="s">
        <v>150</v>
      </c>
      <c r="F22" s="143" t="n">
        <v>924</v>
      </c>
      <c r="G22" s="76" t="s">
        <v>143</v>
      </c>
      <c r="H22" s="76" t="s">
        <v>145</v>
      </c>
      <c r="I22" s="149" t="s">
        <v>229</v>
      </c>
      <c r="J22" s="150" t="s">
        <v>230</v>
      </c>
      <c r="K22" s="150" t="s">
        <v>231</v>
      </c>
      <c r="L22" s="151" t="s">
        <v>232</v>
      </c>
      <c r="M22" s="76" t="n">
        <v>120</v>
      </c>
      <c r="N22" s="115" t="n">
        <v>563.1</v>
      </c>
      <c r="O22" s="116" t="n">
        <v>525.74755</v>
      </c>
      <c r="P22" s="74" t="n">
        <f aca="false">O22/N22*100</f>
        <v>93.3666400284141</v>
      </c>
    </row>
    <row r="23" customFormat="false" ht="27.75" hidden="false" customHeight="true" outlineLevel="0" collapsed="false">
      <c r="A23" s="79"/>
      <c r="B23" s="80"/>
      <c r="C23" s="81"/>
      <c r="D23" s="81"/>
      <c r="E23" s="89" t="s">
        <v>151</v>
      </c>
      <c r="F23" s="148" t="n">
        <v>924</v>
      </c>
      <c r="G23" s="76" t="s">
        <v>143</v>
      </c>
      <c r="H23" s="76" t="s">
        <v>145</v>
      </c>
      <c r="I23" s="149" t="s">
        <v>229</v>
      </c>
      <c r="J23" s="150" t="s">
        <v>233</v>
      </c>
      <c r="K23" s="150" t="s">
        <v>231</v>
      </c>
      <c r="L23" s="151"/>
      <c r="M23" s="76"/>
      <c r="N23" s="85" t="n">
        <f aca="false">N24+N27+N35+N32</f>
        <v>1073.95317</v>
      </c>
      <c r="O23" s="85" t="n">
        <f aca="false">O24+O27+O35+O32</f>
        <v>945.26501</v>
      </c>
      <c r="P23" s="74" t="n">
        <f aca="false">O23/N23*100</f>
        <v>88.0173397132391</v>
      </c>
    </row>
    <row r="24" customFormat="false" ht="28.5" hidden="false" customHeight="true" outlineLevel="0" collapsed="false">
      <c r="A24" s="79"/>
      <c r="B24" s="80"/>
      <c r="C24" s="81"/>
      <c r="D24" s="81"/>
      <c r="E24" s="75" t="s">
        <v>152</v>
      </c>
      <c r="F24" s="148" t="n">
        <v>924</v>
      </c>
      <c r="G24" s="76" t="s">
        <v>143</v>
      </c>
      <c r="H24" s="76" t="s">
        <v>145</v>
      </c>
      <c r="I24" s="149" t="s">
        <v>229</v>
      </c>
      <c r="J24" s="150" t="s">
        <v>233</v>
      </c>
      <c r="K24" s="150" t="s">
        <v>231</v>
      </c>
      <c r="L24" s="151" t="s">
        <v>234</v>
      </c>
      <c r="M24" s="76"/>
      <c r="N24" s="85" t="n">
        <f aca="false">N25</f>
        <v>760.3585</v>
      </c>
      <c r="O24" s="85" t="n">
        <f aca="false">O25</f>
        <v>696.8043</v>
      </c>
      <c r="P24" s="74" t="n">
        <f aca="false">O24/N24*100</f>
        <v>91.6415480329345</v>
      </c>
    </row>
    <row r="25" customFormat="false" ht="53.25" hidden="false" customHeight="true" outlineLevel="0" collapsed="false">
      <c r="A25" s="79"/>
      <c r="B25" s="80"/>
      <c r="C25" s="81"/>
      <c r="D25" s="81"/>
      <c r="E25" s="75" t="s">
        <v>149</v>
      </c>
      <c r="F25" s="143" t="n">
        <v>924</v>
      </c>
      <c r="G25" s="76" t="s">
        <v>143</v>
      </c>
      <c r="H25" s="76" t="s">
        <v>145</v>
      </c>
      <c r="I25" s="149" t="s">
        <v>229</v>
      </c>
      <c r="J25" s="150" t="s">
        <v>233</v>
      </c>
      <c r="K25" s="150" t="s">
        <v>231</v>
      </c>
      <c r="L25" s="151" t="s">
        <v>234</v>
      </c>
      <c r="M25" s="76" t="n">
        <v>100</v>
      </c>
      <c r="N25" s="85" t="n">
        <f aca="false">N26</f>
        <v>760.3585</v>
      </c>
      <c r="O25" s="85" t="n">
        <f aca="false">O26</f>
        <v>696.8043</v>
      </c>
      <c r="P25" s="74" t="n">
        <f aca="false">O25/N25*100</f>
        <v>91.6415480329345</v>
      </c>
    </row>
    <row r="26" customFormat="false" ht="26.25" hidden="false" customHeight="true" outlineLevel="0" collapsed="false">
      <c r="A26" s="79"/>
      <c r="B26" s="80"/>
      <c r="C26" s="81"/>
      <c r="D26" s="81"/>
      <c r="E26" s="90" t="s">
        <v>150</v>
      </c>
      <c r="F26" s="101" t="n">
        <v>924</v>
      </c>
      <c r="G26" s="91" t="s">
        <v>143</v>
      </c>
      <c r="H26" s="91" t="s">
        <v>145</v>
      </c>
      <c r="I26" s="152" t="s">
        <v>229</v>
      </c>
      <c r="J26" s="153" t="s">
        <v>233</v>
      </c>
      <c r="K26" s="153" t="s">
        <v>231</v>
      </c>
      <c r="L26" s="154" t="s">
        <v>234</v>
      </c>
      <c r="M26" s="91" t="n">
        <v>120</v>
      </c>
      <c r="N26" s="115" t="n">
        <v>760.3585</v>
      </c>
      <c r="O26" s="116" t="n">
        <v>696.8043</v>
      </c>
      <c r="P26" s="74" t="n">
        <f aca="false">O26/N26*100</f>
        <v>91.6415480329345</v>
      </c>
    </row>
    <row r="27" customFormat="false" ht="16.5" hidden="false" customHeight="true" outlineLevel="0" collapsed="false">
      <c r="A27" s="79"/>
      <c r="B27" s="80"/>
      <c r="C27" s="81"/>
      <c r="D27" s="81"/>
      <c r="E27" s="90" t="s">
        <v>153</v>
      </c>
      <c r="F27" s="155" t="n">
        <v>924</v>
      </c>
      <c r="G27" s="91" t="s">
        <v>143</v>
      </c>
      <c r="H27" s="91" t="s">
        <v>145</v>
      </c>
      <c r="I27" s="152" t="s">
        <v>229</v>
      </c>
      <c r="J27" s="153" t="s">
        <v>233</v>
      </c>
      <c r="K27" s="153" t="s">
        <v>231</v>
      </c>
      <c r="L27" s="154" t="s">
        <v>235</v>
      </c>
      <c r="M27" s="91"/>
      <c r="N27" s="85" t="n">
        <f aca="false">N28+N30</f>
        <v>271.49467</v>
      </c>
      <c r="O27" s="85" t="n">
        <f aca="false">O28+O30</f>
        <v>232.36079</v>
      </c>
      <c r="P27" s="74" t="n">
        <f aca="false">O27/N27*100</f>
        <v>85.5857649065449</v>
      </c>
    </row>
    <row r="28" customFormat="false" ht="27.75" hidden="false" customHeight="true" outlineLevel="0" collapsed="false">
      <c r="A28" s="79"/>
      <c r="B28" s="80"/>
      <c r="C28" s="81"/>
      <c r="D28" s="81"/>
      <c r="E28" s="92" t="s">
        <v>154</v>
      </c>
      <c r="F28" s="155" t="n">
        <v>924</v>
      </c>
      <c r="G28" s="91" t="s">
        <v>143</v>
      </c>
      <c r="H28" s="91" t="s">
        <v>145</v>
      </c>
      <c r="I28" s="152" t="s">
        <v>229</v>
      </c>
      <c r="J28" s="153" t="s">
        <v>233</v>
      </c>
      <c r="K28" s="153" t="s">
        <v>231</v>
      </c>
      <c r="L28" s="154" t="s">
        <v>235</v>
      </c>
      <c r="M28" s="91" t="n">
        <v>200</v>
      </c>
      <c r="N28" s="85" t="n">
        <f aca="false">N29</f>
        <v>259.36067</v>
      </c>
      <c r="O28" s="85" t="n">
        <f aca="false">O29</f>
        <v>220.24526</v>
      </c>
      <c r="P28" s="74" t="n">
        <f aca="false">O28/N28*100</f>
        <v>84.91852677586</v>
      </c>
    </row>
    <row r="29" s="93" customFormat="true" ht="27" hidden="false" customHeight="true" outlineLevel="0" collapsed="false">
      <c r="B29" s="94"/>
      <c r="C29" s="95"/>
      <c r="D29" s="81"/>
      <c r="E29" s="92" t="s">
        <v>155</v>
      </c>
      <c r="F29" s="101" t="n">
        <v>924</v>
      </c>
      <c r="G29" s="91" t="s">
        <v>143</v>
      </c>
      <c r="H29" s="91" t="s">
        <v>145</v>
      </c>
      <c r="I29" s="152" t="s">
        <v>229</v>
      </c>
      <c r="J29" s="153" t="s">
        <v>233</v>
      </c>
      <c r="K29" s="153" t="s">
        <v>231</v>
      </c>
      <c r="L29" s="154" t="s">
        <v>235</v>
      </c>
      <c r="M29" s="91" t="n">
        <v>240</v>
      </c>
      <c r="N29" s="115" t="n">
        <v>259.36067</v>
      </c>
      <c r="O29" s="116" t="n">
        <v>220.24526</v>
      </c>
      <c r="P29" s="74" t="n">
        <f aca="false">O29/N29*100</f>
        <v>84.91852677586</v>
      </c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</row>
    <row r="30" s="93" customFormat="true" ht="16.5" hidden="false" customHeight="true" outlineLevel="0" collapsed="false">
      <c r="B30" s="94"/>
      <c r="C30" s="95"/>
      <c r="D30" s="81"/>
      <c r="E30" s="92" t="s">
        <v>156</v>
      </c>
      <c r="F30" s="155" t="n">
        <v>924</v>
      </c>
      <c r="G30" s="91" t="s">
        <v>143</v>
      </c>
      <c r="H30" s="91" t="s">
        <v>145</v>
      </c>
      <c r="I30" s="152" t="s">
        <v>229</v>
      </c>
      <c r="J30" s="153" t="s">
        <v>233</v>
      </c>
      <c r="K30" s="153" t="s">
        <v>231</v>
      </c>
      <c r="L30" s="154" t="s">
        <v>235</v>
      </c>
      <c r="M30" s="91" t="n">
        <v>800</v>
      </c>
      <c r="N30" s="85" t="n">
        <f aca="false">N31</f>
        <v>12.134</v>
      </c>
      <c r="O30" s="85" t="n">
        <f aca="false">O31</f>
        <v>12.11553</v>
      </c>
      <c r="P30" s="74" t="n">
        <f aca="false">O30/N30*100</f>
        <v>99.8477830888413</v>
      </c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</row>
    <row r="31" customFormat="false" ht="15" hidden="false" customHeight="true" outlineLevel="0" collapsed="false">
      <c r="A31" s="79"/>
      <c r="B31" s="80"/>
      <c r="C31" s="81"/>
      <c r="D31" s="81"/>
      <c r="E31" s="90" t="s">
        <v>157</v>
      </c>
      <c r="F31" s="101" t="n">
        <v>924</v>
      </c>
      <c r="G31" s="91" t="s">
        <v>143</v>
      </c>
      <c r="H31" s="91" t="s">
        <v>145</v>
      </c>
      <c r="I31" s="152" t="s">
        <v>229</v>
      </c>
      <c r="J31" s="153" t="s">
        <v>233</v>
      </c>
      <c r="K31" s="153" t="s">
        <v>231</v>
      </c>
      <c r="L31" s="154" t="s">
        <v>235</v>
      </c>
      <c r="M31" s="91" t="n">
        <v>850</v>
      </c>
      <c r="N31" s="156" t="n">
        <v>12.134</v>
      </c>
      <c r="O31" s="157" t="n">
        <v>12.11553</v>
      </c>
      <c r="P31" s="74" t="n">
        <f aca="false">O31/N31*100</f>
        <v>99.8477830888413</v>
      </c>
    </row>
    <row r="32" customFormat="false" ht="39" hidden="false" customHeight="true" outlineLevel="0" collapsed="false">
      <c r="A32" s="79"/>
      <c r="B32" s="80"/>
      <c r="C32" s="81"/>
      <c r="D32" s="81"/>
      <c r="E32" s="98" t="s">
        <v>158</v>
      </c>
      <c r="F32" s="155" t="n">
        <v>924</v>
      </c>
      <c r="G32" s="99" t="s">
        <v>143</v>
      </c>
      <c r="H32" s="91" t="s">
        <v>145</v>
      </c>
      <c r="I32" s="152" t="s">
        <v>229</v>
      </c>
      <c r="J32" s="153" t="n">
        <v>2</v>
      </c>
      <c r="K32" s="158" t="s">
        <v>231</v>
      </c>
      <c r="L32" s="154" t="n">
        <v>44205</v>
      </c>
      <c r="M32" s="159"/>
      <c r="N32" s="85" t="n">
        <f aca="false">N33</f>
        <v>26</v>
      </c>
      <c r="O32" s="85" t="n">
        <f aca="false">O33</f>
        <v>0</v>
      </c>
      <c r="P32" s="74" t="n">
        <f aca="false">O32/N32*100</f>
        <v>0</v>
      </c>
    </row>
    <row r="33" customFormat="false" ht="54" hidden="false" customHeight="true" outlineLevel="0" collapsed="false">
      <c r="A33" s="79"/>
      <c r="B33" s="80"/>
      <c r="C33" s="81"/>
      <c r="D33" s="81"/>
      <c r="E33" s="90" t="s">
        <v>159</v>
      </c>
      <c r="F33" s="155" t="n">
        <v>924</v>
      </c>
      <c r="G33" s="99" t="s">
        <v>143</v>
      </c>
      <c r="H33" s="91" t="s">
        <v>145</v>
      </c>
      <c r="I33" s="152" t="s">
        <v>229</v>
      </c>
      <c r="J33" s="153" t="n">
        <v>2</v>
      </c>
      <c r="K33" s="158" t="s">
        <v>231</v>
      </c>
      <c r="L33" s="154" t="n">
        <v>44205</v>
      </c>
      <c r="M33" s="91" t="n">
        <v>100</v>
      </c>
      <c r="N33" s="85" t="n">
        <f aca="false">N34</f>
        <v>26</v>
      </c>
      <c r="O33" s="85" t="n">
        <f aca="false">O34</f>
        <v>0</v>
      </c>
      <c r="P33" s="74" t="n">
        <f aca="false">O33/N33*100</f>
        <v>0</v>
      </c>
    </row>
    <row r="34" customFormat="false" ht="27.75" hidden="false" customHeight="true" outlineLevel="0" collapsed="false">
      <c r="A34" s="79"/>
      <c r="B34" s="80"/>
      <c r="C34" s="81"/>
      <c r="D34" s="81"/>
      <c r="E34" s="90" t="s">
        <v>150</v>
      </c>
      <c r="F34" s="155" t="n">
        <v>924</v>
      </c>
      <c r="G34" s="99" t="s">
        <v>143</v>
      </c>
      <c r="H34" s="91" t="s">
        <v>145</v>
      </c>
      <c r="I34" s="152" t="s">
        <v>229</v>
      </c>
      <c r="J34" s="153" t="n">
        <v>2</v>
      </c>
      <c r="K34" s="158" t="s">
        <v>231</v>
      </c>
      <c r="L34" s="154" t="n">
        <v>44205</v>
      </c>
      <c r="M34" s="91" t="n">
        <v>120</v>
      </c>
      <c r="N34" s="115" t="n">
        <v>26</v>
      </c>
      <c r="O34" s="116" t="n">
        <v>0</v>
      </c>
      <c r="P34" s="74" t="n">
        <f aca="false">O34/N34*100</f>
        <v>0</v>
      </c>
    </row>
    <row r="35" customFormat="false" ht="64.5" hidden="false" customHeight="true" outlineLevel="0" collapsed="false">
      <c r="A35" s="79"/>
      <c r="B35" s="80"/>
      <c r="C35" s="81"/>
      <c r="D35" s="81"/>
      <c r="E35" s="98" t="s">
        <v>160</v>
      </c>
      <c r="F35" s="101" t="n">
        <v>924</v>
      </c>
      <c r="G35" s="101" t="s">
        <v>143</v>
      </c>
      <c r="H35" s="102" t="s">
        <v>145</v>
      </c>
      <c r="I35" s="160" t="n">
        <v>65</v>
      </c>
      <c r="J35" s="153" t="s">
        <v>233</v>
      </c>
      <c r="K35" s="161" t="s">
        <v>231</v>
      </c>
      <c r="L35" s="162" t="s">
        <v>236</v>
      </c>
      <c r="M35" s="159"/>
      <c r="N35" s="163" t="n">
        <f aca="false">N36</f>
        <v>16.1</v>
      </c>
      <c r="O35" s="163" t="n">
        <f aca="false">O37</f>
        <v>16.09992</v>
      </c>
      <c r="P35" s="74" t="n">
        <f aca="false">O35/N35*100</f>
        <v>99.9995031055901</v>
      </c>
    </row>
    <row r="36" customFormat="false" ht="16.5" hidden="false" customHeight="true" outlineLevel="0" collapsed="false">
      <c r="A36" s="79"/>
      <c r="B36" s="80"/>
      <c r="C36" s="81"/>
      <c r="D36" s="81"/>
      <c r="E36" s="98" t="s">
        <v>161</v>
      </c>
      <c r="F36" s="155" t="n">
        <v>924</v>
      </c>
      <c r="G36" s="101" t="s">
        <v>143</v>
      </c>
      <c r="H36" s="102" t="s">
        <v>145</v>
      </c>
      <c r="I36" s="160" t="n">
        <v>65</v>
      </c>
      <c r="J36" s="153" t="s">
        <v>233</v>
      </c>
      <c r="K36" s="161" t="s">
        <v>231</v>
      </c>
      <c r="L36" s="162" t="s">
        <v>236</v>
      </c>
      <c r="M36" s="159" t="s">
        <v>237</v>
      </c>
      <c r="N36" s="163" t="n">
        <f aca="false">N37</f>
        <v>16.1</v>
      </c>
      <c r="O36" s="163" t="n">
        <f aca="false">O37</f>
        <v>16.09992</v>
      </c>
      <c r="P36" s="74" t="n">
        <f aca="false">O36/N36*100</f>
        <v>99.9995031055901</v>
      </c>
    </row>
    <row r="37" customFormat="false" ht="14.25" hidden="false" customHeight="true" outlineLevel="0" collapsed="false">
      <c r="A37" s="79"/>
      <c r="B37" s="80"/>
      <c r="C37" s="81"/>
      <c r="D37" s="81"/>
      <c r="E37" s="104" t="s">
        <v>122</v>
      </c>
      <c r="F37" s="101" t="n">
        <v>924</v>
      </c>
      <c r="G37" s="101" t="s">
        <v>143</v>
      </c>
      <c r="H37" s="102" t="s">
        <v>145</v>
      </c>
      <c r="I37" s="160" t="n">
        <v>65</v>
      </c>
      <c r="J37" s="164" t="s">
        <v>233</v>
      </c>
      <c r="K37" s="161" t="s">
        <v>231</v>
      </c>
      <c r="L37" s="162" t="s">
        <v>236</v>
      </c>
      <c r="M37" s="159" t="s">
        <v>238</v>
      </c>
      <c r="N37" s="115" t="n">
        <v>16.1</v>
      </c>
      <c r="O37" s="116" t="n">
        <v>16.09992</v>
      </c>
      <c r="P37" s="74" t="n">
        <f aca="false">O37/N37*100</f>
        <v>99.9995031055901</v>
      </c>
    </row>
    <row r="38" customFormat="false" ht="39.75" hidden="false" customHeight="true" outlineLevel="0" collapsed="false">
      <c r="A38" s="79"/>
      <c r="B38" s="80"/>
      <c r="C38" s="81"/>
      <c r="D38" s="81"/>
      <c r="E38" s="90" t="s">
        <v>162</v>
      </c>
      <c r="F38" s="155" t="n">
        <v>924</v>
      </c>
      <c r="G38" s="91" t="s">
        <v>143</v>
      </c>
      <c r="H38" s="91" t="s">
        <v>145</v>
      </c>
      <c r="I38" s="152" t="s">
        <v>239</v>
      </c>
      <c r="J38" s="153" t="s">
        <v>240</v>
      </c>
      <c r="K38" s="161"/>
      <c r="L38" s="162"/>
      <c r="M38" s="159"/>
      <c r="N38" s="85" t="n">
        <f aca="false">N39</f>
        <v>0.9</v>
      </c>
      <c r="O38" s="85" t="n">
        <f aca="false">O39</f>
        <v>0.9</v>
      </c>
      <c r="P38" s="74" t="n">
        <f aca="false">O38/N38*100</f>
        <v>100</v>
      </c>
    </row>
    <row r="39" customFormat="false" ht="39.75" hidden="false" customHeight="true" outlineLevel="0" collapsed="false">
      <c r="A39" s="79"/>
      <c r="B39" s="80"/>
      <c r="C39" s="81"/>
      <c r="D39" s="81"/>
      <c r="E39" s="90" t="s">
        <v>163</v>
      </c>
      <c r="F39" s="101" t="n">
        <v>924</v>
      </c>
      <c r="G39" s="91" t="s">
        <v>143</v>
      </c>
      <c r="H39" s="91" t="s">
        <v>145</v>
      </c>
      <c r="I39" s="152" t="n">
        <v>89</v>
      </c>
      <c r="J39" s="153" t="n">
        <v>1</v>
      </c>
      <c r="K39" s="153" t="s">
        <v>231</v>
      </c>
      <c r="L39" s="154"/>
      <c r="M39" s="91"/>
      <c r="N39" s="85" t="n">
        <f aca="false">N40</f>
        <v>0.9</v>
      </c>
      <c r="O39" s="85" t="n">
        <f aca="false">O40</f>
        <v>0.9</v>
      </c>
      <c r="P39" s="74" t="n">
        <f aca="false">O39/N39*100</f>
        <v>100</v>
      </c>
    </row>
    <row r="40" customFormat="false" ht="78" hidden="false" customHeight="true" outlineLevel="0" collapsed="false">
      <c r="A40" s="79"/>
      <c r="B40" s="80"/>
      <c r="C40" s="81"/>
      <c r="D40" s="80"/>
      <c r="E40" s="105" t="s">
        <v>164</v>
      </c>
      <c r="F40" s="155" t="n">
        <v>924</v>
      </c>
      <c r="G40" s="91" t="s">
        <v>143</v>
      </c>
      <c r="H40" s="91" t="s">
        <v>145</v>
      </c>
      <c r="I40" s="152" t="n">
        <v>89</v>
      </c>
      <c r="J40" s="153" t="n">
        <v>1</v>
      </c>
      <c r="K40" s="153" t="s">
        <v>231</v>
      </c>
      <c r="L40" s="154" t="s">
        <v>241</v>
      </c>
      <c r="M40" s="91"/>
      <c r="N40" s="85" t="n">
        <f aca="false">N41</f>
        <v>0.9</v>
      </c>
      <c r="O40" s="85" t="n">
        <f aca="false">O42</f>
        <v>0.9</v>
      </c>
      <c r="P40" s="74" t="n">
        <f aca="false">O40/N40*100</f>
        <v>100</v>
      </c>
    </row>
    <row r="41" customFormat="false" ht="27.75" hidden="false" customHeight="true" outlineLevel="0" collapsed="false">
      <c r="A41" s="79"/>
      <c r="B41" s="80"/>
      <c r="C41" s="81"/>
      <c r="D41" s="81"/>
      <c r="E41" s="92" t="s">
        <v>154</v>
      </c>
      <c r="F41" s="101" t="n">
        <v>924</v>
      </c>
      <c r="G41" s="91" t="s">
        <v>143</v>
      </c>
      <c r="H41" s="91" t="s">
        <v>145</v>
      </c>
      <c r="I41" s="152" t="n">
        <v>89</v>
      </c>
      <c r="J41" s="153" t="n">
        <v>1</v>
      </c>
      <c r="K41" s="153" t="s">
        <v>231</v>
      </c>
      <c r="L41" s="154" t="s">
        <v>241</v>
      </c>
      <c r="M41" s="91" t="n">
        <v>200</v>
      </c>
      <c r="N41" s="85" t="n">
        <f aca="false">N42</f>
        <v>0.9</v>
      </c>
      <c r="O41" s="85" t="n">
        <f aca="false">O42</f>
        <v>0.9</v>
      </c>
      <c r="P41" s="74" t="n">
        <f aca="false">O41/N41*100</f>
        <v>100</v>
      </c>
    </row>
    <row r="42" customFormat="false" ht="27.75" hidden="false" customHeight="true" outlineLevel="0" collapsed="false">
      <c r="A42" s="79"/>
      <c r="B42" s="80"/>
      <c r="C42" s="81"/>
      <c r="D42" s="81"/>
      <c r="E42" s="92" t="s">
        <v>155</v>
      </c>
      <c r="F42" s="155" t="n">
        <v>924</v>
      </c>
      <c r="G42" s="91" t="s">
        <v>143</v>
      </c>
      <c r="H42" s="91" t="s">
        <v>145</v>
      </c>
      <c r="I42" s="152" t="n">
        <v>89</v>
      </c>
      <c r="J42" s="153" t="n">
        <v>1</v>
      </c>
      <c r="K42" s="153" t="s">
        <v>231</v>
      </c>
      <c r="L42" s="154" t="s">
        <v>241</v>
      </c>
      <c r="M42" s="91" t="n">
        <v>240</v>
      </c>
      <c r="N42" s="115" t="n">
        <v>0.9</v>
      </c>
      <c r="O42" s="116" t="n">
        <v>0.9</v>
      </c>
      <c r="P42" s="74" t="n">
        <f aca="false">O42/N42*100</f>
        <v>100</v>
      </c>
    </row>
    <row r="43" customFormat="false" ht="15" hidden="false" customHeight="true" outlineLevel="0" collapsed="false">
      <c r="A43" s="79"/>
      <c r="B43" s="80"/>
      <c r="C43" s="81"/>
      <c r="D43" s="81"/>
      <c r="E43" s="90" t="s">
        <v>165</v>
      </c>
      <c r="F43" s="101" t="n">
        <v>924</v>
      </c>
      <c r="G43" s="91" t="s">
        <v>143</v>
      </c>
      <c r="H43" s="91" t="n">
        <v>11</v>
      </c>
      <c r="I43" s="152"/>
      <c r="J43" s="153"/>
      <c r="K43" s="153"/>
      <c r="L43" s="154"/>
      <c r="M43" s="91"/>
      <c r="N43" s="85" t="n">
        <f aca="false">N44</f>
        <v>4.62</v>
      </c>
      <c r="O43" s="85" t="n">
        <f aca="false">O44</f>
        <v>0</v>
      </c>
      <c r="P43" s="74" t="n">
        <f aca="false">O43/N43*100</f>
        <v>0</v>
      </c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</row>
    <row r="44" customFormat="false" ht="39.75" hidden="false" customHeight="true" outlineLevel="0" collapsed="false">
      <c r="A44" s="79"/>
      <c r="B44" s="80"/>
      <c r="C44" s="81"/>
      <c r="D44" s="81"/>
      <c r="E44" s="90" t="s">
        <v>162</v>
      </c>
      <c r="F44" s="155" t="n">
        <v>924</v>
      </c>
      <c r="G44" s="91" t="s">
        <v>143</v>
      </c>
      <c r="H44" s="91" t="n">
        <v>11</v>
      </c>
      <c r="I44" s="152" t="s">
        <v>239</v>
      </c>
      <c r="J44" s="153" t="s">
        <v>240</v>
      </c>
      <c r="K44" s="153"/>
      <c r="L44" s="154"/>
      <c r="M44" s="91"/>
      <c r="N44" s="85" t="n">
        <f aca="false">N45</f>
        <v>4.62</v>
      </c>
      <c r="O44" s="85" t="n">
        <f aca="false">O45</f>
        <v>0</v>
      </c>
      <c r="P44" s="74" t="n">
        <f aca="false">O44/N44*100</f>
        <v>0</v>
      </c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</row>
    <row r="45" customFormat="false" ht="53.25" hidden="false" customHeight="true" outlineLevel="0" collapsed="false">
      <c r="A45" s="79"/>
      <c r="B45" s="80"/>
      <c r="C45" s="81"/>
      <c r="D45" s="81"/>
      <c r="E45" s="90" t="s">
        <v>163</v>
      </c>
      <c r="F45" s="101" t="n">
        <v>924</v>
      </c>
      <c r="G45" s="91" t="s">
        <v>143</v>
      </c>
      <c r="H45" s="91" t="n">
        <v>11</v>
      </c>
      <c r="I45" s="152" t="s">
        <v>239</v>
      </c>
      <c r="J45" s="153" t="s">
        <v>230</v>
      </c>
      <c r="K45" s="153" t="s">
        <v>231</v>
      </c>
      <c r="L45" s="154"/>
      <c r="M45" s="91"/>
      <c r="N45" s="85" t="n">
        <f aca="false">N46</f>
        <v>4.62</v>
      </c>
      <c r="O45" s="85" t="n">
        <f aca="false">O46</f>
        <v>0</v>
      </c>
      <c r="P45" s="74" t="n">
        <f aca="false">O45/N45*100</f>
        <v>0</v>
      </c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</row>
    <row r="46" s="93" customFormat="true" ht="27" hidden="false" customHeight="true" outlineLevel="0" collapsed="false">
      <c r="B46" s="94"/>
      <c r="C46" s="95"/>
      <c r="D46" s="81"/>
      <c r="E46" s="90" t="s">
        <v>166</v>
      </c>
      <c r="F46" s="101" t="n">
        <v>924</v>
      </c>
      <c r="G46" s="91" t="s">
        <v>143</v>
      </c>
      <c r="H46" s="91" t="n">
        <v>11</v>
      </c>
      <c r="I46" s="152" t="s">
        <v>239</v>
      </c>
      <c r="J46" s="153" t="s">
        <v>230</v>
      </c>
      <c r="K46" s="153" t="s">
        <v>231</v>
      </c>
      <c r="L46" s="154" t="s">
        <v>242</v>
      </c>
      <c r="M46" s="91"/>
      <c r="N46" s="85" t="n">
        <f aca="false">N47</f>
        <v>4.62</v>
      </c>
      <c r="O46" s="85" t="n">
        <f aca="false">O48</f>
        <v>0</v>
      </c>
      <c r="P46" s="74" t="n">
        <f aca="false">O46/N46*100</f>
        <v>0</v>
      </c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</row>
    <row r="47" s="93" customFormat="true" ht="14.25" hidden="false" customHeight="true" outlineLevel="0" collapsed="false">
      <c r="B47" s="94"/>
      <c r="C47" s="95"/>
      <c r="D47" s="81"/>
      <c r="E47" s="92" t="s">
        <v>156</v>
      </c>
      <c r="F47" s="155" t="n">
        <v>924</v>
      </c>
      <c r="G47" s="91" t="s">
        <v>143</v>
      </c>
      <c r="H47" s="91" t="n">
        <v>11</v>
      </c>
      <c r="I47" s="152" t="s">
        <v>239</v>
      </c>
      <c r="J47" s="153" t="s">
        <v>230</v>
      </c>
      <c r="K47" s="153" t="s">
        <v>231</v>
      </c>
      <c r="L47" s="154" t="s">
        <v>242</v>
      </c>
      <c r="M47" s="91" t="n">
        <v>800</v>
      </c>
      <c r="N47" s="85" t="n">
        <f aca="false">N48</f>
        <v>4.62</v>
      </c>
      <c r="O47" s="85" t="n">
        <f aca="false">O48</f>
        <v>0</v>
      </c>
      <c r="P47" s="74" t="n">
        <f aca="false">O47/N47*100</f>
        <v>0</v>
      </c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</row>
    <row r="48" s="93" customFormat="true" ht="14.25" hidden="false" customHeight="true" outlineLevel="0" collapsed="false">
      <c r="B48" s="94"/>
      <c r="C48" s="95"/>
      <c r="D48" s="81"/>
      <c r="E48" s="90" t="s">
        <v>167</v>
      </c>
      <c r="F48" s="101" t="n">
        <v>924</v>
      </c>
      <c r="G48" s="91" t="s">
        <v>143</v>
      </c>
      <c r="H48" s="91" t="n">
        <v>11</v>
      </c>
      <c r="I48" s="152" t="s">
        <v>239</v>
      </c>
      <c r="J48" s="153" t="s">
        <v>230</v>
      </c>
      <c r="K48" s="153" t="s">
        <v>231</v>
      </c>
      <c r="L48" s="154" t="s">
        <v>242</v>
      </c>
      <c r="M48" s="91" t="s">
        <v>243</v>
      </c>
      <c r="N48" s="115" t="n">
        <v>4.62</v>
      </c>
      <c r="O48" s="116" t="n">
        <v>0</v>
      </c>
      <c r="P48" s="74" t="n">
        <f aca="false">O48/N48*100</f>
        <v>0</v>
      </c>
      <c r="Q48" s="107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</row>
    <row r="49" s="93" customFormat="true" ht="14.25" hidden="false" customHeight="true" outlineLevel="0" collapsed="false">
      <c r="B49" s="94"/>
      <c r="C49" s="95"/>
      <c r="D49" s="81"/>
      <c r="E49" s="90" t="s">
        <v>168</v>
      </c>
      <c r="F49" s="155" t="n">
        <v>924</v>
      </c>
      <c r="G49" s="91" t="s">
        <v>143</v>
      </c>
      <c r="H49" s="91" t="s">
        <v>169</v>
      </c>
      <c r="I49" s="152"/>
      <c r="J49" s="153"/>
      <c r="K49" s="153"/>
      <c r="L49" s="154"/>
      <c r="M49" s="91"/>
      <c r="N49" s="85" t="n">
        <f aca="false">N50</f>
        <v>12.66</v>
      </c>
      <c r="O49" s="85" t="n">
        <f aca="false">O50</f>
        <v>12.66</v>
      </c>
      <c r="P49" s="74" t="n">
        <f aca="false">O49/N49*100</f>
        <v>100</v>
      </c>
      <c r="Q49" s="107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</row>
    <row r="50" s="93" customFormat="true" ht="42" hidden="false" customHeight="true" outlineLevel="0" collapsed="false">
      <c r="B50" s="94"/>
      <c r="C50" s="95"/>
      <c r="D50" s="81"/>
      <c r="E50" s="90" t="s">
        <v>162</v>
      </c>
      <c r="F50" s="155" t="n">
        <v>924</v>
      </c>
      <c r="G50" s="91" t="s">
        <v>143</v>
      </c>
      <c r="H50" s="91" t="s">
        <v>169</v>
      </c>
      <c r="I50" s="152" t="s">
        <v>239</v>
      </c>
      <c r="J50" s="153" t="s">
        <v>240</v>
      </c>
      <c r="K50" s="153"/>
      <c r="L50" s="154"/>
      <c r="M50" s="91"/>
      <c r="N50" s="85" t="n">
        <f aca="false">N51</f>
        <v>12.66</v>
      </c>
      <c r="O50" s="85" t="n">
        <f aca="false">O51</f>
        <v>12.66</v>
      </c>
      <c r="P50" s="74" t="n">
        <f aca="false">O50/N50*100</f>
        <v>100</v>
      </c>
      <c r="Q50" s="107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</row>
    <row r="51" s="93" customFormat="true" ht="53.25" hidden="false" customHeight="true" outlineLevel="0" collapsed="false">
      <c r="B51" s="94"/>
      <c r="C51" s="95"/>
      <c r="D51" s="81"/>
      <c r="E51" s="90" t="s">
        <v>163</v>
      </c>
      <c r="F51" s="155" t="n">
        <v>924</v>
      </c>
      <c r="G51" s="91" t="s">
        <v>143</v>
      </c>
      <c r="H51" s="91" t="s">
        <v>169</v>
      </c>
      <c r="I51" s="152" t="s">
        <v>239</v>
      </c>
      <c r="J51" s="153" t="s">
        <v>230</v>
      </c>
      <c r="K51" s="153" t="s">
        <v>231</v>
      </c>
      <c r="L51" s="154"/>
      <c r="M51" s="91"/>
      <c r="N51" s="85" t="n">
        <f aca="false">N52</f>
        <v>12.66</v>
      </c>
      <c r="O51" s="85" t="n">
        <f aca="false">O52</f>
        <v>12.66</v>
      </c>
      <c r="P51" s="74" t="n">
        <f aca="false">O51/N51*100</f>
        <v>100</v>
      </c>
      <c r="Q51" s="107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</row>
    <row r="52" s="93" customFormat="true" ht="15.75" hidden="false" customHeight="true" outlineLevel="0" collapsed="false">
      <c r="B52" s="94"/>
      <c r="C52" s="95"/>
      <c r="D52" s="81"/>
      <c r="E52" s="90" t="s">
        <v>170</v>
      </c>
      <c r="F52" s="155" t="n">
        <v>924</v>
      </c>
      <c r="G52" s="91" t="s">
        <v>143</v>
      </c>
      <c r="H52" s="91" t="s">
        <v>169</v>
      </c>
      <c r="I52" s="152" t="s">
        <v>239</v>
      </c>
      <c r="J52" s="153" t="s">
        <v>230</v>
      </c>
      <c r="K52" s="153" t="s">
        <v>231</v>
      </c>
      <c r="L52" s="154" t="s">
        <v>244</v>
      </c>
      <c r="M52" s="91"/>
      <c r="N52" s="85" t="n">
        <f aca="false">N53</f>
        <v>12.66</v>
      </c>
      <c r="O52" s="85" t="n">
        <f aca="false">O53</f>
        <v>12.66</v>
      </c>
      <c r="P52" s="74" t="n">
        <f aca="false">O52/N52*100</f>
        <v>100</v>
      </c>
      <c r="Q52" s="107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</row>
    <row r="53" s="93" customFormat="true" ht="27" hidden="false" customHeight="true" outlineLevel="0" collapsed="false">
      <c r="B53" s="94"/>
      <c r="C53" s="95"/>
      <c r="D53" s="81"/>
      <c r="E53" s="92" t="s">
        <v>154</v>
      </c>
      <c r="F53" s="155" t="n">
        <v>924</v>
      </c>
      <c r="G53" s="91" t="s">
        <v>143</v>
      </c>
      <c r="H53" s="91" t="s">
        <v>169</v>
      </c>
      <c r="I53" s="152" t="s">
        <v>239</v>
      </c>
      <c r="J53" s="153" t="s">
        <v>230</v>
      </c>
      <c r="K53" s="153" t="s">
        <v>231</v>
      </c>
      <c r="L53" s="154" t="s">
        <v>244</v>
      </c>
      <c r="M53" s="91" t="n">
        <v>200</v>
      </c>
      <c r="N53" s="85" t="n">
        <f aca="false">N54</f>
        <v>12.66</v>
      </c>
      <c r="O53" s="85" t="n">
        <f aca="false">O54</f>
        <v>12.66</v>
      </c>
      <c r="P53" s="74" t="n">
        <f aca="false">O53/N53*100</f>
        <v>100</v>
      </c>
      <c r="Q53" s="107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</row>
    <row r="54" s="93" customFormat="true" ht="27.75" hidden="false" customHeight="true" outlineLevel="0" collapsed="false">
      <c r="B54" s="94"/>
      <c r="C54" s="95"/>
      <c r="D54" s="81"/>
      <c r="E54" s="92" t="s">
        <v>155</v>
      </c>
      <c r="F54" s="155" t="n">
        <v>924</v>
      </c>
      <c r="G54" s="91" t="s">
        <v>143</v>
      </c>
      <c r="H54" s="91" t="s">
        <v>169</v>
      </c>
      <c r="I54" s="152" t="s">
        <v>239</v>
      </c>
      <c r="J54" s="153" t="s">
        <v>230</v>
      </c>
      <c r="K54" s="153" t="s">
        <v>231</v>
      </c>
      <c r="L54" s="154" t="s">
        <v>244</v>
      </c>
      <c r="M54" s="91" t="n">
        <v>240</v>
      </c>
      <c r="N54" s="115" t="n">
        <v>12.66</v>
      </c>
      <c r="O54" s="116" t="n">
        <v>12.66</v>
      </c>
      <c r="P54" s="74" t="n">
        <f aca="false">O54/N54*100</f>
        <v>100</v>
      </c>
      <c r="Q54" s="107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</row>
    <row r="55" customFormat="false" ht="15.75" hidden="false" customHeight="true" outlineLevel="0" collapsed="false">
      <c r="A55" s="79"/>
      <c r="B55" s="80"/>
      <c r="C55" s="81"/>
      <c r="D55" s="81"/>
      <c r="E55" s="90" t="s">
        <v>171</v>
      </c>
      <c r="F55" s="155" t="n">
        <v>924</v>
      </c>
      <c r="G55" s="91" t="s">
        <v>172</v>
      </c>
      <c r="H55" s="91"/>
      <c r="I55" s="152"/>
      <c r="J55" s="153"/>
      <c r="K55" s="153"/>
      <c r="L55" s="154"/>
      <c r="M55" s="91"/>
      <c r="N55" s="85" t="n">
        <f aca="false">N56</f>
        <v>109.3</v>
      </c>
      <c r="O55" s="85" t="n">
        <f aca="false">O56</f>
        <v>109.3</v>
      </c>
      <c r="P55" s="74" t="n">
        <f aca="false">O55/N55*100</f>
        <v>100</v>
      </c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</row>
    <row r="56" customFormat="false" ht="15.75" hidden="false" customHeight="true" outlineLevel="0" collapsed="false">
      <c r="A56" s="79"/>
      <c r="B56" s="80"/>
      <c r="C56" s="81"/>
      <c r="D56" s="81"/>
      <c r="E56" s="90" t="s">
        <v>173</v>
      </c>
      <c r="F56" s="101" t="n">
        <v>924</v>
      </c>
      <c r="G56" s="91" t="s">
        <v>172</v>
      </c>
      <c r="H56" s="91" t="s">
        <v>174</v>
      </c>
      <c r="I56" s="152"/>
      <c r="J56" s="153"/>
      <c r="K56" s="153"/>
      <c r="L56" s="154"/>
      <c r="M56" s="91"/>
      <c r="N56" s="85" t="n">
        <f aca="false">N57</f>
        <v>109.3</v>
      </c>
      <c r="O56" s="85" t="n">
        <f aca="false">O57</f>
        <v>109.3</v>
      </c>
      <c r="P56" s="74" t="n">
        <f aca="false">O56/N56*100</f>
        <v>100</v>
      </c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</row>
    <row r="57" customFormat="false" ht="42.75" hidden="false" customHeight="true" outlineLevel="0" collapsed="false">
      <c r="A57" s="79"/>
      <c r="B57" s="80"/>
      <c r="C57" s="81"/>
      <c r="D57" s="81"/>
      <c r="E57" s="90" t="s">
        <v>162</v>
      </c>
      <c r="F57" s="155" t="n">
        <v>924</v>
      </c>
      <c r="G57" s="91" t="s">
        <v>172</v>
      </c>
      <c r="H57" s="91" t="s">
        <v>174</v>
      </c>
      <c r="I57" s="152" t="s">
        <v>239</v>
      </c>
      <c r="J57" s="153" t="n">
        <v>0</v>
      </c>
      <c r="K57" s="153"/>
      <c r="L57" s="154"/>
      <c r="M57" s="91"/>
      <c r="N57" s="85" t="n">
        <f aca="false">N58</f>
        <v>109.3</v>
      </c>
      <c r="O57" s="85" t="n">
        <f aca="false">O59</f>
        <v>109.3</v>
      </c>
      <c r="P57" s="74" t="n">
        <f aca="false">O57/N57*100</f>
        <v>100</v>
      </c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</row>
    <row r="58" customFormat="false" ht="41.25" hidden="false" customHeight="true" outlineLevel="0" collapsed="false">
      <c r="A58" s="79"/>
      <c r="B58" s="80"/>
      <c r="C58" s="81"/>
      <c r="D58" s="81"/>
      <c r="E58" s="90" t="s">
        <v>163</v>
      </c>
      <c r="F58" s="101" t="n">
        <v>924</v>
      </c>
      <c r="G58" s="91" t="s">
        <v>172</v>
      </c>
      <c r="H58" s="91" t="s">
        <v>174</v>
      </c>
      <c r="I58" s="152" t="s">
        <v>239</v>
      </c>
      <c r="J58" s="153" t="s">
        <v>230</v>
      </c>
      <c r="K58" s="153" t="s">
        <v>231</v>
      </c>
      <c r="L58" s="154"/>
      <c r="M58" s="91"/>
      <c r="N58" s="85" t="n">
        <f aca="false">N59</f>
        <v>109.3</v>
      </c>
      <c r="O58" s="85" t="n">
        <f aca="false">O59</f>
        <v>109.3</v>
      </c>
      <c r="P58" s="74" t="n">
        <f aca="false">O58/N58*100</f>
        <v>100</v>
      </c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</row>
    <row r="59" customFormat="false" ht="40.5" hidden="false" customHeight="true" outlineLevel="0" collapsed="false">
      <c r="A59" s="79"/>
      <c r="B59" s="80"/>
      <c r="C59" s="81"/>
      <c r="D59" s="80"/>
      <c r="E59" s="108" t="s">
        <v>245</v>
      </c>
      <c r="F59" s="155" t="n">
        <v>924</v>
      </c>
      <c r="G59" s="91" t="s">
        <v>172</v>
      </c>
      <c r="H59" s="91" t="s">
        <v>174</v>
      </c>
      <c r="I59" s="152" t="s">
        <v>239</v>
      </c>
      <c r="J59" s="153" t="s">
        <v>230</v>
      </c>
      <c r="K59" s="153" t="s">
        <v>231</v>
      </c>
      <c r="L59" s="154" t="n">
        <v>51180</v>
      </c>
      <c r="M59" s="91"/>
      <c r="N59" s="85" t="n">
        <f aca="false">N60</f>
        <v>109.3</v>
      </c>
      <c r="O59" s="85" t="n">
        <f aca="false">O60</f>
        <v>109.3</v>
      </c>
      <c r="P59" s="74" t="n">
        <f aca="false">O59/N59*100</f>
        <v>100</v>
      </c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</row>
    <row r="60" customFormat="false" ht="51.75" hidden="false" customHeight="true" outlineLevel="0" collapsed="false">
      <c r="A60" s="79"/>
      <c r="B60" s="80"/>
      <c r="C60" s="81"/>
      <c r="D60" s="80"/>
      <c r="E60" s="90" t="s">
        <v>149</v>
      </c>
      <c r="F60" s="101" t="n">
        <v>924</v>
      </c>
      <c r="G60" s="91" t="s">
        <v>172</v>
      </c>
      <c r="H60" s="91" t="s">
        <v>174</v>
      </c>
      <c r="I60" s="152" t="s">
        <v>239</v>
      </c>
      <c r="J60" s="153" t="s">
        <v>230</v>
      </c>
      <c r="K60" s="153" t="s">
        <v>231</v>
      </c>
      <c r="L60" s="154" t="s">
        <v>246</v>
      </c>
      <c r="M60" s="91" t="n">
        <v>100</v>
      </c>
      <c r="N60" s="85" t="n">
        <f aca="false">N61</f>
        <v>109.3</v>
      </c>
      <c r="O60" s="85" t="n">
        <f aca="false">O61</f>
        <v>109.3</v>
      </c>
      <c r="P60" s="74" t="n">
        <f aca="false">O60/N60*100</f>
        <v>100</v>
      </c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</row>
    <row r="61" customFormat="false" ht="27.75" hidden="false" customHeight="true" outlineLevel="0" collapsed="false">
      <c r="A61" s="79"/>
      <c r="B61" s="80"/>
      <c r="C61" s="81"/>
      <c r="D61" s="81"/>
      <c r="E61" s="90" t="s">
        <v>150</v>
      </c>
      <c r="F61" s="155" t="n">
        <v>924</v>
      </c>
      <c r="G61" s="91" t="s">
        <v>172</v>
      </c>
      <c r="H61" s="91" t="s">
        <v>174</v>
      </c>
      <c r="I61" s="152" t="s">
        <v>239</v>
      </c>
      <c r="J61" s="153" t="s">
        <v>230</v>
      </c>
      <c r="K61" s="153" t="s">
        <v>231</v>
      </c>
      <c r="L61" s="154" t="s">
        <v>246</v>
      </c>
      <c r="M61" s="91" t="s">
        <v>247</v>
      </c>
      <c r="N61" s="115" t="n">
        <v>109.3</v>
      </c>
      <c r="O61" s="116" t="n">
        <v>109.3</v>
      </c>
      <c r="P61" s="74" t="n">
        <f aca="false">O61/N61*100</f>
        <v>100</v>
      </c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</row>
    <row r="62" customFormat="false" ht="15" hidden="false" customHeight="true" outlineLevel="0" collapsed="false">
      <c r="A62" s="79"/>
      <c r="B62" s="80"/>
      <c r="C62" s="81"/>
      <c r="D62" s="81"/>
      <c r="E62" s="92" t="s">
        <v>176</v>
      </c>
      <c r="F62" s="155" t="n">
        <v>924</v>
      </c>
      <c r="G62" s="91" t="s">
        <v>174</v>
      </c>
      <c r="H62" s="91"/>
      <c r="I62" s="152"/>
      <c r="J62" s="153"/>
      <c r="K62" s="153"/>
      <c r="L62" s="154"/>
      <c r="M62" s="91"/>
      <c r="N62" s="109" t="n">
        <f aca="false">N63</f>
        <v>37.637</v>
      </c>
      <c r="O62" s="109" t="n">
        <f aca="false">O63</f>
        <v>37.617</v>
      </c>
      <c r="P62" s="74" t="n">
        <f aca="false">O62/N62*100</f>
        <v>99.9468608018705</v>
      </c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</row>
    <row r="63" customFormat="false" ht="27.75" hidden="false" customHeight="true" outlineLevel="0" collapsed="false">
      <c r="A63" s="79"/>
      <c r="B63" s="80"/>
      <c r="C63" s="81"/>
      <c r="D63" s="81"/>
      <c r="E63" s="92" t="s">
        <v>177</v>
      </c>
      <c r="F63" s="155" t="n">
        <v>924</v>
      </c>
      <c r="G63" s="91" t="s">
        <v>174</v>
      </c>
      <c r="H63" s="91" t="n">
        <v>10</v>
      </c>
      <c r="I63" s="152"/>
      <c r="J63" s="153"/>
      <c r="K63" s="153"/>
      <c r="L63" s="154"/>
      <c r="M63" s="91"/>
      <c r="N63" s="109" t="n">
        <f aca="false">N64</f>
        <v>37.637</v>
      </c>
      <c r="O63" s="109" t="n">
        <f aca="false">O64</f>
        <v>37.617</v>
      </c>
      <c r="P63" s="74" t="n">
        <f aca="false">O63/N63*100</f>
        <v>99.9468608018705</v>
      </c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</row>
    <row r="64" customFormat="false" ht="42" hidden="false" customHeight="true" outlineLevel="0" collapsed="false">
      <c r="A64" s="79"/>
      <c r="B64" s="80"/>
      <c r="C64" s="81"/>
      <c r="D64" s="81"/>
      <c r="E64" s="92" t="s">
        <v>162</v>
      </c>
      <c r="F64" s="155" t="n">
        <v>924</v>
      </c>
      <c r="G64" s="91" t="s">
        <v>174</v>
      </c>
      <c r="H64" s="91" t="n">
        <v>10</v>
      </c>
      <c r="I64" s="152" t="n">
        <v>89</v>
      </c>
      <c r="J64" s="153" t="n">
        <v>0</v>
      </c>
      <c r="K64" s="153"/>
      <c r="L64" s="154"/>
      <c r="M64" s="91"/>
      <c r="N64" s="109" t="n">
        <f aca="false">N65</f>
        <v>37.637</v>
      </c>
      <c r="O64" s="109" t="n">
        <f aca="false">O65</f>
        <v>37.617</v>
      </c>
      <c r="P64" s="74" t="n">
        <f aca="false">O64/N64*100</f>
        <v>99.9468608018705</v>
      </c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</row>
    <row r="65" customFormat="false" ht="41.25" hidden="false" customHeight="true" outlineLevel="0" collapsed="false">
      <c r="A65" s="79"/>
      <c r="B65" s="80"/>
      <c r="C65" s="81"/>
      <c r="D65" s="81"/>
      <c r="E65" s="92" t="s">
        <v>163</v>
      </c>
      <c r="F65" s="155" t="n">
        <v>924</v>
      </c>
      <c r="G65" s="91" t="s">
        <v>174</v>
      </c>
      <c r="H65" s="91" t="n">
        <v>10</v>
      </c>
      <c r="I65" s="152" t="n">
        <v>89</v>
      </c>
      <c r="J65" s="153" t="n">
        <v>1</v>
      </c>
      <c r="K65" s="153" t="s">
        <v>231</v>
      </c>
      <c r="L65" s="154"/>
      <c r="M65" s="91"/>
      <c r="N65" s="109" t="n">
        <f aca="false">N72+N69</f>
        <v>37.637</v>
      </c>
      <c r="O65" s="109" t="n">
        <f aca="false">O72+O69</f>
        <v>37.617</v>
      </c>
      <c r="P65" s="74" t="n">
        <f aca="false">O65/N65*100</f>
        <v>99.9468608018705</v>
      </c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</row>
    <row r="66" customFormat="false" ht="30" hidden="true" customHeight="true" outlineLevel="0" collapsed="false">
      <c r="A66" s="79"/>
      <c r="B66" s="80"/>
      <c r="C66" s="81"/>
      <c r="D66" s="81"/>
      <c r="E66" s="90" t="s">
        <v>178</v>
      </c>
      <c r="F66" s="101" t="n">
        <v>922</v>
      </c>
      <c r="G66" s="91" t="s">
        <v>174</v>
      </c>
      <c r="H66" s="91" t="n">
        <v>10</v>
      </c>
      <c r="I66" s="152" t="s">
        <v>239</v>
      </c>
      <c r="J66" s="153" t="s">
        <v>230</v>
      </c>
      <c r="K66" s="153" t="s">
        <v>231</v>
      </c>
      <c r="L66" s="154" t="s">
        <v>242</v>
      </c>
      <c r="M66" s="91"/>
      <c r="N66" s="109" t="n">
        <f aca="false">N67</f>
        <v>0</v>
      </c>
      <c r="O66" s="109"/>
      <c r="P66" s="74" t="e">
        <f aca="false">O66/N66*100</f>
        <v>#DIV/0!</v>
      </c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</row>
    <row r="67" customFormat="false" ht="27.75" hidden="true" customHeight="true" outlineLevel="0" collapsed="false">
      <c r="A67" s="79"/>
      <c r="B67" s="80"/>
      <c r="C67" s="81"/>
      <c r="D67" s="81"/>
      <c r="E67" s="92" t="s">
        <v>154</v>
      </c>
      <c r="F67" s="155" t="n">
        <v>924</v>
      </c>
      <c r="G67" s="91" t="s">
        <v>174</v>
      </c>
      <c r="H67" s="91" t="n">
        <v>10</v>
      </c>
      <c r="I67" s="152" t="s">
        <v>169</v>
      </c>
      <c r="J67" s="153" t="s">
        <v>240</v>
      </c>
      <c r="K67" s="153" t="s">
        <v>143</v>
      </c>
      <c r="L67" s="154" t="s">
        <v>242</v>
      </c>
      <c r="M67" s="91" t="n">
        <v>200</v>
      </c>
      <c r="N67" s="109" t="n">
        <f aca="false">N68</f>
        <v>0</v>
      </c>
      <c r="O67" s="109"/>
      <c r="P67" s="74" t="e">
        <f aca="false">O67/N67*100</f>
        <v>#DIV/0!</v>
      </c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</row>
    <row r="68" customFormat="false" ht="27.75" hidden="true" customHeight="true" outlineLevel="0" collapsed="false">
      <c r="A68" s="79"/>
      <c r="B68" s="80"/>
      <c r="C68" s="81"/>
      <c r="D68" s="81"/>
      <c r="E68" s="92" t="s">
        <v>155</v>
      </c>
      <c r="F68" s="101" t="n">
        <v>924</v>
      </c>
      <c r="G68" s="91" t="s">
        <v>174</v>
      </c>
      <c r="H68" s="91" t="n">
        <v>10</v>
      </c>
      <c r="I68" s="152" t="s">
        <v>169</v>
      </c>
      <c r="J68" s="153" t="s">
        <v>240</v>
      </c>
      <c r="K68" s="153" t="s">
        <v>143</v>
      </c>
      <c r="L68" s="154" t="s">
        <v>242</v>
      </c>
      <c r="M68" s="91" t="n">
        <v>240</v>
      </c>
      <c r="N68" s="109" t="n">
        <v>0</v>
      </c>
      <c r="O68" s="109"/>
      <c r="P68" s="74" t="e">
        <f aca="false">O68/N68*100</f>
        <v>#DIV/0!</v>
      </c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</row>
    <row r="69" customFormat="false" ht="27.75" hidden="false" customHeight="true" outlineLevel="0" collapsed="false">
      <c r="A69" s="79"/>
      <c r="B69" s="80"/>
      <c r="C69" s="81"/>
      <c r="D69" s="81"/>
      <c r="E69" s="92" t="s">
        <v>248</v>
      </c>
      <c r="F69" s="155" t="n">
        <v>924</v>
      </c>
      <c r="G69" s="91" t="s">
        <v>174</v>
      </c>
      <c r="H69" s="91" t="n">
        <v>10</v>
      </c>
      <c r="I69" s="152" t="n">
        <v>89</v>
      </c>
      <c r="J69" s="153" t="n">
        <v>1</v>
      </c>
      <c r="K69" s="153" t="s">
        <v>231</v>
      </c>
      <c r="L69" s="154" t="n">
        <v>41180</v>
      </c>
      <c r="M69" s="91"/>
      <c r="N69" s="109" t="n">
        <f aca="false">N70</f>
        <v>0.4</v>
      </c>
      <c r="O69" s="109" t="n">
        <f aca="false">O70</f>
        <v>0.38</v>
      </c>
      <c r="P69" s="74" t="n">
        <f aca="false">O69/N69*100</f>
        <v>95</v>
      </c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</row>
    <row r="70" customFormat="false" ht="27.75" hidden="false" customHeight="true" outlineLevel="0" collapsed="false">
      <c r="A70" s="79"/>
      <c r="B70" s="80"/>
      <c r="C70" s="81"/>
      <c r="D70" s="81"/>
      <c r="E70" s="92" t="s">
        <v>154</v>
      </c>
      <c r="F70" s="155" t="n">
        <v>924</v>
      </c>
      <c r="G70" s="91" t="s">
        <v>174</v>
      </c>
      <c r="H70" s="91" t="n">
        <v>10</v>
      </c>
      <c r="I70" s="152" t="n">
        <v>89</v>
      </c>
      <c r="J70" s="153" t="n">
        <v>1</v>
      </c>
      <c r="K70" s="153" t="s">
        <v>231</v>
      </c>
      <c r="L70" s="154" t="n">
        <v>41180</v>
      </c>
      <c r="M70" s="91" t="n">
        <v>200</v>
      </c>
      <c r="N70" s="109" t="n">
        <f aca="false">N71</f>
        <v>0.4</v>
      </c>
      <c r="O70" s="109" t="n">
        <f aca="false">O71</f>
        <v>0.38</v>
      </c>
      <c r="P70" s="74" t="n">
        <f aca="false">O70/N70*100</f>
        <v>95</v>
      </c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</row>
    <row r="71" customFormat="false" ht="27.75" hidden="false" customHeight="true" outlineLevel="0" collapsed="false">
      <c r="A71" s="79"/>
      <c r="B71" s="80"/>
      <c r="C71" s="81"/>
      <c r="D71" s="81"/>
      <c r="E71" s="92" t="s">
        <v>155</v>
      </c>
      <c r="F71" s="155" t="n">
        <v>924</v>
      </c>
      <c r="G71" s="91" t="s">
        <v>174</v>
      </c>
      <c r="H71" s="91" t="n">
        <v>10</v>
      </c>
      <c r="I71" s="152" t="n">
        <v>89</v>
      </c>
      <c r="J71" s="153" t="n">
        <v>1</v>
      </c>
      <c r="K71" s="153" t="s">
        <v>231</v>
      </c>
      <c r="L71" s="154" t="n">
        <v>41180</v>
      </c>
      <c r="M71" s="91" t="n">
        <v>240</v>
      </c>
      <c r="N71" s="115" t="n">
        <v>0.4</v>
      </c>
      <c r="O71" s="116" t="n">
        <v>0.38</v>
      </c>
      <c r="P71" s="74" t="n">
        <f aca="false">O71/N71*100</f>
        <v>95</v>
      </c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</row>
    <row r="72" customFormat="false" ht="27.75" hidden="false" customHeight="true" outlineLevel="0" collapsed="false">
      <c r="A72" s="79"/>
      <c r="B72" s="80"/>
      <c r="C72" s="81"/>
      <c r="D72" s="81"/>
      <c r="E72" s="92" t="s">
        <v>180</v>
      </c>
      <c r="F72" s="101" t="n">
        <v>924</v>
      </c>
      <c r="G72" s="91" t="s">
        <v>174</v>
      </c>
      <c r="H72" s="91" t="n">
        <v>10</v>
      </c>
      <c r="I72" s="152" t="n">
        <v>89</v>
      </c>
      <c r="J72" s="153" t="n">
        <v>1</v>
      </c>
      <c r="K72" s="153" t="s">
        <v>231</v>
      </c>
      <c r="L72" s="154" t="n">
        <v>80190</v>
      </c>
      <c r="M72" s="91"/>
      <c r="N72" s="109" t="n">
        <f aca="false">N73</f>
        <v>37.237</v>
      </c>
      <c r="O72" s="109" t="n">
        <f aca="false">O73</f>
        <v>37.237</v>
      </c>
      <c r="P72" s="74" t="n">
        <f aca="false">O72/N72*100</f>
        <v>100</v>
      </c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</row>
    <row r="73" customFormat="false" ht="27.75" hidden="false" customHeight="true" outlineLevel="0" collapsed="false">
      <c r="A73" s="79"/>
      <c r="B73" s="80"/>
      <c r="C73" s="81"/>
      <c r="D73" s="81"/>
      <c r="E73" s="92" t="s">
        <v>154</v>
      </c>
      <c r="F73" s="101" t="n">
        <v>924</v>
      </c>
      <c r="G73" s="91" t="s">
        <v>174</v>
      </c>
      <c r="H73" s="91" t="n">
        <v>10</v>
      </c>
      <c r="I73" s="152" t="n">
        <v>89</v>
      </c>
      <c r="J73" s="153" t="n">
        <v>1</v>
      </c>
      <c r="K73" s="153" t="s">
        <v>231</v>
      </c>
      <c r="L73" s="154" t="n">
        <v>80190</v>
      </c>
      <c r="M73" s="91" t="n">
        <v>200</v>
      </c>
      <c r="N73" s="109" t="n">
        <f aca="false">N74</f>
        <v>37.237</v>
      </c>
      <c r="O73" s="109" t="n">
        <f aca="false">O74</f>
        <v>37.237</v>
      </c>
      <c r="P73" s="74" t="n">
        <f aca="false">O73/N73*100</f>
        <v>100</v>
      </c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</row>
    <row r="74" customFormat="false" ht="27.75" hidden="false" customHeight="true" outlineLevel="0" collapsed="false">
      <c r="A74" s="79"/>
      <c r="B74" s="80"/>
      <c r="C74" s="81"/>
      <c r="D74" s="81"/>
      <c r="E74" s="92" t="s">
        <v>155</v>
      </c>
      <c r="F74" s="101" t="n">
        <v>924</v>
      </c>
      <c r="G74" s="91" t="s">
        <v>174</v>
      </c>
      <c r="H74" s="91" t="n">
        <v>10</v>
      </c>
      <c r="I74" s="152" t="n">
        <v>89</v>
      </c>
      <c r="J74" s="153" t="n">
        <v>1</v>
      </c>
      <c r="K74" s="153" t="s">
        <v>231</v>
      </c>
      <c r="L74" s="154" t="n">
        <v>80190</v>
      </c>
      <c r="M74" s="91" t="n">
        <v>240</v>
      </c>
      <c r="N74" s="115" t="n">
        <v>37.237</v>
      </c>
      <c r="O74" s="116" t="n">
        <v>37.237</v>
      </c>
      <c r="P74" s="74" t="n">
        <f aca="false">O74/N74*100</f>
        <v>100</v>
      </c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</row>
    <row r="75" customFormat="false" ht="15.75" hidden="false" customHeight="true" outlineLevel="0" collapsed="false">
      <c r="A75" s="79"/>
      <c r="B75" s="80"/>
      <c r="C75" s="81"/>
      <c r="D75" s="81"/>
      <c r="E75" s="90" t="s">
        <v>181</v>
      </c>
      <c r="F75" s="155" t="n">
        <v>924</v>
      </c>
      <c r="G75" s="91" t="s">
        <v>145</v>
      </c>
      <c r="H75" s="91"/>
      <c r="I75" s="152"/>
      <c r="J75" s="153"/>
      <c r="K75" s="153"/>
      <c r="L75" s="154"/>
      <c r="M75" s="91"/>
      <c r="N75" s="85" t="n">
        <f aca="false">N76+N82</f>
        <v>526.37924</v>
      </c>
      <c r="O75" s="85" t="n">
        <f aca="false">O76+O82</f>
        <v>362</v>
      </c>
      <c r="P75" s="74" t="n">
        <f aca="false">O75/N75*100</f>
        <v>68.7717091578308</v>
      </c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</row>
    <row r="76" customFormat="false" ht="14.25" hidden="false" customHeight="true" outlineLevel="0" collapsed="false">
      <c r="A76" s="79"/>
      <c r="B76" s="80"/>
      <c r="C76" s="81"/>
      <c r="D76" s="81"/>
      <c r="E76" s="90" t="s">
        <v>182</v>
      </c>
      <c r="F76" s="101" t="n">
        <v>924</v>
      </c>
      <c r="G76" s="91" t="s">
        <v>145</v>
      </c>
      <c r="H76" s="91" t="s">
        <v>183</v>
      </c>
      <c r="I76" s="152"/>
      <c r="J76" s="153"/>
      <c r="K76" s="153"/>
      <c r="L76" s="154"/>
      <c r="M76" s="91"/>
      <c r="N76" s="85" t="n">
        <f aca="false">N78</f>
        <v>219.07924</v>
      </c>
      <c r="O76" s="85" t="n">
        <f aca="false">O78</f>
        <v>56</v>
      </c>
      <c r="P76" s="74" t="n">
        <f aca="false">O76/N76*100</f>
        <v>25.5615274181159</v>
      </c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</row>
    <row r="77" customFormat="false" ht="38.25" hidden="false" customHeight="true" outlineLevel="0" collapsed="false">
      <c r="A77" s="79"/>
      <c r="B77" s="80"/>
      <c r="C77" s="81"/>
      <c r="D77" s="81"/>
      <c r="E77" s="110" t="s">
        <v>249</v>
      </c>
      <c r="F77" s="155" t="n">
        <v>924</v>
      </c>
      <c r="G77" s="91" t="s">
        <v>145</v>
      </c>
      <c r="H77" s="91" t="s">
        <v>183</v>
      </c>
      <c r="I77" s="152" t="s">
        <v>169</v>
      </c>
      <c r="J77" s="153" t="s">
        <v>240</v>
      </c>
      <c r="K77" s="153"/>
      <c r="L77" s="154"/>
      <c r="M77" s="91"/>
      <c r="N77" s="85" t="n">
        <f aca="false">N78</f>
        <v>219.07924</v>
      </c>
      <c r="O77" s="85" t="n">
        <f aca="false">O78</f>
        <v>56</v>
      </c>
      <c r="P77" s="74" t="n">
        <f aca="false">O77/N77*100</f>
        <v>25.5615274181159</v>
      </c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</row>
    <row r="78" customFormat="false" ht="29.25" hidden="false" customHeight="true" outlineLevel="0" collapsed="false">
      <c r="A78" s="79"/>
      <c r="B78" s="80"/>
      <c r="C78" s="81"/>
      <c r="D78" s="81"/>
      <c r="E78" s="111" t="s">
        <v>185</v>
      </c>
      <c r="F78" s="101" t="n">
        <v>924</v>
      </c>
      <c r="G78" s="91" t="s">
        <v>145</v>
      </c>
      <c r="H78" s="91" t="s">
        <v>183</v>
      </c>
      <c r="I78" s="152" t="s">
        <v>169</v>
      </c>
      <c r="J78" s="153" t="s">
        <v>240</v>
      </c>
      <c r="K78" s="153" t="s">
        <v>143</v>
      </c>
      <c r="L78" s="154"/>
      <c r="M78" s="91"/>
      <c r="N78" s="85" t="n">
        <f aca="false">N79</f>
        <v>219.07924</v>
      </c>
      <c r="O78" s="85" t="n">
        <f aca="false">O79</f>
        <v>56</v>
      </c>
      <c r="P78" s="74" t="n">
        <f aca="false">O78/N78*100</f>
        <v>25.5615274181159</v>
      </c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</row>
    <row r="79" customFormat="false" ht="105.75" hidden="false" customHeight="true" outlineLevel="0" collapsed="false">
      <c r="A79" s="79"/>
      <c r="B79" s="80"/>
      <c r="C79" s="81"/>
      <c r="D79" s="81"/>
      <c r="E79" s="90" t="s">
        <v>250</v>
      </c>
      <c r="F79" s="101" t="n">
        <v>924</v>
      </c>
      <c r="G79" s="91" t="s">
        <v>145</v>
      </c>
      <c r="H79" s="91" t="s">
        <v>183</v>
      </c>
      <c r="I79" s="152" t="s">
        <v>169</v>
      </c>
      <c r="J79" s="153" t="s">
        <v>240</v>
      </c>
      <c r="K79" s="153" t="s">
        <v>143</v>
      </c>
      <c r="L79" s="154" t="s">
        <v>251</v>
      </c>
      <c r="M79" s="91"/>
      <c r="N79" s="85" t="n">
        <f aca="false">N80</f>
        <v>219.07924</v>
      </c>
      <c r="O79" s="85" t="n">
        <f aca="false">O81</f>
        <v>56</v>
      </c>
      <c r="P79" s="74" t="n">
        <f aca="false">O79/N79*100</f>
        <v>25.5615274181159</v>
      </c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</row>
    <row r="80" customFormat="false" ht="27" hidden="false" customHeight="true" outlineLevel="0" collapsed="false">
      <c r="A80" s="79"/>
      <c r="B80" s="80"/>
      <c r="C80" s="81"/>
      <c r="D80" s="81"/>
      <c r="E80" s="92" t="s">
        <v>154</v>
      </c>
      <c r="F80" s="155" t="n">
        <v>924</v>
      </c>
      <c r="G80" s="91" t="s">
        <v>145</v>
      </c>
      <c r="H80" s="91" t="s">
        <v>183</v>
      </c>
      <c r="I80" s="152" t="s">
        <v>169</v>
      </c>
      <c r="J80" s="153" t="s">
        <v>240</v>
      </c>
      <c r="K80" s="153" t="s">
        <v>143</v>
      </c>
      <c r="L80" s="154" t="s">
        <v>251</v>
      </c>
      <c r="M80" s="91" t="n">
        <v>200</v>
      </c>
      <c r="N80" s="85" t="n">
        <f aca="false">N81</f>
        <v>219.07924</v>
      </c>
      <c r="O80" s="85" t="n">
        <f aca="false">O81</f>
        <v>56</v>
      </c>
      <c r="P80" s="74" t="n">
        <f aca="false">O80/N80*100</f>
        <v>25.5615274181159</v>
      </c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</row>
    <row r="81" s="79" customFormat="true" ht="27.75" hidden="false" customHeight="true" outlineLevel="0" collapsed="false">
      <c r="B81" s="80"/>
      <c r="C81" s="81"/>
      <c r="D81" s="81"/>
      <c r="E81" s="92" t="s">
        <v>155</v>
      </c>
      <c r="F81" s="101" t="n">
        <v>924</v>
      </c>
      <c r="G81" s="91" t="s">
        <v>145</v>
      </c>
      <c r="H81" s="91" t="s">
        <v>183</v>
      </c>
      <c r="I81" s="152" t="s">
        <v>169</v>
      </c>
      <c r="J81" s="153" t="s">
        <v>240</v>
      </c>
      <c r="K81" s="153" t="s">
        <v>143</v>
      </c>
      <c r="L81" s="154" t="s">
        <v>251</v>
      </c>
      <c r="M81" s="91" t="n">
        <v>240</v>
      </c>
      <c r="N81" s="115" t="n">
        <v>219.07924</v>
      </c>
      <c r="O81" s="116" t="n">
        <v>56</v>
      </c>
      <c r="P81" s="74" t="n">
        <f aca="false">O81/N81*100</f>
        <v>25.5615274181159</v>
      </c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</row>
    <row r="82" s="79" customFormat="true" ht="16.5" hidden="false" customHeight="true" outlineLevel="0" collapsed="false">
      <c r="B82" s="80"/>
      <c r="C82" s="81"/>
      <c r="D82" s="81"/>
      <c r="E82" s="92" t="s">
        <v>187</v>
      </c>
      <c r="F82" s="101" t="n">
        <v>924</v>
      </c>
      <c r="G82" s="91" t="s">
        <v>145</v>
      </c>
      <c r="H82" s="91" t="n">
        <v>12</v>
      </c>
      <c r="I82" s="152"/>
      <c r="J82" s="153"/>
      <c r="K82" s="153"/>
      <c r="L82" s="154"/>
      <c r="M82" s="91"/>
      <c r="N82" s="85" t="n">
        <f aca="false">N83+N89</f>
        <v>307.3</v>
      </c>
      <c r="O82" s="85" t="n">
        <f aca="false">O83+O89</f>
        <v>306</v>
      </c>
      <c r="P82" s="74" t="n">
        <f aca="false">O82/N82*100</f>
        <v>99.5769606247966</v>
      </c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</row>
    <row r="83" s="79" customFormat="true" ht="53.25" hidden="false" customHeight="true" outlineLevel="0" collapsed="false">
      <c r="B83" s="80"/>
      <c r="C83" s="81"/>
      <c r="D83" s="81"/>
      <c r="E83" s="90" t="s">
        <v>188</v>
      </c>
      <c r="F83" s="101" t="n">
        <v>924</v>
      </c>
      <c r="G83" s="91" t="s">
        <v>145</v>
      </c>
      <c r="H83" s="91" t="n">
        <v>12</v>
      </c>
      <c r="I83" s="160" t="n">
        <v>35</v>
      </c>
      <c r="J83" s="165"/>
      <c r="K83" s="153"/>
      <c r="L83" s="154"/>
      <c r="M83" s="91"/>
      <c r="N83" s="85" t="n">
        <f aca="false">N84</f>
        <v>306</v>
      </c>
      <c r="O83" s="85" t="n">
        <f aca="false">O84</f>
        <v>306</v>
      </c>
      <c r="P83" s="74" t="n">
        <f aca="false">O83/N83*100</f>
        <v>100</v>
      </c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</row>
    <row r="84" s="79" customFormat="true" ht="15.75" hidden="false" customHeight="true" outlineLevel="0" collapsed="false">
      <c r="B84" s="80"/>
      <c r="C84" s="81"/>
      <c r="D84" s="81"/>
      <c r="E84" s="112" t="s">
        <v>189</v>
      </c>
      <c r="F84" s="101" t="n">
        <v>924</v>
      </c>
      <c r="G84" s="91" t="s">
        <v>145</v>
      </c>
      <c r="H84" s="91" t="n">
        <v>12</v>
      </c>
      <c r="I84" s="160" t="n">
        <v>35</v>
      </c>
      <c r="J84" s="165" t="n">
        <v>2</v>
      </c>
      <c r="K84" s="165"/>
      <c r="L84" s="154"/>
      <c r="M84" s="91"/>
      <c r="N84" s="85" t="n">
        <f aca="false">N85</f>
        <v>306</v>
      </c>
      <c r="O84" s="85" t="n">
        <f aca="false">O85</f>
        <v>306</v>
      </c>
      <c r="P84" s="74" t="n">
        <f aca="false">O84/N84*100</f>
        <v>100</v>
      </c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</row>
    <row r="85" s="79" customFormat="true" ht="28.5" hidden="false" customHeight="true" outlineLevel="0" collapsed="false">
      <c r="B85" s="80"/>
      <c r="C85" s="81"/>
      <c r="D85" s="81"/>
      <c r="E85" s="90" t="s">
        <v>190</v>
      </c>
      <c r="F85" s="101" t="n">
        <v>924</v>
      </c>
      <c r="G85" s="91" t="s">
        <v>145</v>
      </c>
      <c r="H85" s="91" t="n">
        <v>12</v>
      </c>
      <c r="I85" s="160" t="n">
        <v>35</v>
      </c>
      <c r="J85" s="165" t="n">
        <v>2</v>
      </c>
      <c r="K85" s="165" t="s">
        <v>143</v>
      </c>
      <c r="L85" s="154"/>
      <c r="M85" s="91"/>
      <c r="N85" s="85" t="n">
        <f aca="false">N86</f>
        <v>306</v>
      </c>
      <c r="O85" s="85" t="n">
        <f aca="false">O86</f>
        <v>306</v>
      </c>
      <c r="P85" s="74" t="n">
        <f aca="false">O85/N85*100</f>
        <v>100</v>
      </c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</row>
    <row r="86" s="79" customFormat="true" ht="17.25" hidden="false" customHeight="true" outlineLevel="0" collapsed="false">
      <c r="B86" s="80"/>
      <c r="C86" s="81"/>
      <c r="D86" s="81"/>
      <c r="E86" s="90" t="s">
        <v>191</v>
      </c>
      <c r="F86" s="101" t="n">
        <v>924</v>
      </c>
      <c r="G86" s="91" t="s">
        <v>145</v>
      </c>
      <c r="H86" s="91" t="n">
        <v>12</v>
      </c>
      <c r="I86" s="160" t="n">
        <v>35</v>
      </c>
      <c r="J86" s="165" t="n">
        <v>2</v>
      </c>
      <c r="K86" s="165" t="s">
        <v>143</v>
      </c>
      <c r="L86" s="162" t="s">
        <v>252</v>
      </c>
      <c r="M86" s="91"/>
      <c r="N86" s="85" t="n">
        <f aca="false">N87</f>
        <v>306</v>
      </c>
      <c r="O86" s="85" t="n">
        <f aca="false">O87</f>
        <v>306</v>
      </c>
      <c r="P86" s="74" t="n">
        <f aca="false">O86/N86*100</f>
        <v>100</v>
      </c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</row>
    <row r="87" s="79" customFormat="true" ht="27.75" hidden="false" customHeight="true" outlineLevel="0" collapsed="false">
      <c r="B87" s="80"/>
      <c r="C87" s="81"/>
      <c r="D87" s="81"/>
      <c r="E87" s="92" t="s">
        <v>154</v>
      </c>
      <c r="F87" s="101" t="n">
        <v>924</v>
      </c>
      <c r="G87" s="91" t="s">
        <v>145</v>
      </c>
      <c r="H87" s="91" t="n">
        <v>12</v>
      </c>
      <c r="I87" s="160" t="n">
        <v>35</v>
      </c>
      <c r="J87" s="165" t="n">
        <v>2</v>
      </c>
      <c r="K87" s="165" t="s">
        <v>143</v>
      </c>
      <c r="L87" s="162" t="s">
        <v>252</v>
      </c>
      <c r="M87" s="91" t="n">
        <v>200</v>
      </c>
      <c r="N87" s="85" t="n">
        <f aca="false">N88</f>
        <v>306</v>
      </c>
      <c r="O87" s="85" t="n">
        <f aca="false">O88</f>
        <v>306</v>
      </c>
      <c r="P87" s="74" t="n">
        <f aca="false">O87/N87*100</f>
        <v>100</v>
      </c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</row>
    <row r="88" s="79" customFormat="true" ht="27.75" hidden="false" customHeight="true" outlineLevel="0" collapsed="false">
      <c r="B88" s="80"/>
      <c r="C88" s="81"/>
      <c r="D88" s="81"/>
      <c r="E88" s="92" t="s">
        <v>155</v>
      </c>
      <c r="F88" s="101" t="n">
        <v>924</v>
      </c>
      <c r="G88" s="91" t="s">
        <v>145</v>
      </c>
      <c r="H88" s="91" t="n">
        <v>12</v>
      </c>
      <c r="I88" s="160" t="n">
        <v>35</v>
      </c>
      <c r="J88" s="165" t="n">
        <v>2</v>
      </c>
      <c r="K88" s="165" t="s">
        <v>143</v>
      </c>
      <c r="L88" s="162" t="s">
        <v>252</v>
      </c>
      <c r="M88" s="91" t="n">
        <v>240</v>
      </c>
      <c r="N88" s="115" t="n">
        <v>306</v>
      </c>
      <c r="O88" s="116" t="n">
        <v>306</v>
      </c>
      <c r="P88" s="74" t="n">
        <f aca="false">O88/N88*100</f>
        <v>100</v>
      </c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</row>
    <row r="89" s="79" customFormat="true" ht="15.75" hidden="false" customHeight="true" outlineLevel="0" collapsed="false">
      <c r="B89" s="80"/>
      <c r="C89" s="81"/>
      <c r="D89" s="81"/>
      <c r="E89" s="92" t="s">
        <v>187</v>
      </c>
      <c r="F89" s="101" t="n">
        <v>924</v>
      </c>
      <c r="G89" s="91" t="s">
        <v>145</v>
      </c>
      <c r="H89" s="91" t="n">
        <v>12</v>
      </c>
      <c r="I89" s="160"/>
      <c r="J89" s="165"/>
      <c r="K89" s="165"/>
      <c r="L89" s="162"/>
      <c r="M89" s="91"/>
      <c r="N89" s="115" t="n">
        <f aca="false">N90</f>
        <v>1.3</v>
      </c>
      <c r="O89" s="115" t="n">
        <f aca="false">O90</f>
        <v>0</v>
      </c>
      <c r="P89" s="74" t="n">
        <f aca="false">O89/N89*100</f>
        <v>0</v>
      </c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</row>
    <row r="90" s="79" customFormat="true" ht="40.5" hidden="false" customHeight="true" outlineLevel="0" collapsed="false">
      <c r="B90" s="80"/>
      <c r="C90" s="81"/>
      <c r="D90" s="81"/>
      <c r="E90" s="92" t="s">
        <v>192</v>
      </c>
      <c r="F90" s="101" t="n">
        <v>924</v>
      </c>
      <c r="G90" s="91" t="s">
        <v>145</v>
      </c>
      <c r="H90" s="91" t="n">
        <v>12</v>
      </c>
      <c r="I90" s="152" t="s">
        <v>239</v>
      </c>
      <c r="J90" s="153" t="s">
        <v>240</v>
      </c>
      <c r="K90" s="153"/>
      <c r="L90" s="154"/>
      <c r="M90" s="91"/>
      <c r="N90" s="85" t="n">
        <f aca="false">N91</f>
        <v>1.3</v>
      </c>
      <c r="O90" s="85" t="n">
        <f aca="false">O91</f>
        <v>0</v>
      </c>
      <c r="P90" s="74" t="n">
        <f aca="false">O90/N90*100</f>
        <v>0</v>
      </c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</row>
    <row r="91" s="79" customFormat="true" ht="41.25" hidden="false" customHeight="true" outlineLevel="0" collapsed="false">
      <c r="B91" s="80"/>
      <c r="C91" s="81"/>
      <c r="D91" s="81"/>
      <c r="E91" s="92" t="s">
        <v>193</v>
      </c>
      <c r="F91" s="101" t="n">
        <v>924</v>
      </c>
      <c r="G91" s="91" t="s">
        <v>145</v>
      </c>
      <c r="H91" s="91" t="n">
        <v>12</v>
      </c>
      <c r="I91" s="152" t="s">
        <v>239</v>
      </c>
      <c r="J91" s="153" t="s">
        <v>230</v>
      </c>
      <c r="K91" s="153" t="s">
        <v>231</v>
      </c>
      <c r="L91" s="154"/>
      <c r="M91" s="91"/>
      <c r="N91" s="85" t="n">
        <f aca="false">N92</f>
        <v>1.3</v>
      </c>
      <c r="O91" s="85" t="n">
        <f aca="false">O92</f>
        <v>0</v>
      </c>
      <c r="P91" s="74" t="n">
        <f aca="false">O91/N91*100</f>
        <v>0</v>
      </c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</row>
    <row r="92" s="79" customFormat="true" ht="51.75" hidden="false" customHeight="true" outlineLevel="0" collapsed="false">
      <c r="B92" s="80"/>
      <c r="C92" s="81"/>
      <c r="D92" s="81"/>
      <c r="E92" s="92" t="s">
        <v>194</v>
      </c>
      <c r="F92" s="101" t="n">
        <v>924</v>
      </c>
      <c r="G92" s="91" t="s">
        <v>145</v>
      </c>
      <c r="H92" s="91" t="n">
        <v>12</v>
      </c>
      <c r="I92" s="152" t="s">
        <v>239</v>
      </c>
      <c r="J92" s="153" t="s">
        <v>230</v>
      </c>
      <c r="K92" s="153" t="s">
        <v>231</v>
      </c>
      <c r="L92" s="154" t="n">
        <v>44107</v>
      </c>
      <c r="M92" s="91"/>
      <c r="N92" s="85" t="n">
        <f aca="false">N93</f>
        <v>1.3</v>
      </c>
      <c r="O92" s="85" t="n">
        <f aca="false">O93</f>
        <v>0</v>
      </c>
      <c r="P92" s="74" t="n">
        <f aca="false">O92/N92*100</f>
        <v>0</v>
      </c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</row>
    <row r="93" s="79" customFormat="true" ht="29.25" hidden="false" customHeight="true" outlineLevel="0" collapsed="false">
      <c r="B93" s="80"/>
      <c r="C93" s="81"/>
      <c r="D93" s="81"/>
      <c r="E93" s="92" t="s">
        <v>154</v>
      </c>
      <c r="F93" s="101" t="n">
        <v>924</v>
      </c>
      <c r="G93" s="91" t="s">
        <v>145</v>
      </c>
      <c r="H93" s="91" t="n">
        <v>12</v>
      </c>
      <c r="I93" s="152" t="s">
        <v>239</v>
      </c>
      <c r="J93" s="153" t="s">
        <v>230</v>
      </c>
      <c r="K93" s="153" t="s">
        <v>231</v>
      </c>
      <c r="L93" s="154" t="n">
        <v>44107</v>
      </c>
      <c r="M93" s="91" t="n">
        <v>200</v>
      </c>
      <c r="N93" s="85" t="n">
        <f aca="false">N94</f>
        <v>1.3</v>
      </c>
      <c r="O93" s="85" t="n">
        <f aca="false">O94</f>
        <v>0</v>
      </c>
      <c r="P93" s="74" t="n">
        <f aca="false">O93/N93*100</f>
        <v>0</v>
      </c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</row>
    <row r="94" s="79" customFormat="true" ht="29.25" hidden="false" customHeight="true" outlineLevel="0" collapsed="false">
      <c r="B94" s="80"/>
      <c r="C94" s="81"/>
      <c r="D94" s="81"/>
      <c r="E94" s="92" t="s">
        <v>155</v>
      </c>
      <c r="F94" s="101" t="n">
        <v>924</v>
      </c>
      <c r="G94" s="91" t="s">
        <v>145</v>
      </c>
      <c r="H94" s="91" t="n">
        <v>12</v>
      </c>
      <c r="I94" s="152" t="s">
        <v>239</v>
      </c>
      <c r="J94" s="153" t="s">
        <v>230</v>
      </c>
      <c r="K94" s="153" t="s">
        <v>231</v>
      </c>
      <c r="L94" s="154" t="n">
        <v>44107</v>
      </c>
      <c r="M94" s="91" t="n">
        <v>240</v>
      </c>
      <c r="N94" s="115" t="n">
        <v>1.3</v>
      </c>
      <c r="O94" s="116" t="n">
        <v>0</v>
      </c>
      <c r="P94" s="74" t="n">
        <f aca="false">O94/N94*100</f>
        <v>0</v>
      </c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</row>
    <row r="95" customFormat="false" ht="17.25" hidden="false" customHeight="true" outlineLevel="0" collapsed="false">
      <c r="A95" s="79"/>
      <c r="B95" s="80"/>
      <c r="C95" s="81"/>
      <c r="D95" s="81"/>
      <c r="E95" s="90" t="s">
        <v>195</v>
      </c>
      <c r="F95" s="155" t="n">
        <v>924</v>
      </c>
      <c r="G95" s="91" t="s">
        <v>196</v>
      </c>
      <c r="H95" s="91"/>
      <c r="I95" s="152"/>
      <c r="J95" s="153"/>
      <c r="K95" s="153"/>
      <c r="L95" s="154"/>
      <c r="M95" s="91"/>
      <c r="N95" s="85" t="n">
        <f aca="false">N96+N105+N111+N129</f>
        <v>1045.21664</v>
      </c>
      <c r="O95" s="85" t="n">
        <f aca="false">O96+O105+O111+O129</f>
        <v>1014.47172</v>
      </c>
      <c r="P95" s="74" t="n">
        <f aca="false">O95/N95*100</f>
        <v>97.0585121951369</v>
      </c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</row>
    <row r="96" customFormat="false" ht="15" hidden="false" customHeight="true" outlineLevel="0" collapsed="false">
      <c r="A96" s="79"/>
      <c r="B96" s="80"/>
      <c r="C96" s="81"/>
      <c r="D96" s="81"/>
      <c r="E96" s="90" t="s">
        <v>197</v>
      </c>
      <c r="F96" s="101" t="n">
        <v>924</v>
      </c>
      <c r="G96" s="91" t="s">
        <v>196</v>
      </c>
      <c r="H96" s="91" t="s">
        <v>143</v>
      </c>
      <c r="I96" s="152"/>
      <c r="J96" s="153"/>
      <c r="K96" s="153"/>
      <c r="L96" s="154"/>
      <c r="M96" s="91"/>
      <c r="N96" s="85" t="n">
        <f aca="false">N97</f>
        <v>217.55862</v>
      </c>
      <c r="O96" s="85" t="n">
        <f aca="false">O97</f>
        <v>216.55862</v>
      </c>
      <c r="P96" s="74" t="n">
        <f aca="false">O96/N96*100</f>
        <v>99.540353767642</v>
      </c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</row>
    <row r="97" customFormat="false" ht="39" hidden="false" customHeight="true" outlineLevel="0" collapsed="false">
      <c r="A97" s="79"/>
      <c r="B97" s="80"/>
      <c r="C97" s="81"/>
      <c r="D97" s="81"/>
      <c r="E97" s="90" t="s">
        <v>162</v>
      </c>
      <c r="F97" s="155" t="n">
        <v>924</v>
      </c>
      <c r="G97" s="91" t="s">
        <v>196</v>
      </c>
      <c r="H97" s="91" t="s">
        <v>143</v>
      </c>
      <c r="I97" s="152" t="s">
        <v>239</v>
      </c>
      <c r="J97" s="153" t="s">
        <v>240</v>
      </c>
      <c r="K97" s="153"/>
      <c r="L97" s="154"/>
      <c r="M97" s="91"/>
      <c r="N97" s="85" t="n">
        <f aca="false">N98</f>
        <v>217.55862</v>
      </c>
      <c r="O97" s="85" t="n">
        <f aca="false">O98</f>
        <v>216.55862</v>
      </c>
      <c r="P97" s="74" t="n">
        <f aca="false">O97/N97*100</f>
        <v>99.540353767642</v>
      </c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</row>
    <row r="98" customFormat="false" ht="52.5" hidden="false" customHeight="true" outlineLevel="0" collapsed="false">
      <c r="A98" s="79"/>
      <c r="B98" s="80"/>
      <c r="C98" s="81"/>
      <c r="D98" s="81"/>
      <c r="E98" s="90" t="s">
        <v>163</v>
      </c>
      <c r="F98" s="101" t="n">
        <v>924</v>
      </c>
      <c r="G98" s="91" t="s">
        <v>196</v>
      </c>
      <c r="H98" s="91" t="s">
        <v>143</v>
      </c>
      <c r="I98" s="152" t="s">
        <v>239</v>
      </c>
      <c r="J98" s="153" t="s">
        <v>230</v>
      </c>
      <c r="K98" s="153" t="s">
        <v>231</v>
      </c>
      <c r="L98" s="154"/>
      <c r="M98" s="91"/>
      <c r="N98" s="85" t="n">
        <f aca="false">N99+N102</f>
        <v>217.55862</v>
      </c>
      <c r="O98" s="85" t="n">
        <f aca="false">O99+O102</f>
        <v>216.55862</v>
      </c>
      <c r="P98" s="74" t="n">
        <f aca="false">O98/N98*100</f>
        <v>99.540353767642</v>
      </c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</row>
    <row r="99" customFormat="false" ht="26.25" hidden="false" customHeight="true" outlineLevel="0" collapsed="false">
      <c r="A99" s="79"/>
      <c r="B99" s="80"/>
      <c r="C99" s="81"/>
      <c r="D99" s="81"/>
      <c r="E99" s="110" t="s">
        <v>198</v>
      </c>
      <c r="F99" s="101" t="n">
        <v>924</v>
      </c>
      <c r="G99" s="91" t="s">
        <v>196</v>
      </c>
      <c r="H99" s="91" t="s">
        <v>143</v>
      </c>
      <c r="I99" s="152" t="s">
        <v>239</v>
      </c>
      <c r="J99" s="153" t="s">
        <v>230</v>
      </c>
      <c r="K99" s="153" t="s">
        <v>231</v>
      </c>
      <c r="L99" s="154" t="n">
        <v>42360</v>
      </c>
      <c r="M99" s="91"/>
      <c r="N99" s="85" t="n">
        <f aca="false">N100</f>
        <v>216.55862</v>
      </c>
      <c r="O99" s="85" t="n">
        <f aca="false">O100</f>
        <v>216.55862</v>
      </c>
      <c r="P99" s="74" t="n">
        <f aca="false">O99/N99*100</f>
        <v>100</v>
      </c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</row>
    <row r="100" customFormat="false" ht="27.75" hidden="false" customHeight="true" outlineLevel="0" collapsed="false">
      <c r="A100" s="79"/>
      <c r="B100" s="80"/>
      <c r="C100" s="81"/>
      <c r="D100" s="81"/>
      <c r="E100" s="92" t="s">
        <v>154</v>
      </c>
      <c r="F100" s="155" t="n">
        <v>924</v>
      </c>
      <c r="G100" s="91" t="s">
        <v>196</v>
      </c>
      <c r="H100" s="91" t="s">
        <v>143</v>
      </c>
      <c r="I100" s="152" t="s">
        <v>239</v>
      </c>
      <c r="J100" s="153" t="s">
        <v>230</v>
      </c>
      <c r="K100" s="153" t="s">
        <v>231</v>
      </c>
      <c r="L100" s="154" t="n">
        <v>42360</v>
      </c>
      <c r="M100" s="91" t="n">
        <v>200</v>
      </c>
      <c r="N100" s="85" t="n">
        <f aca="false">N101</f>
        <v>216.55862</v>
      </c>
      <c r="O100" s="85" t="n">
        <f aca="false">O101</f>
        <v>216.55862</v>
      </c>
      <c r="P100" s="74" t="n">
        <f aca="false">O100/N100*100</f>
        <v>100</v>
      </c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</row>
    <row r="101" customFormat="false" ht="27" hidden="false" customHeight="true" outlineLevel="0" collapsed="false">
      <c r="A101" s="79"/>
      <c r="B101" s="80"/>
      <c r="C101" s="81"/>
      <c r="D101" s="81"/>
      <c r="E101" s="92" t="s">
        <v>155</v>
      </c>
      <c r="F101" s="101" t="n">
        <v>924</v>
      </c>
      <c r="G101" s="91" t="s">
        <v>196</v>
      </c>
      <c r="H101" s="91" t="s">
        <v>143</v>
      </c>
      <c r="I101" s="152" t="s">
        <v>239</v>
      </c>
      <c r="J101" s="153" t="s">
        <v>230</v>
      </c>
      <c r="K101" s="153" t="s">
        <v>231</v>
      </c>
      <c r="L101" s="154" t="n">
        <v>42360</v>
      </c>
      <c r="M101" s="91" t="n">
        <v>240</v>
      </c>
      <c r="N101" s="115" t="n">
        <v>216.55862</v>
      </c>
      <c r="O101" s="116" t="n">
        <v>216.55862</v>
      </c>
      <c r="P101" s="74" t="n">
        <f aca="false">O101/N101*100</f>
        <v>100</v>
      </c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</row>
    <row r="102" s="79" customFormat="true" ht="92.25" hidden="false" customHeight="true" outlineLevel="0" collapsed="false">
      <c r="B102" s="80"/>
      <c r="C102" s="81"/>
      <c r="D102" s="81"/>
      <c r="E102" s="90" t="s">
        <v>199</v>
      </c>
      <c r="F102" s="101" t="n">
        <v>924</v>
      </c>
      <c r="G102" s="91" t="s">
        <v>196</v>
      </c>
      <c r="H102" s="91" t="s">
        <v>143</v>
      </c>
      <c r="I102" s="152" t="s">
        <v>239</v>
      </c>
      <c r="J102" s="153" t="n">
        <v>1</v>
      </c>
      <c r="K102" s="153" t="s">
        <v>231</v>
      </c>
      <c r="L102" s="154" t="n">
        <v>44103</v>
      </c>
      <c r="M102" s="91"/>
      <c r="N102" s="85" t="n">
        <f aca="false">N103</f>
        <v>1</v>
      </c>
      <c r="O102" s="85" t="n">
        <f aca="false">O104</f>
        <v>0</v>
      </c>
      <c r="P102" s="74" t="n">
        <f aca="false">O102/N102*100</f>
        <v>0</v>
      </c>
    </row>
    <row r="103" s="79" customFormat="true" ht="28.5" hidden="false" customHeight="true" outlineLevel="0" collapsed="false">
      <c r="B103" s="80"/>
      <c r="C103" s="81"/>
      <c r="D103" s="81"/>
      <c r="E103" s="92" t="s">
        <v>154</v>
      </c>
      <c r="F103" s="155" t="n">
        <v>924</v>
      </c>
      <c r="G103" s="91" t="s">
        <v>196</v>
      </c>
      <c r="H103" s="91" t="s">
        <v>143</v>
      </c>
      <c r="I103" s="152" t="s">
        <v>239</v>
      </c>
      <c r="J103" s="153" t="s">
        <v>230</v>
      </c>
      <c r="K103" s="153" t="s">
        <v>231</v>
      </c>
      <c r="L103" s="154" t="n">
        <v>44103</v>
      </c>
      <c r="M103" s="91" t="n">
        <v>200</v>
      </c>
      <c r="N103" s="85" t="n">
        <f aca="false">N104</f>
        <v>1</v>
      </c>
      <c r="O103" s="85" t="n">
        <f aca="false">O104</f>
        <v>0</v>
      </c>
      <c r="P103" s="74" t="n">
        <f aca="false">O103/N103*100</f>
        <v>0</v>
      </c>
    </row>
    <row r="104" s="79" customFormat="true" ht="28.5" hidden="false" customHeight="true" outlineLevel="0" collapsed="false">
      <c r="B104" s="80"/>
      <c r="C104" s="81"/>
      <c r="D104" s="81"/>
      <c r="E104" s="92" t="s">
        <v>155</v>
      </c>
      <c r="F104" s="101" t="n">
        <v>924</v>
      </c>
      <c r="G104" s="91" t="s">
        <v>196</v>
      </c>
      <c r="H104" s="91" t="s">
        <v>143</v>
      </c>
      <c r="I104" s="152" t="s">
        <v>239</v>
      </c>
      <c r="J104" s="153" t="s">
        <v>230</v>
      </c>
      <c r="K104" s="153" t="s">
        <v>231</v>
      </c>
      <c r="L104" s="154" t="n">
        <v>44103</v>
      </c>
      <c r="M104" s="91" t="n">
        <v>240</v>
      </c>
      <c r="N104" s="115" t="n">
        <v>1</v>
      </c>
      <c r="O104" s="116" t="n">
        <v>0</v>
      </c>
      <c r="P104" s="74" t="n">
        <f aca="false">O104/N104*100</f>
        <v>0</v>
      </c>
    </row>
    <row r="105" s="79" customFormat="true" ht="13.5" hidden="false" customHeight="true" outlineLevel="0" collapsed="false">
      <c r="B105" s="80"/>
      <c r="C105" s="81"/>
      <c r="D105" s="81"/>
      <c r="E105" s="90" t="s">
        <v>200</v>
      </c>
      <c r="F105" s="155" t="n">
        <v>924</v>
      </c>
      <c r="G105" s="91" t="s">
        <v>196</v>
      </c>
      <c r="H105" s="91" t="s">
        <v>172</v>
      </c>
      <c r="I105" s="152"/>
      <c r="J105" s="153"/>
      <c r="K105" s="153"/>
      <c r="L105" s="154"/>
      <c r="M105" s="91"/>
      <c r="N105" s="85" t="n">
        <f aca="false">N106</f>
        <v>2</v>
      </c>
      <c r="O105" s="85" t="n">
        <f aca="false">O106</f>
        <v>0</v>
      </c>
      <c r="P105" s="74" t="n">
        <f aca="false">O105/N105*100</f>
        <v>0</v>
      </c>
    </row>
    <row r="106" s="79" customFormat="true" ht="41.25" hidden="false" customHeight="true" outlineLevel="0" collapsed="false">
      <c r="B106" s="80"/>
      <c r="C106" s="81"/>
      <c r="D106" s="81"/>
      <c r="E106" s="90" t="s">
        <v>162</v>
      </c>
      <c r="F106" s="155" t="n">
        <v>924</v>
      </c>
      <c r="G106" s="91" t="s">
        <v>196</v>
      </c>
      <c r="H106" s="91" t="s">
        <v>172</v>
      </c>
      <c r="I106" s="152" t="s">
        <v>239</v>
      </c>
      <c r="J106" s="153" t="n">
        <v>0</v>
      </c>
      <c r="K106" s="153"/>
      <c r="L106" s="166"/>
      <c r="M106" s="91"/>
      <c r="N106" s="85" t="n">
        <f aca="false">N107</f>
        <v>2</v>
      </c>
      <c r="O106" s="85" t="n">
        <f aca="false">O107</f>
        <v>0</v>
      </c>
      <c r="P106" s="74" t="n">
        <f aca="false">O106/N106*100</f>
        <v>0</v>
      </c>
    </row>
    <row r="107" s="79" customFormat="true" ht="52.5" hidden="false" customHeight="true" outlineLevel="0" collapsed="false">
      <c r="B107" s="80"/>
      <c r="C107" s="81"/>
      <c r="D107" s="81"/>
      <c r="E107" s="90" t="s">
        <v>163</v>
      </c>
      <c r="F107" s="101" t="n">
        <v>924</v>
      </c>
      <c r="G107" s="91" t="s">
        <v>196</v>
      </c>
      <c r="H107" s="91" t="s">
        <v>172</v>
      </c>
      <c r="I107" s="152" t="s">
        <v>239</v>
      </c>
      <c r="J107" s="153" t="s">
        <v>230</v>
      </c>
      <c r="K107" s="153" t="s">
        <v>231</v>
      </c>
      <c r="L107" s="166"/>
      <c r="M107" s="91"/>
      <c r="N107" s="85" t="n">
        <f aca="false">N108</f>
        <v>2</v>
      </c>
      <c r="O107" s="85" t="n">
        <f aca="false">O108</f>
        <v>0</v>
      </c>
      <c r="P107" s="74" t="n">
        <f aca="false">O107/N107*100</f>
        <v>0</v>
      </c>
    </row>
    <row r="108" s="79" customFormat="true" ht="52.5" hidden="false" customHeight="true" outlineLevel="0" collapsed="false">
      <c r="B108" s="80"/>
      <c r="C108" s="81"/>
      <c r="D108" s="81"/>
      <c r="E108" s="114" t="s">
        <v>201</v>
      </c>
      <c r="F108" s="101" t="n">
        <v>924</v>
      </c>
      <c r="G108" s="91" t="s">
        <v>196</v>
      </c>
      <c r="H108" s="91" t="s">
        <v>172</v>
      </c>
      <c r="I108" s="152" t="s">
        <v>239</v>
      </c>
      <c r="J108" s="153" t="s">
        <v>230</v>
      </c>
      <c r="K108" s="153" t="s">
        <v>231</v>
      </c>
      <c r="L108" s="154" t="s">
        <v>253</v>
      </c>
      <c r="M108" s="91"/>
      <c r="N108" s="85" t="n">
        <f aca="false">N109</f>
        <v>2</v>
      </c>
      <c r="O108" s="85" t="n">
        <f aca="false">O110</f>
        <v>0</v>
      </c>
      <c r="P108" s="74" t="n">
        <f aca="false">O108/N108*100</f>
        <v>0</v>
      </c>
    </row>
    <row r="109" s="79" customFormat="true" ht="27" hidden="false" customHeight="true" outlineLevel="0" collapsed="false">
      <c r="B109" s="80"/>
      <c r="C109" s="81"/>
      <c r="D109" s="81"/>
      <c r="E109" s="92" t="s">
        <v>154</v>
      </c>
      <c r="F109" s="155" t="n">
        <v>924</v>
      </c>
      <c r="G109" s="91" t="s">
        <v>196</v>
      </c>
      <c r="H109" s="91" t="s">
        <v>172</v>
      </c>
      <c r="I109" s="152" t="s">
        <v>239</v>
      </c>
      <c r="J109" s="153" t="s">
        <v>230</v>
      </c>
      <c r="K109" s="153" t="s">
        <v>231</v>
      </c>
      <c r="L109" s="154" t="s">
        <v>253</v>
      </c>
      <c r="M109" s="91" t="n">
        <v>200</v>
      </c>
      <c r="N109" s="85" t="n">
        <f aca="false">N110</f>
        <v>2</v>
      </c>
      <c r="O109" s="85" t="n">
        <f aca="false">O110</f>
        <v>0</v>
      </c>
      <c r="P109" s="74" t="n">
        <f aca="false">O109/N109*100</f>
        <v>0</v>
      </c>
    </row>
    <row r="110" s="79" customFormat="true" ht="27.75" hidden="false" customHeight="true" outlineLevel="0" collapsed="false">
      <c r="B110" s="80"/>
      <c r="C110" s="81"/>
      <c r="D110" s="81"/>
      <c r="E110" s="92" t="s">
        <v>155</v>
      </c>
      <c r="F110" s="101" t="n">
        <v>924</v>
      </c>
      <c r="G110" s="91" t="s">
        <v>196</v>
      </c>
      <c r="H110" s="91" t="s">
        <v>172</v>
      </c>
      <c r="I110" s="152" t="s">
        <v>239</v>
      </c>
      <c r="J110" s="153" t="s">
        <v>230</v>
      </c>
      <c r="K110" s="153" t="s">
        <v>231</v>
      </c>
      <c r="L110" s="154" t="s">
        <v>253</v>
      </c>
      <c r="M110" s="91" t="n">
        <v>240</v>
      </c>
      <c r="N110" s="115" t="n">
        <v>2</v>
      </c>
      <c r="O110" s="116" t="n">
        <v>0</v>
      </c>
      <c r="P110" s="74" t="n">
        <f aca="false">O110/N110*100</f>
        <v>0</v>
      </c>
    </row>
    <row r="111" s="79" customFormat="true" ht="13.5" hidden="false" customHeight="true" outlineLevel="0" collapsed="false">
      <c r="B111" s="80"/>
      <c r="C111" s="81"/>
      <c r="D111" s="81"/>
      <c r="E111" s="90" t="s">
        <v>202</v>
      </c>
      <c r="F111" s="155" t="n">
        <v>924</v>
      </c>
      <c r="G111" s="91" t="s">
        <v>196</v>
      </c>
      <c r="H111" s="91" t="s">
        <v>174</v>
      </c>
      <c r="I111" s="152"/>
      <c r="J111" s="153"/>
      <c r="K111" s="153"/>
      <c r="L111" s="154"/>
      <c r="M111" s="91"/>
      <c r="N111" s="85" t="n">
        <f aca="false">N112</f>
        <v>799.65802</v>
      </c>
      <c r="O111" s="85" t="n">
        <f aca="false">O112</f>
        <v>771.9131</v>
      </c>
      <c r="P111" s="74" t="n">
        <f aca="false">O111/N111*100</f>
        <v>96.5304018335238</v>
      </c>
    </row>
    <row r="112" s="79" customFormat="true" ht="39.75" hidden="false" customHeight="true" outlineLevel="0" collapsed="false">
      <c r="B112" s="80"/>
      <c r="C112" s="81"/>
      <c r="D112" s="81"/>
      <c r="E112" s="90" t="s">
        <v>162</v>
      </c>
      <c r="F112" s="155" t="n">
        <v>924</v>
      </c>
      <c r="G112" s="91" t="s">
        <v>196</v>
      </c>
      <c r="H112" s="91" t="s">
        <v>174</v>
      </c>
      <c r="I112" s="152" t="s">
        <v>239</v>
      </c>
      <c r="J112" s="153" t="n">
        <v>0</v>
      </c>
      <c r="K112" s="153"/>
      <c r="L112" s="154"/>
      <c r="M112" s="91"/>
      <c r="N112" s="85" t="n">
        <f aca="false">N113</f>
        <v>799.65802</v>
      </c>
      <c r="O112" s="85" t="n">
        <f aca="false">O113</f>
        <v>771.9131</v>
      </c>
      <c r="P112" s="74" t="n">
        <f aca="false">O112/N112*100</f>
        <v>96.5304018335238</v>
      </c>
    </row>
    <row r="113" s="79" customFormat="true" ht="51.75" hidden="false" customHeight="true" outlineLevel="0" collapsed="false">
      <c r="B113" s="80"/>
      <c r="C113" s="81"/>
      <c r="D113" s="81"/>
      <c r="E113" s="90" t="s">
        <v>163</v>
      </c>
      <c r="F113" s="101" t="n">
        <v>924</v>
      </c>
      <c r="G113" s="91" t="s">
        <v>196</v>
      </c>
      <c r="H113" s="91" t="s">
        <v>174</v>
      </c>
      <c r="I113" s="152" t="s">
        <v>239</v>
      </c>
      <c r="J113" s="153" t="s">
        <v>230</v>
      </c>
      <c r="K113" s="153" t="s">
        <v>231</v>
      </c>
      <c r="L113" s="154"/>
      <c r="M113" s="91"/>
      <c r="N113" s="85" t="n">
        <f aca="false">N114+N120+N123+N117+N126</f>
        <v>799.65802</v>
      </c>
      <c r="O113" s="85" t="n">
        <f aca="false">O114+O120+O123+O117+O126</f>
        <v>771.9131</v>
      </c>
      <c r="P113" s="74" t="n">
        <f aca="false">O113/N113*100</f>
        <v>96.5304018335238</v>
      </c>
    </row>
    <row r="114" s="93" customFormat="true" ht="15.75" hidden="false" customHeight="true" outlineLevel="0" collapsed="false">
      <c r="B114" s="94"/>
      <c r="C114" s="95"/>
      <c r="D114" s="81"/>
      <c r="E114" s="90" t="s">
        <v>203</v>
      </c>
      <c r="F114" s="101" t="n">
        <v>924</v>
      </c>
      <c r="G114" s="91" t="s">
        <v>196</v>
      </c>
      <c r="H114" s="91" t="s">
        <v>174</v>
      </c>
      <c r="I114" s="152" t="s">
        <v>239</v>
      </c>
      <c r="J114" s="153" t="s">
        <v>230</v>
      </c>
      <c r="K114" s="153" t="s">
        <v>231</v>
      </c>
      <c r="L114" s="154" t="n">
        <v>43010</v>
      </c>
      <c r="M114" s="91"/>
      <c r="N114" s="85" t="n">
        <f aca="false">N116</f>
        <v>457.65802</v>
      </c>
      <c r="O114" s="85" t="n">
        <f aca="false">O116</f>
        <v>431.9131</v>
      </c>
      <c r="P114" s="74" t="n">
        <f aca="false">O114/N114*100</f>
        <v>94.3746380758279</v>
      </c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</row>
    <row r="115" s="93" customFormat="true" ht="27.75" hidden="false" customHeight="true" outlineLevel="0" collapsed="false">
      <c r="B115" s="94"/>
      <c r="C115" s="95"/>
      <c r="D115" s="81"/>
      <c r="E115" s="92" t="s">
        <v>154</v>
      </c>
      <c r="F115" s="155" t="n">
        <v>924</v>
      </c>
      <c r="G115" s="91" t="s">
        <v>196</v>
      </c>
      <c r="H115" s="91" t="s">
        <v>174</v>
      </c>
      <c r="I115" s="152" t="s">
        <v>239</v>
      </c>
      <c r="J115" s="153" t="s">
        <v>230</v>
      </c>
      <c r="K115" s="153" t="s">
        <v>231</v>
      </c>
      <c r="L115" s="154" t="n">
        <v>43010</v>
      </c>
      <c r="M115" s="91" t="n">
        <v>200</v>
      </c>
      <c r="N115" s="85" t="n">
        <f aca="false">N116</f>
        <v>457.65802</v>
      </c>
      <c r="O115" s="85" t="n">
        <f aca="false">O116</f>
        <v>431.9131</v>
      </c>
      <c r="P115" s="74" t="n">
        <f aca="false">O115/N115*100</f>
        <v>94.3746380758279</v>
      </c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</row>
    <row r="116" s="93" customFormat="true" ht="27" hidden="false" customHeight="true" outlineLevel="0" collapsed="false">
      <c r="B116" s="94"/>
      <c r="C116" s="95"/>
      <c r="D116" s="81"/>
      <c r="E116" s="92" t="s">
        <v>155</v>
      </c>
      <c r="F116" s="101" t="n">
        <v>924</v>
      </c>
      <c r="G116" s="91" t="s">
        <v>196</v>
      </c>
      <c r="H116" s="91" t="s">
        <v>174</v>
      </c>
      <c r="I116" s="152" t="s">
        <v>239</v>
      </c>
      <c r="J116" s="153" t="s">
        <v>230</v>
      </c>
      <c r="K116" s="153" t="s">
        <v>231</v>
      </c>
      <c r="L116" s="154" t="n">
        <v>43010</v>
      </c>
      <c r="M116" s="91" t="n">
        <v>240</v>
      </c>
      <c r="N116" s="115" t="n">
        <v>457.65802</v>
      </c>
      <c r="O116" s="116" t="n">
        <v>431.9131</v>
      </c>
      <c r="P116" s="74" t="n">
        <f aca="false">O116/N116*100</f>
        <v>94.3746380758279</v>
      </c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</row>
    <row r="117" s="93" customFormat="true" ht="14.25" hidden="false" customHeight="true" outlineLevel="0" collapsed="false">
      <c r="B117" s="94"/>
      <c r="C117" s="95"/>
      <c r="D117" s="81"/>
      <c r="E117" s="90" t="s">
        <v>204</v>
      </c>
      <c r="F117" s="101" t="n">
        <v>924</v>
      </c>
      <c r="G117" s="91" t="s">
        <v>196</v>
      </c>
      <c r="H117" s="91" t="s">
        <v>174</v>
      </c>
      <c r="I117" s="152" t="s">
        <v>239</v>
      </c>
      <c r="J117" s="153" t="s">
        <v>230</v>
      </c>
      <c r="K117" s="153" t="s">
        <v>231</v>
      </c>
      <c r="L117" s="154" t="s">
        <v>254</v>
      </c>
      <c r="M117" s="91"/>
      <c r="N117" s="85" t="n">
        <f aca="false">N118</f>
        <v>68</v>
      </c>
      <c r="O117" s="85" t="n">
        <f aca="false">O118</f>
        <v>68</v>
      </c>
      <c r="P117" s="74" t="n">
        <f aca="false">O117/N117*100</f>
        <v>100</v>
      </c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</row>
    <row r="118" s="93" customFormat="true" ht="27" hidden="false" customHeight="true" outlineLevel="0" collapsed="false">
      <c r="B118" s="94"/>
      <c r="C118" s="95"/>
      <c r="D118" s="81"/>
      <c r="E118" s="92" t="s">
        <v>154</v>
      </c>
      <c r="F118" s="101" t="n">
        <v>924</v>
      </c>
      <c r="G118" s="91" t="s">
        <v>196</v>
      </c>
      <c r="H118" s="91" t="s">
        <v>174</v>
      </c>
      <c r="I118" s="152" t="s">
        <v>239</v>
      </c>
      <c r="J118" s="153" t="s">
        <v>230</v>
      </c>
      <c r="K118" s="153" t="s">
        <v>231</v>
      </c>
      <c r="L118" s="154" t="s">
        <v>254</v>
      </c>
      <c r="M118" s="91" t="n">
        <v>200</v>
      </c>
      <c r="N118" s="85" t="n">
        <f aca="false">N119</f>
        <v>68</v>
      </c>
      <c r="O118" s="85" t="n">
        <f aca="false">O119</f>
        <v>68</v>
      </c>
      <c r="P118" s="74" t="n">
        <f aca="false">O118/N118*100</f>
        <v>100</v>
      </c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</row>
    <row r="119" s="93" customFormat="true" ht="27" hidden="false" customHeight="true" outlineLevel="0" collapsed="false">
      <c r="B119" s="94"/>
      <c r="C119" s="95"/>
      <c r="D119" s="81"/>
      <c r="E119" s="92" t="s">
        <v>155</v>
      </c>
      <c r="F119" s="101" t="n">
        <v>924</v>
      </c>
      <c r="G119" s="91" t="s">
        <v>196</v>
      </c>
      <c r="H119" s="91" t="s">
        <v>174</v>
      </c>
      <c r="I119" s="152" t="s">
        <v>239</v>
      </c>
      <c r="J119" s="153" t="s">
        <v>230</v>
      </c>
      <c r="K119" s="153" t="s">
        <v>231</v>
      </c>
      <c r="L119" s="154" t="s">
        <v>254</v>
      </c>
      <c r="M119" s="91" t="n">
        <v>240</v>
      </c>
      <c r="N119" s="115" t="n">
        <v>68</v>
      </c>
      <c r="O119" s="116" t="n">
        <v>68</v>
      </c>
      <c r="P119" s="74" t="n">
        <f aca="false">O119/N119*100</f>
        <v>100</v>
      </c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</row>
    <row r="120" s="79" customFormat="true" ht="77.25" hidden="false" customHeight="true" outlineLevel="0" collapsed="false">
      <c r="B120" s="80"/>
      <c r="C120" s="81"/>
      <c r="D120" s="81"/>
      <c r="E120" s="90" t="s">
        <v>205</v>
      </c>
      <c r="F120" s="155" t="n">
        <v>924</v>
      </c>
      <c r="G120" s="91" t="s">
        <v>196</v>
      </c>
      <c r="H120" s="91" t="s">
        <v>174</v>
      </c>
      <c r="I120" s="152" t="s">
        <v>239</v>
      </c>
      <c r="J120" s="153" t="s">
        <v>230</v>
      </c>
      <c r="K120" s="153" t="s">
        <v>231</v>
      </c>
      <c r="L120" s="154" t="s">
        <v>255</v>
      </c>
      <c r="M120" s="91"/>
      <c r="N120" s="85" t="n">
        <f aca="false">N122</f>
        <v>1</v>
      </c>
      <c r="O120" s="85" t="n">
        <f aca="false">O122</f>
        <v>0</v>
      </c>
      <c r="P120" s="74" t="n">
        <f aca="false">O120/N120*100</f>
        <v>0</v>
      </c>
    </row>
    <row r="121" s="79" customFormat="true" ht="27" hidden="false" customHeight="true" outlineLevel="0" collapsed="false">
      <c r="B121" s="80"/>
      <c r="C121" s="81"/>
      <c r="D121" s="81"/>
      <c r="E121" s="92" t="s">
        <v>154</v>
      </c>
      <c r="F121" s="101" t="n">
        <v>924</v>
      </c>
      <c r="G121" s="91" t="s">
        <v>196</v>
      </c>
      <c r="H121" s="91" t="s">
        <v>174</v>
      </c>
      <c r="I121" s="152" t="s">
        <v>239</v>
      </c>
      <c r="J121" s="153" t="s">
        <v>230</v>
      </c>
      <c r="K121" s="153" t="s">
        <v>231</v>
      </c>
      <c r="L121" s="154" t="s">
        <v>255</v>
      </c>
      <c r="M121" s="91" t="n">
        <v>200</v>
      </c>
      <c r="N121" s="85" t="n">
        <f aca="false">N122</f>
        <v>1</v>
      </c>
      <c r="O121" s="85" t="n">
        <f aca="false">O122</f>
        <v>0</v>
      </c>
      <c r="P121" s="74" t="n">
        <f aca="false">O121/N121*100</f>
        <v>0</v>
      </c>
    </row>
    <row r="122" s="79" customFormat="true" ht="26.25" hidden="false" customHeight="true" outlineLevel="0" collapsed="false">
      <c r="B122" s="80"/>
      <c r="C122" s="81"/>
      <c r="D122" s="81"/>
      <c r="E122" s="92" t="s">
        <v>155</v>
      </c>
      <c r="F122" s="155" t="n">
        <v>924</v>
      </c>
      <c r="G122" s="91" t="s">
        <v>196</v>
      </c>
      <c r="H122" s="91" t="s">
        <v>174</v>
      </c>
      <c r="I122" s="152" t="s">
        <v>239</v>
      </c>
      <c r="J122" s="153" t="s">
        <v>230</v>
      </c>
      <c r="K122" s="153" t="s">
        <v>231</v>
      </c>
      <c r="L122" s="154" t="s">
        <v>255</v>
      </c>
      <c r="M122" s="91" t="n">
        <v>240</v>
      </c>
      <c r="N122" s="115" t="n">
        <v>1</v>
      </c>
      <c r="O122" s="116" t="n">
        <v>0</v>
      </c>
      <c r="P122" s="74" t="n">
        <f aca="false">O122/N122*100</f>
        <v>0</v>
      </c>
    </row>
    <row r="123" s="79" customFormat="true" ht="39" hidden="false" customHeight="true" outlineLevel="0" collapsed="false">
      <c r="B123" s="80"/>
      <c r="C123" s="81"/>
      <c r="D123" s="81"/>
      <c r="E123" s="90" t="s">
        <v>206</v>
      </c>
      <c r="F123" s="101" t="n">
        <v>924</v>
      </c>
      <c r="G123" s="91" t="s">
        <v>196</v>
      </c>
      <c r="H123" s="91" t="s">
        <v>174</v>
      </c>
      <c r="I123" s="152" t="s">
        <v>239</v>
      </c>
      <c r="J123" s="153" t="s">
        <v>230</v>
      </c>
      <c r="K123" s="153" t="s">
        <v>231</v>
      </c>
      <c r="L123" s="154" t="s">
        <v>256</v>
      </c>
      <c r="M123" s="91"/>
      <c r="N123" s="85" t="n">
        <f aca="false">N125</f>
        <v>1</v>
      </c>
      <c r="O123" s="85" t="n">
        <f aca="false">O125</f>
        <v>0</v>
      </c>
      <c r="P123" s="74" t="n">
        <f aca="false">O123/N123*100</f>
        <v>0</v>
      </c>
    </row>
    <row r="124" s="79" customFormat="true" ht="28.5" hidden="false" customHeight="true" outlineLevel="0" collapsed="false">
      <c r="B124" s="80"/>
      <c r="C124" s="81"/>
      <c r="D124" s="81"/>
      <c r="E124" s="92" t="s">
        <v>154</v>
      </c>
      <c r="F124" s="155" t="n">
        <v>924</v>
      </c>
      <c r="G124" s="91" t="s">
        <v>196</v>
      </c>
      <c r="H124" s="91" t="s">
        <v>174</v>
      </c>
      <c r="I124" s="152" t="s">
        <v>239</v>
      </c>
      <c r="J124" s="153" t="s">
        <v>230</v>
      </c>
      <c r="K124" s="153" t="s">
        <v>231</v>
      </c>
      <c r="L124" s="154" t="s">
        <v>256</v>
      </c>
      <c r="M124" s="91" t="n">
        <v>200</v>
      </c>
      <c r="N124" s="85" t="n">
        <f aca="false">N125</f>
        <v>1</v>
      </c>
      <c r="O124" s="85" t="n">
        <f aca="false">O125</f>
        <v>0</v>
      </c>
      <c r="P124" s="74" t="n">
        <f aca="false">O124/N124*100</f>
        <v>0</v>
      </c>
    </row>
    <row r="125" s="79" customFormat="true" ht="26.25" hidden="false" customHeight="true" outlineLevel="0" collapsed="false">
      <c r="B125" s="80"/>
      <c r="C125" s="81"/>
      <c r="D125" s="81"/>
      <c r="E125" s="92" t="s">
        <v>155</v>
      </c>
      <c r="F125" s="101" t="n">
        <v>924</v>
      </c>
      <c r="G125" s="91" t="s">
        <v>196</v>
      </c>
      <c r="H125" s="91" t="s">
        <v>174</v>
      </c>
      <c r="I125" s="152" t="s">
        <v>239</v>
      </c>
      <c r="J125" s="153" t="s">
        <v>230</v>
      </c>
      <c r="K125" s="153" t="s">
        <v>231</v>
      </c>
      <c r="L125" s="154" t="s">
        <v>256</v>
      </c>
      <c r="M125" s="91" t="n">
        <v>240</v>
      </c>
      <c r="N125" s="115" t="n">
        <v>1</v>
      </c>
      <c r="O125" s="116" t="n">
        <v>0</v>
      </c>
      <c r="P125" s="74" t="n">
        <f aca="false">O125/N125*100</f>
        <v>0</v>
      </c>
    </row>
    <row r="126" s="79" customFormat="true" ht="26.25" hidden="false" customHeight="true" outlineLevel="0" collapsed="false">
      <c r="B126" s="80"/>
      <c r="C126" s="81"/>
      <c r="D126" s="81"/>
      <c r="E126" s="117" t="s">
        <v>207</v>
      </c>
      <c r="F126" s="155" t="n">
        <v>914</v>
      </c>
      <c r="G126" s="91" t="s">
        <v>196</v>
      </c>
      <c r="H126" s="91" t="s">
        <v>174</v>
      </c>
      <c r="I126" s="152" t="s">
        <v>239</v>
      </c>
      <c r="J126" s="153" t="s">
        <v>230</v>
      </c>
      <c r="K126" s="153" t="s">
        <v>231</v>
      </c>
      <c r="L126" s="154" t="n">
        <v>78090</v>
      </c>
      <c r="M126" s="91"/>
      <c r="N126" s="115" t="n">
        <f aca="false">N127</f>
        <v>272</v>
      </c>
      <c r="O126" s="115" t="n">
        <f aca="false">O127</f>
        <v>272</v>
      </c>
      <c r="P126" s="74" t="n">
        <f aca="false">O126/N126*100</f>
        <v>100</v>
      </c>
    </row>
    <row r="127" s="79" customFormat="true" ht="26.25" hidden="false" customHeight="true" outlineLevel="0" collapsed="false">
      <c r="B127" s="80"/>
      <c r="C127" s="81"/>
      <c r="D127" s="81"/>
      <c r="E127" s="92" t="s">
        <v>154</v>
      </c>
      <c r="F127" s="155" t="n">
        <v>914</v>
      </c>
      <c r="G127" s="91" t="s">
        <v>196</v>
      </c>
      <c r="H127" s="91" t="s">
        <v>174</v>
      </c>
      <c r="I127" s="152" t="s">
        <v>239</v>
      </c>
      <c r="J127" s="153" t="s">
        <v>230</v>
      </c>
      <c r="K127" s="153" t="s">
        <v>231</v>
      </c>
      <c r="L127" s="154" t="n">
        <v>78090</v>
      </c>
      <c r="M127" s="91" t="n">
        <v>200</v>
      </c>
      <c r="N127" s="115" t="n">
        <f aca="false">N128</f>
        <v>272</v>
      </c>
      <c r="O127" s="115" t="n">
        <f aca="false">O128</f>
        <v>272</v>
      </c>
      <c r="P127" s="74" t="n">
        <f aca="false">O127/N127*100</f>
        <v>100</v>
      </c>
    </row>
    <row r="128" s="79" customFormat="true" ht="26.25" hidden="false" customHeight="true" outlineLevel="0" collapsed="false">
      <c r="B128" s="80"/>
      <c r="C128" s="81"/>
      <c r="D128" s="81"/>
      <c r="E128" s="92" t="s">
        <v>155</v>
      </c>
      <c r="F128" s="155" t="n">
        <v>914</v>
      </c>
      <c r="G128" s="91" t="s">
        <v>196</v>
      </c>
      <c r="H128" s="91" t="s">
        <v>174</v>
      </c>
      <c r="I128" s="152" t="s">
        <v>239</v>
      </c>
      <c r="J128" s="153" t="s">
        <v>230</v>
      </c>
      <c r="K128" s="153" t="s">
        <v>231</v>
      </c>
      <c r="L128" s="154" t="n">
        <v>78090</v>
      </c>
      <c r="M128" s="91" t="n">
        <v>240</v>
      </c>
      <c r="N128" s="115" t="n">
        <v>272</v>
      </c>
      <c r="O128" s="116" t="n">
        <v>272</v>
      </c>
      <c r="P128" s="74" t="n">
        <f aca="false">O128/N128*100</f>
        <v>100</v>
      </c>
    </row>
    <row r="129" s="79" customFormat="true" ht="16.5" hidden="false" customHeight="true" outlineLevel="0" collapsed="false">
      <c r="B129" s="80"/>
      <c r="C129" s="81"/>
      <c r="D129" s="81"/>
      <c r="E129" s="114" t="s">
        <v>208</v>
      </c>
      <c r="F129" s="101" t="n">
        <v>924</v>
      </c>
      <c r="G129" s="91" t="s">
        <v>196</v>
      </c>
      <c r="H129" s="118" t="s">
        <v>196</v>
      </c>
      <c r="I129" s="152"/>
      <c r="J129" s="153"/>
      <c r="K129" s="153"/>
      <c r="L129" s="154"/>
      <c r="M129" s="91"/>
      <c r="N129" s="85" t="n">
        <f aca="false">N130</f>
        <v>26</v>
      </c>
      <c r="O129" s="85" t="n">
        <f aca="false">O130</f>
        <v>26</v>
      </c>
      <c r="P129" s="74" t="n">
        <f aca="false">O129/N129*100</f>
        <v>100</v>
      </c>
    </row>
    <row r="130" s="79" customFormat="true" ht="39" hidden="false" customHeight="true" outlineLevel="0" collapsed="false">
      <c r="B130" s="80"/>
      <c r="C130" s="81"/>
      <c r="D130" s="81"/>
      <c r="E130" s="90" t="s">
        <v>257</v>
      </c>
      <c r="F130" s="101" t="n">
        <v>924</v>
      </c>
      <c r="G130" s="91" t="s">
        <v>196</v>
      </c>
      <c r="H130" s="118" t="s">
        <v>196</v>
      </c>
      <c r="I130" s="152" t="s">
        <v>239</v>
      </c>
      <c r="J130" s="153" t="n">
        <v>0</v>
      </c>
      <c r="K130" s="153"/>
      <c r="L130" s="154"/>
      <c r="M130" s="91"/>
      <c r="N130" s="85" t="n">
        <f aca="false">N131</f>
        <v>26</v>
      </c>
      <c r="O130" s="85" t="n">
        <f aca="false">O131</f>
        <v>26</v>
      </c>
      <c r="P130" s="74" t="n">
        <f aca="false">O130/N130*100</f>
        <v>100</v>
      </c>
    </row>
    <row r="131" s="79" customFormat="true" ht="51" hidden="false" customHeight="true" outlineLevel="0" collapsed="false">
      <c r="B131" s="80"/>
      <c r="C131" s="81"/>
      <c r="D131" s="81"/>
      <c r="E131" s="90" t="s">
        <v>209</v>
      </c>
      <c r="F131" s="101" t="n">
        <v>924</v>
      </c>
      <c r="G131" s="91" t="s">
        <v>196</v>
      </c>
      <c r="H131" s="118" t="s">
        <v>196</v>
      </c>
      <c r="I131" s="152" t="s">
        <v>239</v>
      </c>
      <c r="J131" s="153" t="s">
        <v>230</v>
      </c>
      <c r="K131" s="153"/>
      <c r="L131" s="154"/>
      <c r="M131" s="91"/>
      <c r="N131" s="85" t="n">
        <f aca="false">N132</f>
        <v>26</v>
      </c>
      <c r="O131" s="85" t="n">
        <f aca="false">O132</f>
        <v>26</v>
      </c>
      <c r="P131" s="74" t="n">
        <f aca="false">O131/N131*100</f>
        <v>100</v>
      </c>
    </row>
    <row r="132" s="79" customFormat="true" ht="26.25" hidden="false" customHeight="true" outlineLevel="0" collapsed="false">
      <c r="B132" s="80"/>
      <c r="C132" s="81"/>
      <c r="D132" s="81"/>
      <c r="E132" s="111" t="s">
        <v>210</v>
      </c>
      <c r="F132" s="101" t="n">
        <v>924</v>
      </c>
      <c r="G132" s="91" t="s">
        <v>196</v>
      </c>
      <c r="H132" s="118" t="s">
        <v>196</v>
      </c>
      <c r="I132" s="152" t="s">
        <v>239</v>
      </c>
      <c r="J132" s="153" t="s">
        <v>230</v>
      </c>
      <c r="K132" s="153" t="s">
        <v>231</v>
      </c>
      <c r="L132" s="154"/>
      <c r="M132" s="91"/>
      <c r="N132" s="85" t="n">
        <f aca="false">N133</f>
        <v>26</v>
      </c>
      <c r="O132" s="85" t="n">
        <f aca="false">O133</f>
        <v>26</v>
      </c>
      <c r="P132" s="74" t="n">
        <f aca="false">O132/N132*100</f>
        <v>100</v>
      </c>
    </row>
    <row r="133" s="79" customFormat="true" ht="26.25" hidden="false" customHeight="true" outlineLevel="0" collapsed="false">
      <c r="B133" s="80"/>
      <c r="C133" s="81"/>
      <c r="D133" s="81"/>
      <c r="E133" s="119" t="s">
        <v>211</v>
      </c>
      <c r="F133" s="101" t="n">
        <v>924</v>
      </c>
      <c r="G133" s="91" t="s">
        <v>196</v>
      </c>
      <c r="H133" s="118" t="s">
        <v>196</v>
      </c>
      <c r="I133" s="152" t="s">
        <v>239</v>
      </c>
      <c r="J133" s="153" t="s">
        <v>230</v>
      </c>
      <c r="K133" s="153" t="s">
        <v>231</v>
      </c>
      <c r="L133" s="154" t="n">
        <v>42140</v>
      </c>
      <c r="M133" s="91"/>
      <c r="N133" s="85" t="n">
        <f aca="false">N134</f>
        <v>26</v>
      </c>
      <c r="O133" s="85" t="n">
        <f aca="false">O134</f>
        <v>26</v>
      </c>
      <c r="P133" s="74" t="n">
        <f aca="false">O133/N133*100</f>
        <v>100</v>
      </c>
    </row>
    <row r="134" s="79" customFormat="true" ht="26.25" hidden="false" customHeight="true" outlineLevel="0" collapsed="false">
      <c r="B134" s="80"/>
      <c r="C134" s="81"/>
      <c r="D134" s="81"/>
      <c r="E134" s="92" t="s">
        <v>154</v>
      </c>
      <c r="F134" s="101" t="n">
        <v>924</v>
      </c>
      <c r="G134" s="91" t="s">
        <v>196</v>
      </c>
      <c r="H134" s="118" t="s">
        <v>196</v>
      </c>
      <c r="I134" s="152" t="s">
        <v>239</v>
      </c>
      <c r="J134" s="153" t="s">
        <v>230</v>
      </c>
      <c r="K134" s="153" t="s">
        <v>231</v>
      </c>
      <c r="L134" s="154" t="n">
        <v>42140</v>
      </c>
      <c r="M134" s="91" t="n">
        <v>200</v>
      </c>
      <c r="N134" s="85" t="n">
        <f aca="false">N135</f>
        <v>26</v>
      </c>
      <c r="O134" s="85" t="n">
        <f aca="false">O135</f>
        <v>26</v>
      </c>
      <c r="P134" s="74" t="n">
        <f aca="false">O134/N134*100</f>
        <v>100</v>
      </c>
    </row>
    <row r="135" s="79" customFormat="true" ht="26.25" hidden="false" customHeight="true" outlineLevel="0" collapsed="false">
      <c r="B135" s="80"/>
      <c r="C135" s="81"/>
      <c r="D135" s="81"/>
      <c r="E135" s="92" t="s">
        <v>155</v>
      </c>
      <c r="F135" s="101" t="n">
        <v>924</v>
      </c>
      <c r="G135" s="91" t="s">
        <v>196</v>
      </c>
      <c r="H135" s="118" t="s">
        <v>196</v>
      </c>
      <c r="I135" s="152" t="s">
        <v>239</v>
      </c>
      <c r="J135" s="153" t="s">
        <v>230</v>
      </c>
      <c r="K135" s="153" t="s">
        <v>231</v>
      </c>
      <c r="L135" s="154" t="n">
        <v>42140</v>
      </c>
      <c r="M135" s="91" t="n">
        <v>240</v>
      </c>
      <c r="N135" s="115" t="n">
        <v>26</v>
      </c>
      <c r="O135" s="116" t="n">
        <v>26</v>
      </c>
      <c r="P135" s="74" t="n">
        <f aca="false">O135/N135*100</f>
        <v>100</v>
      </c>
    </row>
    <row r="136" s="70" customFormat="true" ht="15" hidden="false" customHeight="true" outlineLevel="0" collapsed="false">
      <c r="A136" s="64"/>
      <c r="B136" s="65"/>
      <c r="C136" s="66"/>
      <c r="D136" s="66"/>
      <c r="E136" s="90" t="s">
        <v>212</v>
      </c>
      <c r="F136" s="155" t="n">
        <v>924</v>
      </c>
      <c r="G136" s="91" t="s">
        <v>213</v>
      </c>
      <c r="H136" s="91"/>
      <c r="I136" s="152"/>
      <c r="J136" s="153"/>
      <c r="K136" s="153"/>
      <c r="L136" s="154"/>
      <c r="M136" s="91"/>
      <c r="N136" s="85" t="n">
        <f aca="false">N137</f>
        <v>127.74</v>
      </c>
      <c r="O136" s="85" t="n">
        <f aca="false">O137</f>
        <v>127.73178</v>
      </c>
      <c r="P136" s="74" t="n">
        <f aca="false">O136/N136*100</f>
        <v>99.993565054016</v>
      </c>
    </row>
    <row r="137" customFormat="false" ht="12.75" hidden="false" customHeight="true" outlineLevel="0" collapsed="false">
      <c r="A137" s="79" t="n">
        <v>9</v>
      </c>
      <c r="B137" s="80"/>
      <c r="C137" s="81"/>
      <c r="D137" s="81"/>
      <c r="E137" s="90" t="s">
        <v>214</v>
      </c>
      <c r="F137" s="101" t="n">
        <v>924</v>
      </c>
      <c r="G137" s="91" t="n">
        <v>10</v>
      </c>
      <c r="H137" s="91" t="s">
        <v>143</v>
      </c>
      <c r="I137" s="152"/>
      <c r="J137" s="153"/>
      <c r="K137" s="153"/>
      <c r="L137" s="154"/>
      <c r="M137" s="91"/>
      <c r="N137" s="85" t="n">
        <f aca="false">N138</f>
        <v>127.74</v>
      </c>
      <c r="O137" s="85" t="n">
        <f aca="false">O138</f>
        <v>127.73178</v>
      </c>
      <c r="P137" s="74" t="n">
        <f aca="false">O137/N137*100</f>
        <v>99.993565054016</v>
      </c>
    </row>
    <row r="138" customFormat="false" ht="39" hidden="false" customHeight="true" outlineLevel="0" collapsed="false">
      <c r="A138" s="79"/>
      <c r="B138" s="80"/>
      <c r="C138" s="81"/>
      <c r="D138" s="81"/>
      <c r="E138" s="90" t="s">
        <v>162</v>
      </c>
      <c r="F138" s="155" t="n">
        <v>924</v>
      </c>
      <c r="G138" s="91" t="s">
        <v>213</v>
      </c>
      <c r="H138" s="91" t="s">
        <v>143</v>
      </c>
      <c r="I138" s="152" t="s">
        <v>239</v>
      </c>
      <c r="J138" s="153" t="s">
        <v>240</v>
      </c>
      <c r="K138" s="153"/>
      <c r="L138" s="154"/>
      <c r="M138" s="91"/>
      <c r="N138" s="85" t="n">
        <f aca="false">N139</f>
        <v>127.74</v>
      </c>
      <c r="O138" s="85" t="n">
        <f aca="false">O139</f>
        <v>127.73178</v>
      </c>
      <c r="P138" s="74" t="n">
        <f aca="false">O138/N138*100</f>
        <v>99.993565054016</v>
      </c>
    </row>
    <row r="139" customFormat="false" ht="51.75" hidden="false" customHeight="true" outlineLevel="0" collapsed="false">
      <c r="A139" s="79"/>
      <c r="B139" s="80"/>
      <c r="C139" s="81"/>
      <c r="D139" s="81"/>
      <c r="E139" s="90" t="s">
        <v>163</v>
      </c>
      <c r="F139" s="101" t="n">
        <v>924</v>
      </c>
      <c r="G139" s="91" t="s">
        <v>213</v>
      </c>
      <c r="H139" s="91" t="s">
        <v>143</v>
      </c>
      <c r="I139" s="152" t="s">
        <v>239</v>
      </c>
      <c r="J139" s="153" t="s">
        <v>230</v>
      </c>
      <c r="K139" s="153" t="s">
        <v>231</v>
      </c>
      <c r="L139" s="154"/>
      <c r="M139" s="91"/>
      <c r="N139" s="85" t="n">
        <f aca="false">N140</f>
        <v>127.74</v>
      </c>
      <c r="O139" s="85" t="n">
        <f aca="false">O140</f>
        <v>127.73178</v>
      </c>
      <c r="P139" s="74" t="n">
        <f aca="false">O139/N139*100</f>
        <v>99.993565054016</v>
      </c>
    </row>
    <row r="140" customFormat="false" ht="17.25" hidden="false" customHeight="true" outlineLevel="0" collapsed="false">
      <c r="A140" s="79" t="n">
        <v>9</v>
      </c>
      <c r="B140" s="80"/>
      <c r="C140" s="81"/>
      <c r="D140" s="81"/>
      <c r="E140" s="90" t="s">
        <v>215</v>
      </c>
      <c r="F140" s="101" t="n">
        <v>924</v>
      </c>
      <c r="G140" s="91" t="s">
        <v>213</v>
      </c>
      <c r="H140" s="91" t="s">
        <v>143</v>
      </c>
      <c r="I140" s="152" t="n">
        <v>89</v>
      </c>
      <c r="J140" s="153" t="n">
        <v>1</v>
      </c>
      <c r="K140" s="153" t="s">
        <v>231</v>
      </c>
      <c r="L140" s="154" t="s">
        <v>258</v>
      </c>
      <c r="M140" s="91"/>
      <c r="N140" s="85" t="n">
        <f aca="false">N142</f>
        <v>127.74</v>
      </c>
      <c r="O140" s="85" t="n">
        <f aca="false">O142</f>
        <v>127.73178</v>
      </c>
      <c r="P140" s="74" t="n">
        <f aca="false">O140/N140*100</f>
        <v>99.993565054016</v>
      </c>
    </row>
    <row r="141" customFormat="false" ht="15" hidden="false" customHeight="true" outlineLevel="0" collapsed="false">
      <c r="A141" s="79"/>
      <c r="B141" s="80"/>
      <c r="C141" s="81"/>
      <c r="D141" s="81"/>
      <c r="E141" s="90" t="s">
        <v>216</v>
      </c>
      <c r="F141" s="155" t="n">
        <v>924</v>
      </c>
      <c r="G141" s="91" t="s">
        <v>213</v>
      </c>
      <c r="H141" s="91" t="s">
        <v>143</v>
      </c>
      <c r="I141" s="152" t="n">
        <v>89</v>
      </c>
      <c r="J141" s="153" t="n">
        <v>1</v>
      </c>
      <c r="K141" s="153" t="s">
        <v>231</v>
      </c>
      <c r="L141" s="154" t="s">
        <v>258</v>
      </c>
      <c r="M141" s="91" t="n">
        <v>300</v>
      </c>
      <c r="N141" s="85" t="n">
        <f aca="false">N142</f>
        <v>127.74</v>
      </c>
      <c r="O141" s="85" t="n">
        <f aca="false">O142</f>
        <v>127.73178</v>
      </c>
      <c r="P141" s="74" t="n">
        <f aca="false">O141/N141*100</f>
        <v>99.993565054016</v>
      </c>
    </row>
    <row r="142" customFormat="false" ht="14.25" hidden="false" customHeight="true" outlineLevel="0" collapsed="false">
      <c r="A142" s="79" t="n">
        <v>6</v>
      </c>
      <c r="B142" s="80"/>
      <c r="C142" s="81"/>
      <c r="D142" s="81"/>
      <c r="E142" s="90" t="s">
        <v>217</v>
      </c>
      <c r="F142" s="101" t="n">
        <v>924</v>
      </c>
      <c r="G142" s="91" t="s">
        <v>213</v>
      </c>
      <c r="H142" s="91" t="s">
        <v>143</v>
      </c>
      <c r="I142" s="152" t="n">
        <v>89</v>
      </c>
      <c r="J142" s="153" t="n">
        <v>1</v>
      </c>
      <c r="K142" s="153" t="s">
        <v>231</v>
      </c>
      <c r="L142" s="154" t="s">
        <v>258</v>
      </c>
      <c r="M142" s="91" t="n">
        <v>310</v>
      </c>
      <c r="N142" s="115" t="n">
        <v>127.74</v>
      </c>
      <c r="O142" s="116" t="n">
        <v>127.73178</v>
      </c>
      <c r="P142" s="74" t="n">
        <f aca="false">O142/N142*100</f>
        <v>99.993565054016</v>
      </c>
    </row>
    <row r="143" customFormat="false" ht="15.75" hidden="false" customHeight="true" outlineLevel="0" collapsed="false">
      <c r="A143" s="79"/>
      <c r="B143" s="80"/>
      <c r="C143" s="81"/>
      <c r="D143" s="81"/>
      <c r="E143" s="90" t="s">
        <v>218</v>
      </c>
      <c r="F143" s="155" t="n">
        <v>924</v>
      </c>
      <c r="G143" s="91" t="s">
        <v>169</v>
      </c>
      <c r="H143" s="91"/>
      <c r="I143" s="152"/>
      <c r="J143" s="153"/>
      <c r="K143" s="153"/>
      <c r="L143" s="154"/>
      <c r="M143" s="91"/>
      <c r="N143" s="85" t="n">
        <f aca="false">N144</f>
        <v>1.7</v>
      </c>
      <c r="O143" s="85" t="n">
        <f aca="false">O144</f>
        <v>1.69634</v>
      </c>
      <c r="P143" s="74" t="n">
        <f aca="false">O143/N143*100</f>
        <v>99.7847058823529</v>
      </c>
    </row>
    <row r="144" s="70" customFormat="true" ht="27" hidden="false" customHeight="true" outlineLevel="0" collapsed="false">
      <c r="A144" s="64"/>
      <c r="B144" s="65"/>
      <c r="C144" s="66"/>
      <c r="D144" s="66"/>
      <c r="E144" s="90" t="s">
        <v>219</v>
      </c>
      <c r="F144" s="101" t="n">
        <v>924</v>
      </c>
      <c r="G144" s="91" t="s">
        <v>169</v>
      </c>
      <c r="H144" s="91" t="s">
        <v>143</v>
      </c>
      <c r="I144" s="152"/>
      <c r="J144" s="153"/>
      <c r="K144" s="153"/>
      <c r="L144" s="154"/>
      <c r="M144" s="91"/>
      <c r="N144" s="85" t="n">
        <f aca="false">N145</f>
        <v>1.7</v>
      </c>
      <c r="O144" s="85" t="n">
        <f aca="false">O145</f>
        <v>1.69634</v>
      </c>
      <c r="P144" s="74" t="n">
        <f aca="false">O144/N144*100</f>
        <v>99.7847058823529</v>
      </c>
    </row>
    <row r="145" customFormat="false" ht="41.25" hidden="false" customHeight="true" outlineLevel="0" collapsed="false">
      <c r="A145" s="79"/>
      <c r="B145" s="80"/>
      <c r="C145" s="81"/>
      <c r="D145" s="81"/>
      <c r="E145" s="90" t="s">
        <v>162</v>
      </c>
      <c r="F145" s="155" t="n">
        <v>924</v>
      </c>
      <c r="G145" s="91" t="s">
        <v>169</v>
      </c>
      <c r="H145" s="91" t="s">
        <v>143</v>
      </c>
      <c r="I145" s="152" t="n">
        <v>89</v>
      </c>
      <c r="J145" s="153" t="n">
        <v>0</v>
      </c>
      <c r="K145" s="153"/>
      <c r="L145" s="154"/>
      <c r="M145" s="91"/>
      <c r="N145" s="85" t="n">
        <f aca="false">N146</f>
        <v>1.7</v>
      </c>
      <c r="O145" s="85" t="n">
        <f aca="false">O146</f>
        <v>1.69634</v>
      </c>
      <c r="P145" s="74" t="n">
        <f aca="false">O145/N145*100</f>
        <v>99.7847058823529</v>
      </c>
    </row>
    <row r="146" customFormat="false" ht="40.5" hidden="false" customHeight="true" outlineLevel="0" collapsed="false">
      <c r="A146" s="79"/>
      <c r="B146" s="80"/>
      <c r="C146" s="79"/>
      <c r="D146" s="79"/>
      <c r="E146" s="90" t="s">
        <v>163</v>
      </c>
      <c r="F146" s="101" t="n">
        <v>924</v>
      </c>
      <c r="G146" s="91" t="s">
        <v>169</v>
      </c>
      <c r="H146" s="91" t="s">
        <v>143</v>
      </c>
      <c r="I146" s="152" t="n">
        <v>89</v>
      </c>
      <c r="J146" s="153" t="n">
        <v>1</v>
      </c>
      <c r="K146" s="158" t="s">
        <v>231</v>
      </c>
      <c r="L146" s="154"/>
      <c r="M146" s="91"/>
      <c r="N146" s="85" t="n">
        <f aca="false">N147</f>
        <v>1.7</v>
      </c>
      <c r="O146" s="85" t="n">
        <f aca="false">O147</f>
        <v>1.69634</v>
      </c>
      <c r="P146" s="74" t="n">
        <f aca="false">O146/N146*100</f>
        <v>99.7847058823529</v>
      </c>
    </row>
    <row r="147" customFormat="false" ht="14.25" hidden="false" customHeight="true" outlineLevel="0" collapsed="false">
      <c r="A147" s="79"/>
      <c r="B147" s="80"/>
      <c r="C147" s="81"/>
      <c r="D147" s="81"/>
      <c r="E147" s="90" t="s">
        <v>220</v>
      </c>
      <c r="F147" s="101" t="n">
        <v>924</v>
      </c>
      <c r="G147" s="91" t="s">
        <v>169</v>
      </c>
      <c r="H147" s="91" t="s">
        <v>143</v>
      </c>
      <c r="I147" s="152" t="n">
        <v>89</v>
      </c>
      <c r="J147" s="153" t="n">
        <v>1</v>
      </c>
      <c r="K147" s="158" t="s">
        <v>231</v>
      </c>
      <c r="L147" s="154" t="n">
        <v>41240</v>
      </c>
      <c r="M147" s="91"/>
      <c r="N147" s="85" t="n">
        <f aca="false">N149</f>
        <v>1.7</v>
      </c>
      <c r="O147" s="85" t="n">
        <f aca="false">O149</f>
        <v>1.69634</v>
      </c>
      <c r="P147" s="74" t="n">
        <f aca="false">O147/N147*100</f>
        <v>99.7847058823529</v>
      </c>
    </row>
    <row r="148" customFormat="false" ht="14.25" hidden="false" customHeight="true" outlineLevel="0" collapsed="false">
      <c r="A148" s="79"/>
      <c r="B148" s="80"/>
      <c r="C148" s="81"/>
      <c r="D148" s="81"/>
      <c r="E148" s="90" t="s">
        <v>218</v>
      </c>
      <c r="F148" s="155" t="n">
        <v>924</v>
      </c>
      <c r="G148" s="91" t="s">
        <v>169</v>
      </c>
      <c r="H148" s="91" t="s">
        <v>143</v>
      </c>
      <c r="I148" s="152" t="n">
        <v>89</v>
      </c>
      <c r="J148" s="153" t="n">
        <v>1</v>
      </c>
      <c r="K148" s="158" t="s">
        <v>231</v>
      </c>
      <c r="L148" s="154" t="n">
        <v>41240</v>
      </c>
      <c r="M148" s="126" t="n">
        <v>700</v>
      </c>
      <c r="N148" s="125" t="n">
        <f aca="false">N149</f>
        <v>1.7</v>
      </c>
      <c r="O148" s="125" t="n">
        <f aca="false">O149</f>
        <v>1.69634</v>
      </c>
      <c r="P148" s="74" t="n">
        <f aca="false">O148/N148*100</f>
        <v>99.7847058823529</v>
      </c>
    </row>
    <row r="149" customFormat="false" ht="13.5" hidden="false" customHeight="true" outlineLevel="0" collapsed="false">
      <c r="A149" s="79"/>
      <c r="B149" s="80"/>
      <c r="C149" s="81"/>
      <c r="D149" s="81"/>
      <c r="E149" s="90" t="s">
        <v>221</v>
      </c>
      <c r="F149" s="101" t="n">
        <v>924</v>
      </c>
      <c r="G149" s="120" t="s">
        <v>169</v>
      </c>
      <c r="H149" s="120" t="s">
        <v>143</v>
      </c>
      <c r="I149" s="152" t="n">
        <v>89</v>
      </c>
      <c r="J149" s="167" t="n">
        <v>1</v>
      </c>
      <c r="K149" s="168" t="s">
        <v>231</v>
      </c>
      <c r="L149" s="169" t="n">
        <v>41240</v>
      </c>
      <c r="M149" s="126" t="s">
        <v>259</v>
      </c>
      <c r="N149" s="170" t="n">
        <v>1.7</v>
      </c>
      <c r="O149" s="170" t="n">
        <v>1.69634</v>
      </c>
      <c r="P149" s="122" t="n">
        <f aca="false">O149/N149*100</f>
        <v>99.7847058823529</v>
      </c>
    </row>
    <row r="150" customFormat="false" ht="12.75" hidden="false" customHeight="false" outlineLevel="0" collapsed="false">
      <c r="E150" s="128"/>
      <c r="F150" s="128"/>
      <c r="I150" s="171"/>
      <c r="J150" s="171"/>
      <c r="K150" s="171"/>
      <c r="L150" s="171"/>
      <c r="M150" s="171"/>
    </row>
  </sheetData>
  <mergeCells count="21">
    <mergeCell ref="E1:N1"/>
    <mergeCell ref="E2:P2"/>
    <mergeCell ref="E3:P3"/>
    <mergeCell ref="E4:G4"/>
    <mergeCell ref="H4:J4"/>
    <mergeCell ref="K4:M4"/>
    <mergeCell ref="N4:P4"/>
    <mergeCell ref="E5:H5"/>
    <mergeCell ref="I5:L5"/>
    <mergeCell ref="M5:P5"/>
    <mergeCell ref="I6:P6"/>
    <mergeCell ref="E7:P7"/>
    <mergeCell ref="E9:P9"/>
    <mergeCell ref="E11:E12"/>
    <mergeCell ref="F11:F12"/>
    <mergeCell ref="G11:G12"/>
    <mergeCell ref="H11:H12"/>
    <mergeCell ref="I11:L12"/>
    <mergeCell ref="M11:M12"/>
    <mergeCell ref="N11:P11"/>
    <mergeCell ref="I13:L13"/>
  </mergeCells>
  <conditionalFormatting sqref="E79">
    <cfRule type="expression" priority="2" aboveAverage="0" equalAverage="0" bottom="0" percent="0" rank="0" text="" dxfId="14">
      <formula>$I79=""</formula>
    </cfRule>
    <cfRule type="expression" priority="3" aboveAverage="0" equalAverage="0" bottom="0" percent="0" rank="0" text="" dxfId="15">
      <formula>AND($J79="",$I79&lt;&gt;"")</formula>
    </cfRule>
  </conditionalFormatting>
  <conditionalFormatting sqref="J37">
    <cfRule type="expression" priority="4" aboveAverage="0" equalAverage="0" bottom="0" percent="0" rank="0" text="" dxfId="16">
      <formula>$K37=""</formula>
    </cfRule>
    <cfRule type="expression" priority="5" aboveAverage="0" equalAverage="0" bottom="0" percent="0" rank="0" text="" dxfId="17">
      <formula>AND($M37="",$K37&lt;&gt;"")</formula>
    </cfRule>
  </conditionalFormatting>
  <conditionalFormatting sqref="E161:I162 E166:F166 I163:I166">
    <cfRule type="expression" priority="6" aboveAverage="0" equalAverage="0" bottom="0" percent="0" rank="0" text="" dxfId="18">
      <formula>$H161=""</formula>
    </cfRule>
    <cfRule type="expression" priority="7" aboveAverage="0" equalAverage="0" bottom="0" percent="0" rank="0" text="" dxfId="19">
      <formula>AND($I161="",$H161&lt;&gt;"")</formula>
    </cfRule>
  </conditionalFormatting>
  <conditionalFormatting sqref="A14:I14">
    <cfRule type="expression" priority="8" aboveAverage="0" equalAverage="0" bottom="0" percent="0" rank="0" text="" dxfId="20">
      <formula>$C14=""</formula>
    </cfRule>
  </conditionalFormatting>
  <conditionalFormatting sqref="A166">
    <cfRule type="expression" priority="9" aboveAverage="0" equalAverage="0" bottom="0" percent="0" rank="0" text="" dxfId="21">
      <formula>$H166=""</formula>
    </cfRule>
    <cfRule type="expression" priority="10" aboveAverage="0" equalAverage="0" bottom="0" percent="0" rank="0" text="" dxfId="22">
      <formula>AND($I166="",$H166&lt;&gt;"")</formula>
    </cfRule>
  </conditionalFormatting>
  <conditionalFormatting sqref="L38:M38 O35:O36 L35:N37 G35:H37">
    <cfRule type="expression" priority="11" aboveAverage="0" equalAverage="0" bottom="0" percent="0" rank="0" text="" dxfId="23">
      <formula>$J35=""</formula>
    </cfRule>
    <cfRule type="expression" priority="12" aboveAverage="0" equalAverage="0" bottom="0" percent="0" rank="0" text="" dxfId="24">
      <formula>AND($L35="",$J35&lt;&gt;"")</formula>
    </cfRule>
  </conditionalFormatting>
  <conditionalFormatting sqref="A157:I160">
    <cfRule type="expression" priority="13" aboveAverage="0" equalAverage="0" bottom="0" percent="0" rank="0" text="" dxfId="25">
      <formula>#ref!=""</formula>
    </cfRule>
    <cfRule type="expression" priority="14" aboveAverage="0" equalAverage="0" bottom="0" percent="0" rank="0" text="" dxfId="26">
      <formula>AND($H157="",#ref!&lt;&gt;"")</formula>
    </cfRule>
  </conditionalFormatting>
  <conditionalFormatting sqref="E79">
    <cfRule type="expression" priority="15" aboveAverage="0" equalAverage="0" bottom="0" percent="0" rank="0" text="" dxfId="27">
      <formula>$G79=""</formula>
    </cfRule>
    <cfRule type="expression" priority="16" aboveAverage="0" equalAverage="0" bottom="0" percent="0" rank="0" text="" dxfId="28">
      <formula>AND($H79="",$G79&lt;&gt;"")</formula>
    </cfRule>
  </conditionalFormatting>
  <conditionalFormatting sqref="E123 E120">
    <cfRule type="expression" priority="17" aboveAverage="0" equalAverage="0" bottom="0" percent="0" rank="0" text="" dxfId="29">
      <formula>$I120=""</formula>
    </cfRule>
    <cfRule type="expression" priority="18" aboveAverage="0" equalAverage="0" bottom="0" percent="0" rank="0" text="" dxfId="30">
      <formula>AND($J120="",$I120&lt;&gt;"")</formula>
    </cfRule>
  </conditionalFormatting>
  <conditionalFormatting sqref="M32">
    <cfRule type="expression" priority="19" aboveAverage="0" equalAverage="0" bottom="0" percent="0" rank="0" text="" dxfId="31">
      <formula>AND($N32="",$L32&lt;&gt;"")</formula>
    </cfRule>
  </conditionalFormatting>
  <conditionalFormatting sqref="E86">
    <cfRule type="expression" priority="20" aboveAverage="0" equalAverage="0" bottom="0" percent="0" rank="0" text="" dxfId="32">
      <formula>$J86=""</formula>
    </cfRule>
    <cfRule type="expression" priority="21" aboveAverage="0" equalAverage="0" bottom="0" percent="0" rank="0" text="" dxfId="33">
      <formula>AND($L86="",$J86&lt;&gt;"")</formula>
    </cfRule>
  </conditionalFormatting>
  <printOptions headings="false" gridLines="false" gridLinesSet="true" horizontalCentered="false" verticalCentered="false"/>
  <pageMargins left="0.590277777777778" right="0" top="0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H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18.58"/>
    <col collapsed="false" customWidth="true" hidden="false" outlineLevel="0" max="3" min="3" style="1" width="20.71"/>
    <col collapsed="false" customWidth="true" hidden="false" outlineLevel="0" max="4" min="4" style="1" width="22.7"/>
    <col collapsed="false" customWidth="true" hidden="false" outlineLevel="0" max="5" min="5" style="1" width="11.14"/>
    <col collapsed="false" customWidth="true" hidden="false" outlineLevel="0" max="6" min="6" style="1" width="10.85"/>
    <col collapsed="false" customWidth="true" hidden="false" outlineLevel="0" max="7" min="7" style="1" width="11.57"/>
    <col collapsed="false" customWidth="false" hidden="false" outlineLevel="0" max="1024" min="8" style="1" width="9.14"/>
  </cols>
  <sheetData>
    <row r="1" customFormat="false" ht="23.85" hidden="false" customHeight="true" outlineLevel="0" collapsed="false">
      <c r="C1" s="172"/>
      <c r="D1" s="173" t="s">
        <v>260</v>
      </c>
      <c r="E1" s="173"/>
      <c r="F1" s="173"/>
      <c r="G1" s="173"/>
    </row>
    <row r="2" customFormat="false" ht="15" hidden="false" customHeight="true" outlineLevel="0" collapsed="false">
      <c r="C2" s="172"/>
      <c r="D2" s="173" t="s">
        <v>261</v>
      </c>
      <c r="E2" s="173"/>
      <c r="F2" s="173"/>
      <c r="G2" s="173"/>
    </row>
    <row r="3" customFormat="false" ht="15" hidden="false" customHeight="true" outlineLevel="0" collapsed="false">
      <c r="C3" s="172"/>
      <c r="D3" s="173" t="s">
        <v>262</v>
      </c>
      <c r="E3" s="173"/>
      <c r="F3" s="173"/>
      <c r="G3" s="173"/>
    </row>
    <row r="4" customFormat="false" ht="15" hidden="false" customHeight="true" outlineLevel="0" collapsed="false">
      <c r="C4" s="174"/>
      <c r="D4" s="173" t="s">
        <v>263</v>
      </c>
      <c r="E4" s="173"/>
      <c r="F4" s="173"/>
      <c r="G4" s="173"/>
    </row>
    <row r="5" customFormat="false" ht="15" hidden="false" customHeight="false" outlineLevel="0" collapsed="false">
      <c r="C5" s="174"/>
      <c r="D5" s="173" t="s">
        <v>264</v>
      </c>
      <c r="E5" s="173"/>
      <c r="F5" s="173"/>
      <c r="G5" s="173"/>
    </row>
    <row r="6" customFormat="false" ht="15.75" hidden="false" customHeight="true" outlineLevel="0" collapsed="false">
      <c r="C6" s="174"/>
      <c r="D6" s="175" t="s">
        <v>265</v>
      </c>
      <c r="E6" s="175"/>
      <c r="F6" s="175"/>
      <c r="G6" s="175"/>
    </row>
    <row r="7" customFormat="false" ht="7.5" hidden="false" customHeight="true" outlineLevel="0" collapsed="false"/>
    <row r="8" customFormat="false" ht="2.25" hidden="false" customHeight="true" outlineLevel="0" collapsed="false">
      <c r="B8" s="176" t="s">
        <v>266</v>
      </c>
      <c r="C8" s="176"/>
      <c r="D8" s="176"/>
      <c r="E8" s="176"/>
      <c r="F8" s="176"/>
      <c r="G8" s="176"/>
      <c r="H8" s="4"/>
    </row>
    <row r="9" customFormat="false" ht="60.75" hidden="false" customHeight="true" outlineLevel="0" collapsed="false">
      <c r="B9" s="176"/>
      <c r="C9" s="176"/>
      <c r="D9" s="176"/>
      <c r="E9" s="176"/>
      <c r="F9" s="176"/>
      <c r="G9" s="176"/>
      <c r="H9" s="4"/>
    </row>
    <row r="10" customFormat="false" ht="17.25" hidden="false" customHeight="true" outlineLevel="0" collapsed="false">
      <c r="B10" s="2"/>
      <c r="C10" s="177"/>
      <c r="D10" s="177"/>
      <c r="E10" s="178"/>
      <c r="F10" s="179" t="s">
        <v>135</v>
      </c>
      <c r="G10" s="179"/>
      <c r="H10" s="4"/>
    </row>
    <row r="11" customFormat="false" ht="12" hidden="false" customHeight="true" outlineLevel="0" collapsed="false">
      <c r="B11" s="180" t="s">
        <v>267</v>
      </c>
      <c r="C11" s="181" t="s">
        <v>268</v>
      </c>
      <c r="D11" s="181"/>
      <c r="E11" s="180" t="s">
        <v>11</v>
      </c>
      <c r="F11" s="182" t="s">
        <v>12</v>
      </c>
      <c r="G11" s="180" t="s">
        <v>13</v>
      </c>
      <c r="H11" s="4"/>
    </row>
    <row r="12" customFormat="false" ht="11.25" hidden="false" customHeight="true" outlineLevel="0" collapsed="false">
      <c r="B12" s="180"/>
      <c r="C12" s="181"/>
      <c r="D12" s="181"/>
      <c r="E12" s="180"/>
      <c r="F12" s="182"/>
      <c r="G12" s="180"/>
      <c r="H12" s="4"/>
    </row>
    <row r="13" customFormat="false" ht="65.25" hidden="false" customHeight="true" outlineLevel="0" collapsed="false">
      <c r="B13" s="180"/>
      <c r="C13" s="181"/>
      <c r="D13" s="181"/>
      <c r="E13" s="180"/>
      <c r="F13" s="182"/>
      <c r="G13" s="180"/>
      <c r="H13" s="4"/>
    </row>
    <row r="14" customFormat="false" ht="12.75" hidden="false" customHeight="true" outlineLevel="0" collapsed="false">
      <c r="B14" s="183" t="n">
        <v>1</v>
      </c>
      <c r="C14" s="184" t="n">
        <v>2</v>
      </c>
      <c r="D14" s="184"/>
      <c r="E14" s="183" t="n">
        <v>3</v>
      </c>
      <c r="F14" s="185" t="n">
        <v>4</v>
      </c>
      <c r="G14" s="183" t="n">
        <v>5</v>
      </c>
      <c r="H14" s="4"/>
    </row>
    <row r="15" customFormat="false" ht="26.25" hidden="false" customHeight="true" outlineLevel="0" collapsed="false">
      <c r="B15" s="186" t="s">
        <v>269</v>
      </c>
      <c r="C15" s="187" t="s">
        <v>270</v>
      </c>
      <c r="D15" s="187"/>
      <c r="E15" s="188" t="n">
        <v>137.74905</v>
      </c>
      <c r="F15" s="189" t="n">
        <v>-212.98223</v>
      </c>
      <c r="G15" s="190" t="n">
        <f aca="false">F15/E15*100</f>
        <v>-154.616115319852</v>
      </c>
      <c r="H15" s="4"/>
    </row>
    <row r="16" customFormat="false" ht="12.75" hidden="false" customHeight="true" outlineLevel="0" collapsed="false">
      <c r="B16" s="191"/>
      <c r="C16" s="192" t="s">
        <v>19</v>
      </c>
      <c r="D16" s="192"/>
      <c r="E16" s="193"/>
      <c r="F16" s="194"/>
      <c r="G16" s="195"/>
      <c r="H16" s="4"/>
    </row>
    <row r="17" customFormat="false" ht="27.75" hidden="false" customHeight="true" outlineLevel="0" collapsed="false">
      <c r="B17" s="196" t="s">
        <v>271</v>
      </c>
      <c r="C17" s="192" t="s">
        <v>272</v>
      </c>
      <c r="D17" s="192"/>
      <c r="E17" s="197" t="n">
        <v>-37.14006</v>
      </c>
      <c r="F17" s="198" t="n">
        <v>-37.14006</v>
      </c>
      <c r="G17" s="199" t="n">
        <f aca="false">F17/E17*100</f>
        <v>100</v>
      </c>
      <c r="H17" s="4"/>
    </row>
    <row r="18" customFormat="false" ht="42" hidden="false" customHeight="true" outlineLevel="0" collapsed="false">
      <c r="B18" s="196" t="s">
        <v>273</v>
      </c>
      <c r="C18" s="192" t="s">
        <v>274</v>
      </c>
      <c r="D18" s="192"/>
      <c r="E18" s="197" t="n">
        <v>-37.14006</v>
      </c>
      <c r="F18" s="198" t="n">
        <v>-37.14006</v>
      </c>
      <c r="G18" s="199" t="n">
        <f aca="false">F18/E18*100</f>
        <v>100</v>
      </c>
      <c r="H18" s="4"/>
    </row>
    <row r="19" customFormat="false" ht="40.5" hidden="false" customHeight="true" outlineLevel="0" collapsed="false">
      <c r="B19" s="196" t="s">
        <v>275</v>
      </c>
      <c r="C19" s="192" t="s">
        <v>276</v>
      </c>
      <c r="D19" s="192"/>
      <c r="E19" s="197" t="n">
        <v>-37.14006</v>
      </c>
      <c r="F19" s="198" t="n">
        <v>-37.14006</v>
      </c>
      <c r="G19" s="199" t="n">
        <f aca="false">F19/E19*100</f>
        <v>100</v>
      </c>
      <c r="H19" s="4"/>
    </row>
    <row r="20" customFormat="false" ht="39.75" hidden="false" customHeight="true" outlineLevel="0" collapsed="false">
      <c r="B20" s="196" t="s">
        <v>277</v>
      </c>
      <c r="C20" s="192" t="s">
        <v>278</v>
      </c>
      <c r="D20" s="192"/>
      <c r="E20" s="197" t="n">
        <v>-37.14006</v>
      </c>
      <c r="F20" s="198" t="n">
        <v>-37.14006</v>
      </c>
      <c r="G20" s="199" t="n">
        <f aca="false">F20/E20*100</f>
        <v>100</v>
      </c>
      <c r="H20" s="4"/>
    </row>
    <row r="21" customFormat="false" ht="15" hidden="false" customHeight="true" outlineLevel="0" collapsed="false">
      <c r="B21" s="200"/>
      <c r="C21" s="201" t="s">
        <v>279</v>
      </c>
      <c r="D21" s="201"/>
      <c r="E21" s="202" t="n">
        <v>174.88911</v>
      </c>
      <c r="F21" s="203" t="n">
        <f aca="false">F25+F29</f>
        <v>-175.9</v>
      </c>
      <c r="G21" s="199" t="n">
        <f aca="false">F21/E21*100</f>
        <v>-100.578017693611</v>
      </c>
      <c r="H21" s="4"/>
    </row>
    <row r="22" customFormat="false" ht="16.5" hidden="false" customHeight="true" outlineLevel="0" collapsed="false">
      <c r="B22" s="200"/>
      <c r="C22" s="204" t="s">
        <v>280</v>
      </c>
      <c r="D22" s="204"/>
      <c r="E22" s="202" t="n">
        <v>-3365.437</v>
      </c>
      <c r="F22" s="203" t="n">
        <f aca="false">F23</f>
        <v>-3424.2</v>
      </c>
      <c r="G22" s="199" t="n">
        <f aca="false">F22/E22*100</f>
        <v>101.746073392549</v>
      </c>
      <c r="H22" s="4"/>
    </row>
    <row r="23" customFormat="false" ht="16.5" hidden="false" customHeight="true" outlineLevel="0" collapsed="false">
      <c r="B23" s="200" t="s">
        <v>281</v>
      </c>
      <c r="C23" s="205" t="s">
        <v>282</v>
      </c>
      <c r="D23" s="205"/>
      <c r="E23" s="202" t="n">
        <v>-3365.437</v>
      </c>
      <c r="F23" s="203" t="n">
        <f aca="false">F24</f>
        <v>-3424.2</v>
      </c>
      <c r="G23" s="199" t="n">
        <f aca="false">F23/E23*100</f>
        <v>101.746073392549</v>
      </c>
      <c r="H23" s="4"/>
    </row>
    <row r="24" customFormat="false" ht="27" hidden="false" customHeight="true" outlineLevel="0" collapsed="false">
      <c r="B24" s="200" t="s">
        <v>283</v>
      </c>
      <c r="C24" s="205" t="s">
        <v>284</v>
      </c>
      <c r="D24" s="205"/>
      <c r="E24" s="202" t="n">
        <v>-3365.437</v>
      </c>
      <c r="F24" s="203" t="n">
        <f aca="false">F25</f>
        <v>-3424.2</v>
      </c>
      <c r="G24" s="199" t="n">
        <f aca="false">F24/E24*100</f>
        <v>101.746073392549</v>
      </c>
      <c r="H24" s="4"/>
    </row>
    <row r="25" customFormat="false" ht="26.25" hidden="false" customHeight="true" outlineLevel="0" collapsed="false">
      <c r="B25" s="200" t="s">
        <v>285</v>
      </c>
      <c r="C25" s="205" t="s">
        <v>286</v>
      </c>
      <c r="D25" s="205"/>
      <c r="E25" s="202" t="n">
        <v>-3365.437</v>
      </c>
      <c r="F25" s="203" t="n">
        <v>-3424.2</v>
      </c>
      <c r="G25" s="199" t="n">
        <f aca="false">F25/E25*100</f>
        <v>101.746073392549</v>
      </c>
      <c r="H25" s="4"/>
    </row>
    <row r="26" customFormat="false" ht="14.25" hidden="false" customHeight="true" outlineLevel="0" collapsed="false">
      <c r="B26" s="200"/>
      <c r="C26" s="204" t="s">
        <v>287</v>
      </c>
      <c r="D26" s="204"/>
      <c r="E26" s="202" t="n">
        <v>3540.32611</v>
      </c>
      <c r="F26" s="203" t="n">
        <f aca="false">F27</f>
        <v>3248.3</v>
      </c>
      <c r="G26" s="199" t="n">
        <f aca="false">F26/E26*100</f>
        <v>91.7514347287064</v>
      </c>
      <c r="H26" s="4"/>
    </row>
    <row r="27" customFormat="false" ht="15.75" hidden="false" customHeight="true" outlineLevel="0" collapsed="false">
      <c r="B27" s="200" t="s">
        <v>288</v>
      </c>
      <c r="C27" s="205" t="s">
        <v>289</v>
      </c>
      <c r="D27" s="205"/>
      <c r="E27" s="202" t="n">
        <v>3540.32611</v>
      </c>
      <c r="F27" s="203" t="n">
        <f aca="false">F28</f>
        <v>3248.3</v>
      </c>
      <c r="G27" s="199" t="n">
        <f aca="false">F27/E27*100</f>
        <v>91.7514347287064</v>
      </c>
      <c r="H27" s="4"/>
    </row>
    <row r="28" customFormat="false" ht="27" hidden="false" customHeight="true" outlineLevel="0" collapsed="false">
      <c r="B28" s="200" t="s">
        <v>290</v>
      </c>
      <c r="C28" s="205" t="s">
        <v>291</v>
      </c>
      <c r="D28" s="205"/>
      <c r="E28" s="202" t="n">
        <v>3540.32611</v>
      </c>
      <c r="F28" s="203" t="n">
        <f aca="false">F29</f>
        <v>3248.3</v>
      </c>
      <c r="G28" s="199" t="n">
        <f aca="false">F28/E28*100</f>
        <v>91.7514347287064</v>
      </c>
      <c r="H28" s="4"/>
    </row>
    <row r="29" customFormat="false" ht="27" hidden="false" customHeight="true" outlineLevel="0" collapsed="false">
      <c r="B29" s="206" t="s">
        <v>292</v>
      </c>
      <c r="C29" s="207" t="s">
        <v>293</v>
      </c>
      <c r="D29" s="207"/>
      <c r="E29" s="208" t="n">
        <v>3540.32611</v>
      </c>
      <c r="F29" s="209" t="n">
        <v>3248.3</v>
      </c>
      <c r="G29" s="210" t="n">
        <f aca="false">F29/E29*100</f>
        <v>91.7514347287064</v>
      </c>
      <c r="H29" s="4"/>
    </row>
    <row r="30" customFormat="false" ht="9" hidden="false" customHeight="true" outlineLevel="0" collapsed="false">
      <c r="C30" s="211"/>
      <c r="D30" s="211"/>
      <c r="E30" s="212"/>
      <c r="F30" s="212"/>
      <c r="G30" s="212"/>
      <c r="H30" s="4"/>
    </row>
    <row r="31" customFormat="false" ht="13.5" hidden="false" customHeight="true" outlineLevel="0" collapsed="false">
      <c r="C31" s="213"/>
      <c r="D31" s="213"/>
      <c r="E31" s="214"/>
      <c r="F31" s="215"/>
      <c r="G31" s="215"/>
      <c r="H31" s="216"/>
    </row>
    <row r="32" customFormat="false" ht="15" hidden="true" customHeight="false" outlineLevel="0" collapsed="false">
      <c r="C32" s="217"/>
      <c r="D32" s="217"/>
      <c r="E32" s="218"/>
      <c r="F32" s="218"/>
      <c r="G32" s="218"/>
      <c r="H32" s="216"/>
    </row>
    <row r="33" customFormat="false" ht="15" hidden="true" customHeight="false" outlineLevel="0" collapsed="false">
      <c r="C33" s="219"/>
      <c r="D33" s="219"/>
      <c r="E33" s="216"/>
      <c r="F33" s="218"/>
      <c r="G33" s="218"/>
      <c r="H33" s="216"/>
    </row>
    <row r="34" customFormat="false" ht="15" hidden="true" customHeight="false" outlineLevel="0" collapsed="false">
      <c r="C34" s="220"/>
      <c r="D34" s="220"/>
      <c r="E34" s="218"/>
      <c r="F34" s="218"/>
      <c r="G34" s="218"/>
      <c r="H34" s="216"/>
    </row>
  </sheetData>
  <mergeCells count="32">
    <mergeCell ref="D1:G1"/>
    <mergeCell ref="D2:G2"/>
    <mergeCell ref="D3:G3"/>
    <mergeCell ref="D4:G4"/>
    <mergeCell ref="D5:G5"/>
    <mergeCell ref="D6:G6"/>
    <mergeCell ref="B8:G9"/>
    <mergeCell ref="F10:G10"/>
    <mergeCell ref="B11:B13"/>
    <mergeCell ref="C11:D13"/>
    <mergeCell ref="E11:E13"/>
    <mergeCell ref="F11:F13"/>
    <mergeCell ref="G11:G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2:D32"/>
    <mergeCell ref="C33:D33"/>
    <mergeCell ref="C34:D34"/>
  </mergeCells>
  <conditionalFormatting sqref="C4:C6">
    <cfRule type="expression" priority="2" aboveAverage="0" equalAverage="0" bottom="0" percent="0" rank="0" text="" dxfId="34">
      <formula>#ref!&lt;&gt;""</formula>
    </cfRule>
  </conditionalFormatting>
  <conditionalFormatting sqref="D1:D2">
    <cfRule type="expression" priority="3" aboveAverage="0" equalAverage="0" bottom="0" percent="0" rank="0" text="" dxfId="35">
      <formula>#ref!&lt;&gt;""</formula>
    </cfRule>
  </conditionalFormatting>
  <printOptions headings="false" gridLines="false" gridLinesSet="true" horizontalCentered="false" verticalCentered="false"/>
  <pageMargins left="0.590277777777778" right="0" top="0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43CE45-B61C-4188-B452-21B6C80DB0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2024-01-29T12:32:51Z</dcterms:created>
  <dc:creator>FUI\4 element</dc:creator>
  <dc:description/>
  <dc:language>ru-RU</dc:language>
  <cp:lastModifiedBy/>
  <cp:lastPrinted>2024-03-28T11:42:35Z</cp:lastPrinted>
  <dcterms:modified xsi:type="dcterms:W3CDTF">2024-03-28T11:43:41Z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20.2.0.41754049</vt:lpwstr>
  </property>
  <property fmtid="{D5CDD505-2E9C-101B-9397-08002B2CF9AE}" pid="4" name="Версия клиента">
    <vt:lpwstr>19.2.5.33948</vt:lpwstr>
  </property>
  <property fmtid="{D5CDD505-2E9C-101B-9397-08002B2CF9AE}" pid="5" name="Локальная база">
    <vt:lpwstr>используется</vt:lpwstr>
  </property>
  <property fmtid="{D5CDD505-2E9C-101B-9397-08002B2CF9AE}" pid="6" name="Название документа">
    <vt:lpwstr>SV_0503127M_20220301_16.xlsx</vt:lpwstr>
  </property>
  <property fmtid="{D5CDD505-2E9C-101B-9397-08002B2CF9AE}" pid="7" name="Название отчета">
    <vt:lpwstr>SV_0503127M_20220301_16.xlsx</vt:lpwstr>
  </property>
  <property fmtid="{D5CDD505-2E9C-101B-9397-08002B2CF9AE}" pid="8" name="Пользователь">
    <vt:lpwstr>f09014_03</vt:lpwstr>
  </property>
  <property fmtid="{D5CDD505-2E9C-101B-9397-08002B2CF9AE}" pid="9" name="Сервер">
    <vt:lpwstr>dbase1\svod</vt:lpwstr>
  </property>
  <property fmtid="{D5CDD505-2E9C-101B-9397-08002B2CF9AE}" pid="10" name="Тип сервера">
    <vt:lpwstr>MSSQL</vt:lpwstr>
  </property>
  <property fmtid="{D5CDD505-2E9C-101B-9397-08002B2CF9AE}" pid="11" name="Шаблон">
    <vt:lpwstr>SV_0503127M_20220301.xlt</vt:lpwstr>
  </property>
</Properties>
</file>