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Пр1" sheetId="1" state="visible" r:id="rId2"/>
    <sheet name="Пр2" sheetId="2" state="visible" r:id="rId3"/>
    <sheet name="Пр3" sheetId="3" state="visible" r:id="rId4"/>
    <sheet name="Пр4" sheetId="4" state="visible" r:id="rId5"/>
  </sheets>
  <definedNames>
    <definedName function="false" hidden="false" localSheetId="0" name="_xlnm.Print_Area" vbProcedure="false">Пр1!$A$1:$E$68</definedName>
    <definedName function="false" hidden="false" localSheetId="1" name="_xlnm.Print_Area" vbProcedure="false">Пр2!$A$1:$J$131</definedName>
    <definedName function="false" hidden="false" localSheetId="2" name="_xlnm.Print_Area" vbProcedure="false">Пр3!$A$1:$P$123</definedName>
    <definedName function="false" hidden="false" localSheetId="3" name="_xlnm.Print_Area" vbProcedure="false">Пр4!$A$1:$F$34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<sst xmlns="http://schemas.openxmlformats.org/spreadsheetml/2006/main" count="1080" uniqueCount="275">
  <si>
    <t xml:space="preserve">Приложение 1</t>
  </si>
  <si>
    <t xml:space="preserve">к решению Совета депутатов </t>
  </si>
  <si>
    <t xml:space="preserve">Аксеновского сельского поселения</t>
  </si>
  <si>
    <t xml:space="preserve">Лямбирского муниципального района</t>
  </si>
  <si>
    <t xml:space="preserve">                                        Республики Мордовия</t>
  </si>
  <si>
    <r>
      <rPr>
        <sz val="10"/>
        <rFont val="Times New Roman"/>
        <family val="1"/>
        <charset val="204"/>
      </rPr>
      <t xml:space="preserve">от </t>
    </r>
    <r>
      <rPr>
        <u val="single"/>
        <sz val="10"/>
        <rFont val="Times New Roman"/>
        <family val="1"/>
        <charset val="204"/>
      </rPr>
      <t xml:space="preserve"> "06"марта 2025 г. № 69</t>
    </r>
  </si>
  <si>
    <t xml:space="preserve">ДОХОДЫ БЮДЖЕТА АКСЕНОВСКОГО СЕЛЬСКОГО ПОСЕЛЕНИЯ ЛЯМБИРСКОГО МУНИЦИПАЛЬНОГО РАЙОНА                                            РЕСПУБЛИКИ МОРДОВИЯ ЗА 2024 ГОД  ПО КОДАМ КЛАССИФИКАЦИИ ДОХОДОВ БЮДЖЕТОВ                                             </t>
  </si>
  <si>
    <t xml:space="preserve">                                                                                                                                                               </t>
  </si>
  <si>
    <t xml:space="preserve">           (тыс. руб.)</t>
  </si>
  <si>
    <t xml:space="preserve">КОД</t>
  </si>
  <si>
    <t xml:space="preserve"> Наименование 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</si>
  <si>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</si>
  <si>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</si>
  <si>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</si>
  <si>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</si>
  <si>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</si>
  <si>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</si>
  <si>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х</t>
  </si>
  <si>
    <t xml:space="preserve">Доходы бюджета - всего  </t>
  </si>
  <si>
    <t xml:space="preserve">в том числе:</t>
  </si>
  <si>
    <t xml:space="preserve">18210000000000000000</t>
  </si>
  <si>
    <t xml:space="preserve">НАЛОГОВЫЕ И НЕНАЛОГОВЫЕ ДОХОДЫ</t>
  </si>
  <si>
    <t xml:space="preserve">18210100000000000000</t>
  </si>
  <si>
    <t xml:space="preserve">НАЛОГИ НА ПРИБЫЛЬ, ДОХОДЫ</t>
  </si>
  <si>
    <t xml:space="preserve">18210102000010000110</t>
  </si>
  <si>
    <t xml:space="preserve">Налог на доходы физических лиц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</si>
  <si>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</si>
  <si>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</si>
  <si>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</si>
  <si>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</si>
  <si>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18210102010013000110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</si>
  <si>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</si>
  <si>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-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</si>
  <si>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</si>
  <si>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</si>
  <si>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18210102020011000110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</si>
  <si>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</si>
  <si>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</si>
  <si>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</si>
  <si>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</si>
  <si>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</si>
  <si>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18210102030013000110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</si>
  <si>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</si>
  <si>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18210102130010000110</t>
  </si>
  <si>
    <t xml:space="preserve"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</si>
  <si>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18210102130011000110</t>
  </si>
  <si>
    <t xml:space="preserve"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</si>
  <si>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 xml:space="preserve">18210500000000000000</t>
  </si>
  <si>
    <t xml:space="preserve">НАЛОГИ НА СОВОКУПНЫЙ ДОХОД</t>
  </si>
  <si>
    <t xml:space="preserve">18210503000010000110</t>
  </si>
  <si>
    <t xml:space="preserve">Единый сельскохозяйственный налог</t>
  </si>
  <si>
    <t xml:space="preserve">18210503010010000110</t>
  </si>
  <si>
    <t xml:space="preserve">18210503010011000110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</si>
  <si>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</si>
  <si>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18210503010013000110</t>
  </si>
  <si>
    <t xml:space="preserve"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</si>
  <si>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 xml:space="preserve">18210600000000000000</t>
  </si>
  <si>
    <t xml:space="preserve">НАЛОГИ НА ИМУЩЕСТВО</t>
  </si>
  <si>
    <t xml:space="preserve">18210601000000000110</t>
  </si>
  <si>
    <t xml:space="preserve">Налог на имущество физических лиц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</si>
  <si>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</si>
  <si>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</si>
  <si>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</si>
  <si>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</si>
  <si>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18210606000000000110</t>
  </si>
  <si>
    <t xml:space="preserve">Земельный налог</t>
  </si>
  <si>
    <t xml:space="preserve">18210606030000000110</t>
  </si>
  <si>
    <t xml:space="preserve">Земельный налог с организаций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</si>
  <si>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</si>
  <si>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</si>
  <si>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18210606033101000110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</si>
  <si>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</si>
  <si>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18210606040000000110</t>
  </si>
  <si>
    <t xml:space="preserve">Земельный налог с физических лиц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</si>
  <si>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</si>
  <si>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</si>
  <si>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</si>
  <si>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</si>
  <si>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92410000000000000000</t>
  </si>
  <si>
    <t xml:space="preserve">92411100000000000000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</si>
  <si>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</si>
  <si>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92411109000000000120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</si>
  <si>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</si>
  <si>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92411109040000000120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</si>
  <si>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</si>
  <si>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92411109045100000120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</si>
  <si>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</si>
  <si>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92420000000000000000</t>
  </si>
  <si>
    <t xml:space="preserve">БЕЗВОЗМЕЗДНЫЕ ПОСТУПЛЕНИЯ</t>
  </si>
  <si>
    <t xml:space="preserve">92420200000000000000</t>
  </si>
  <si>
    <t xml:space="preserve">БЕЗВОЗМЕЗДНЫЕ ПОСТУПЛЕНИЯ ОТ ДРУГИХ БЮДЖЕТОВ БЮДЖЕТНОЙ СИСТЕМЫ РОССИЙСКОЙ ФЕДЕРАЦИИ</t>
  </si>
  <si>
    <t xml:space="preserve">92420210000000000150</t>
  </si>
  <si>
    <t xml:space="preserve">Дотации бюджетам бюджетной системы Российской Федерации</t>
  </si>
  <si>
    <t xml:space="preserve">92420215001000000150</t>
  </si>
  <si>
    <t xml:space="preserve">Дотации на выравнивание бюджетной обеспеченности</t>
  </si>
  <si>
    <t xml:space="preserve">92420215001100000150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</si>
  <si>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</si>
  <si>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92420215002000000150</t>
  </si>
  <si>
    <t xml:space="preserve">Дотации бюджетам на поддержку мер по обеспечению сбалансированности бюджетов</t>
  </si>
  <si>
    <t xml:space="preserve">92420215002100000150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</si>
  <si>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</si>
  <si>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92420230000000000150</t>
  </si>
  <si>
    <t xml:space="preserve">Субвенции бюджетам бюджетной системы Российской Федерации</t>
  </si>
  <si>
    <t xml:space="preserve">92420230024000000150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</si>
  <si>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</si>
  <si>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92420230024100000150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</si>
  <si>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</si>
  <si>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92420235118000000150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</si>
  <si>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</si>
  <si>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92420235118100000150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</si>
  <si>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</si>
  <si>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92420240000000000150</t>
  </si>
  <si>
    <t xml:space="preserve">Иные межбюджетные трансферты</t>
  </si>
  <si>
    <t xml:space="preserve">92420240014000000150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</si>
  <si>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</si>
  <si>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92420240014100000150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</si>
  <si>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</si>
  <si>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92420249999000000150</t>
  </si>
  <si>
    <t xml:space="preserve">Прочие межбюджетные трансферты, передаваемые бюджетам</t>
  </si>
  <si>
    <t xml:space="preserve">92420249999100000150</t>
  </si>
  <si>
    <t xml:space="preserve">Прочие межбюджетные трансферты, передаваемые бюджетам сельских поселений</t>
  </si>
  <si>
    <t xml:space="preserve">Приложение 2</t>
  </si>
  <si>
    <t xml:space="preserve">      Республики Мордовия</t>
  </si>
  <si>
    <t xml:space="preserve">от "06"марта 2025 г. №69</t>
  </si>
  <si>
    <t xml:space="preserve"> РАСХОДЫ БЮДЖЕТА АКСЕНОВСКОГО СЕЛЬСКОГО ПОСЕЛЕНИЯ ЛЯМБИРСКОГО МУНИЦИПАЛЬНОГО РАЙОНА РЕСПУБЛИКИ МОРДОВИЯ ЗА 2024 ГОД ПО РАЗДЕЛАМ И ПОДРАЗДЕЛАМ  КЛАССИФИКАЦИИ РАСХОДОВ БЮДЖЕТОВ   </t>
  </si>
  <si>
    <t xml:space="preserve">Наименование</t>
  </si>
  <si>
    <t xml:space="preserve">Рз</t>
  </si>
  <si>
    <t xml:space="preserve">ПРз</t>
  </si>
  <si>
    <t xml:space="preserve">Lev</t>
  </si>
  <si>
    <t xml:space="preserve">ВСЕГО</t>
  </si>
  <si>
    <t xml:space="preserve">Администрация Аксеновского сельского поселения Лямбирского муниципального района Республики Мордовия</t>
  </si>
  <si>
    <t xml:space="preserve">Общегосударственные вопросы</t>
  </si>
  <si>
    <t xml:space="preserve">01</t>
  </si>
  <si>
    <t xml:space="preserve"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</si>
  <si>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 xml:space="preserve">04</t>
  </si>
  <si>
    <t xml:space="preserve">Обеспечение деятельности Администрации Аксеновского сельского поселения  Лямбирского муниципального района Республики Мордовия</t>
  </si>
  <si>
    <t xml:space="preserve">Высшее должностное лицо муниципального образования</t>
  </si>
  <si>
    <t xml:space="preserve">Расходы на выплаты по оплате труда Главы Администрации Аксеновского сельского поселения Лямбирского муниципального района Республики Мордовия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</si>
  <si>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</si>
  <si>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Расходы на выплаты персоналу государственных (муниципальных) органов</t>
  </si>
  <si>
    <t xml:space="preserve">Аппарат Администрации Аксеновского сельского поселения  Лямбирского муниципального района Республики Мордовия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</si>
  <si>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</si>
  <si>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органов местного самоуправления </t>
  </si>
  <si>
    <t xml:space="preserve">Закупка товаров, работ и услуг для обеспечения государственных (муниципальных) нужд</t>
  </si>
  <si>
    <t xml:space="preserve">Иные закупки товаров, работ и услуг для обеспечения государственных (муниципальных) нужд</t>
  </si>
  <si>
    <t xml:space="preserve">Иные бюджетные ассигнования</t>
  </si>
  <si>
    <t xml:space="preserve">Уплата налогов, сборов и иных платежей</t>
  </si>
  <si>
    <t xml:space="preserve"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</si>
  <si>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 xml:space="preserve">Межбюджетные трансферты</t>
  </si>
  <si>
    <t xml:space="preserve">Непрограммные расходы главных распорядителей бюджетных средств Аксеновского сельского поселения Лямбирского муниципального района Республики Мордовия</t>
  </si>
  <si>
    <t xml:space="preserve">Непрограммные расходы в рамках обеспечения деятельности главных распорядителей бюджетных средств Аксеновского сельского поселения Лямбирского муниципального района Республики Мордовия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</si>
  <si>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</si>
  <si>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Резервные фонды</t>
  </si>
  <si>
    <t xml:space="preserve">Резервный фонд Администрации Аксеновского сельского поселения Лямбирского муниципального района Республики Мордовия</t>
  </si>
  <si>
    <t xml:space="preserve">Резервные средства</t>
  </si>
  <si>
    <t xml:space="preserve">Национальная оборона </t>
  </si>
  <si>
    <t xml:space="preserve">02</t>
  </si>
  <si>
    <t xml:space="preserve">Мобилизационная и вневойсковая подготовка</t>
  </si>
  <si>
    <t xml:space="preserve">03</t>
  </si>
  <si>
    <t xml:space="preserve"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</si>
  <si>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 xml:space="preserve"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</si>
  <si>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</t>
  </si>
  <si>
    <t xml:space="preserve">Выполнение работ на гидротехнических сооружениях по пропуску весеннего паводка</t>
  </si>
  <si>
    <t xml:space="preserve">Национальная экономика</t>
  </si>
  <si>
    <t xml:space="preserve">Дорожное хозяйство (дорожные  фонды)</t>
  </si>
  <si>
    <t xml:space="preserve">09</t>
  </si>
  <si>
    <t xml:space="preserve">Муниципальная программа "Развитие автомобильных дорог Аксеновского сельского поселения Лямбирского муниципального района Республики Мордовия"</t>
  </si>
  <si>
    <t xml:space="preserve">Основное мероприятие "Сохранение и улучшение качества существующей сети автомобильных дорог"</t>
  </si>
  <si>
    <t xml:space="preserve"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</si>
  <si>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Другие вопросы в области национальной экономики</t>
  </si>
  <si>
    <t xml:space="preserve">Муниципальная программа "Управление муниципальным имуществом и земельными ресурсами на территории Аксеновского сельского поселения Лямбирского муниципального района Республики Мордовия"</t>
  </si>
  <si>
    <t xml:space="preserve">Подпрограмма "Управление земельными ресурсами"</t>
  </si>
  <si>
    <t xml:space="preserve">Основное мероприятие "Выполнение комплексных кадастровых работ" </t>
  </si>
  <si>
    <t xml:space="preserve">Организация проведения комплексных кадастровых работ</t>
  </si>
  <si>
    <t xml:space="preserve">Непрограммные расходы главных распорядителей  средств бюджета Аксеновского сельского поселения Лямбирского муниципального района Республики Мордовия</t>
  </si>
  <si>
    <t xml:space="preserve">Непрограммные расходы в рамках обеспечения деятельности главных распорядителей  средств бюджета Аксеновского сельского поселения Лямбирского муниципального района Республики Мордовия</t>
  </si>
  <si>
    <t xml:space="preserve"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</si>
  <si>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 xml:space="preserve">Жилищно-коммунальное хозяйство</t>
  </si>
  <si>
    <t xml:space="preserve">05</t>
  </si>
  <si>
    <t xml:space="preserve">Жилищное хозяйство </t>
  </si>
  <si>
    <t xml:space="preserve">Взнос на капитальный ремонт общего имущества в многоквартирном доме</t>
  </si>
  <si>
    <t xml:space="preserve"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</si>
  <si>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 xml:space="preserve">Коммунальное хозяйство</t>
  </si>
  <si>
    <t xml:space="preserve"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</si>
  <si>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Благоустройство</t>
  </si>
  <si>
    <t xml:space="preserve">Уличное освещение</t>
  </si>
  <si>
    <t xml:space="preserve">Прочие мероприятия по благоустройству 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</si>
  <si>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</si>
  <si>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 xml:space="preserve"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</si>
  <si>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 xml:space="preserve">Социальная политика</t>
  </si>
  <si>
    <t xml:space="preserve">10</t>
  </si>
  <si>
    <t xml:space="preserve">Пенсионное обеспечение</t>
  </si>
  <si>
    <t xml:space="preserve">Доплаты к пенсиям муниципальных служащих  Республики Мордовия</t>
  </si>
  <si>
    <t xml:space="preserve">Социальное обеспечение и иные выплаты населению</t>
  </si>
  <si>
    <t xml:space="preserve">Публичные нормативные социальные выплаты гражданам</t>
  </si>
  <si>
    <t xml:space="preserve">Обслуживание государственного (муниципального) долга</t>
  </si>
  <si>
    <t xml:space="preserve">13</t>
  </si>
  <si>
    <t xml:space="preserve">Обслуживание  государственного (муниципального) внутреннего долга</t>
  </si>
  <si>
    <t xml:space="preserve">Процентные платежи по муниципальному долгу </t>
  </si>
  <si>
    <t xml:space="preserve">Обслуживание муниципального долга</t>
  </si>
  <si>
    <t xml:space="preserve">Условно утвержденные расходы</t>
  </si>
  <si>
    <t xml:space="preserve">99</t>
  </si>
  <si>
    <t xml:space="preserve">Обеспечение деятельности Администрации Аксеновского сельского поселения Лямбирского муниципального района Республики Мордовия</t>
  </si>
  <si>
    <t xml:space="preserve">Аппарат Администрации Аксеновского сельского поселения Лямбирского муниципального района Республики Мордовия</t>
  </si>
  <si>
    <t xml:space="preserve">Приложение 3</t>
  </si>
  <si>
    <t xml:space="preserve">Республики Мордовия</t>
  </si>
  <si>
    <t xml:space="preserve">РАСХОДЫ БЮДЖЕТА АКСЕНОВСКОГО СЕЛЬСКОГО ПОСЕЛЕНИЯ ЛЯМБИРСКОГО МУНИЦИПАЛЬНОГО РАЙОНА РЕСПУБЛИКИ МОРДОВИЯ ЗА 2024 ГОД ПО ВЕДОМСТВЕННОЙ СТРУКТУРЕ РАСХОДОВ БЮДЖЕТА АКСЕНОВСКОГО СЕЛЬСКОГО ПОСЕЛЕНИЯ ЛЯМБИРСКОГО МУНИЦИПАЛЬНОГО РАЙОНА РЕСПУБЛИКИ МОРДОВИЯ</t>
  </si>
  <si>
    <t xml:space="preserve">Адм</t>
  </si>
  <si>
    <t xml:space="preserve">ЦСР</t>
  </si>
  <si>
    <t xml:space="preserve">ВР</t>
  </si>
  <si>
    <t xml:space="preserve">Сумма (тыс. руб.)</t>
  </si>
  <si>
    <t xml:space="preserve">65</t>
  </si>
  <si>
    <t xml:space="preserve">1</t>
  </si>
  <si>
    <t xml:space="preserve">00</t>
  </si>
  <si>
    <t xml:space="preserve">41140</t>
  </si>
  <si>
    <t xml:space="preserve">2</t>
  </si>
  <si>
    <t xml:space="preserve">41110</t>
  </si>
  <si>
    <t xml:space="preserve">41120</t>
  </si>
  <si>
    <t xml:space="preserve">44501</t>
  </si>
  <si>
    <t xml:space="preserve">500</t>
  </si>
  <si>
    <t xml:space="preserve">540</t>
  </si>
  <si>
    <t xml:space="preserve">89</t>
  </si>
  <si>
    <t xml:space="preserve">0</t>
  </si>
  <si>
    <t xml:space="preserve">77150</t>
  </si>
  <si>
    <t xml:space="preserve">41180</t>
  </si>
  <si>
    <t xml:space="preserve">870</t>
  </si>
  <si>
    <t xml:space="preserve">51180</t>
  </si>
  <si>
    <t xml:space="preserve">120</t>
  </si>
  <si>
    <t xml:space="preserve">44102</t>
  </si>
  <si>
    <t xml:space="preserve">L5110</t>
  </si>
  <si>
    <t xml:space="preserve">44101</t>
  </si>
  <si>
    <t xml:space="preserve">43040</t>
  </si>
  <si>
    <t xml:space="preserve">44104</t>
  </si>
  <si>
    <t xml:space="preserve">44106</t>
  </si>
  <si>
    <t xml:space="preserve">03010</t>
  </si>
  <si>
    <t xml:space="preserve">730</t>
  </si>
  <si>
    <t xml:space="preserve">Приложение  4</t>
  </si>
  <si>
    <t xml:space="preserve">                                                                                                                                                                 к решению Совета депутатов </t>
  </si>
  <si>
    <t xml:space="preserve">                                                                                                                                                    Аксеновского сельского поселения </t>
  </si>
  <si>
    <t xml:space="preserve">                                                                                                                                              Лямбирского муниципального района </t>
  </si>
  <si>
    <t xml:space="preserve">                                                                                                                                                                           Республики Мордовия</t>
  </si>
  <si>
    <t xml:space="preserve">                                                                                                                                                 От "06"марта 2025 г.  №69</t>
  </si>
  <si>
    <t xml:space="preserve">ИСТОЧНИКИ ФИНАНСИРОВАНИЯ ДЕФИЦИТА  БЮДЖЕТА АКСЕНОВСКОГО СЕЛЬСКОГО ПОСЕЛЕНИЯ ЛЯМБИРСКОГО МУНИЦИПАЛЬНОГО РАЙОНА РЕСПУБЛИКИ МОРДОВИЯ ЗА 2024 ГОД ПО КОДАМ КЛАССИФИКАЦИИ ИСТОЧНИКОВ ФИНАНСИРОВАНИЯ ДЕФИЦИТОВ БЮДЖЕТОВ</t>
  </si>
  <si>
    <t xml:space="preserve">     (тыс. руб.)</t>
  </si>
  <si>
    <t xml:space="preserve">Код</t>
  </si>
  <si>
    <t xml:space="preserve"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</si>
  <si>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 xml:space="preserve">x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</si>
  <si>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</si>
  <si>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</si>
  <si>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</si>
  <si>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92401030000000000000</t>
  </si>
  <si>
    <t xml:space="preserve">Бюджетные кредиты из других бюджетов бюджетной системы Российской Федерации</t>
  </si>
  <si>
    <t xml:space="preserve">92401030100000000000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</si>
  <si>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</si>
  <si>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92401030100000000800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</si>
  <si>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</si>
  <si>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92401030100102602810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</si>
  <si>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</si>
  <si>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</si>
  <si>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</si>
  <si>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</si>
  <si>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92401050200000000500</t>
  </si>
  <si>
    <t xml:space="preserve">  Увеличение прочих остатков средств бюджетов</t>
  </si>
  <si>
    <t xml:space="preserve">92401050201000000510</t>
  </si>
  <si>
    <t xml:space="preserve">  Увеличение прочих остатков денежных средств бюджетов</t>
  </si>
  <si>
    <t xml:space="preserve">92401050201100000510</t>
  </si>
  <si>
    <t xml:space="preserve">  Увеличение прочих остатков денежных средств бюджетов сельских поселений</t>
  </si>
  <si>
    <t xml:space="preserve">уменьшение остатков средств, всего</t>
  </si>
  <si>
    <t xml:space="preserve">92401050200000000600</t>
  </si>
  <si>
    <t xml:space="preserve">  Уменьшение прочих остатков средств бюджетов</t>
  </si>
  <si>
    <t xml:space="preserve">92401050201000000610</t>
  </si>
  <si>
    <t xml:space="preserve">  Уменьшение прочих остатков денежных средств бюджетов</t>
  </si>
  <si>
    <t xml:space="preserve">92401050201100000610</t>
  </si>
  <si>
    <t xml:space="preserve">  Уменьшение прочих остатков денежных средств бюджетов сельских поселений</t>
  </si>
  <si>
    <t xml:space="preserve">(расшифровка подписи)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</si>
</sst>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#,##0.00"/>
    <numFmt numFmtId="166" formatCode="0.00"/>
    <numFmt numFmtId="167" formatCode="@"/>
    <numFmt numFmtId="168" formatCode="#,##0.00_ ;\-#,##0.00"/>
    <numFmt numFmtId="169" formatCode="#,##0"/>
    <numFmt numFmtId="170" formatCode="dd\.mm\.yyyy"/>
    <numFmt numFmtId="171" formatCode="_(* #,##0.00_);_(* \(#,##0.00\);_(* \-??_);_(@_)"/>
    <numFmt numFmtId="172" formatCode="#,##0.0"/>
  </numFmts>
  <fonts count="37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10"/>
      <name val="Arial"/>
      <family val="2"/>
      <charset val="204"/>
    </font>
    <font>
      <sz val="10"/>
      <name val="Arial Cyr"/>
      <family val="0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u val="single"/>
      <sz val="10"/>
      <name val="Times New Roman"/>
      <family val="1"/>
      <charset val="204"/>
    </font>
    <font>
      <b val="true"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name val="Times New Roman"/>
      <family val="1"/>
      <charset val="204"/>
    </font>
    <font>
      <b val="true"/>
      <sz val="10"/>
      <name val="Arial Cyr"/>
      <family val="0"/>
      <charset val="204"/>
    </font>
    <font>
      <b val="true"/>
      <sz val="10"/>
      <name val="Arial"/>
      <family val="2"/>
      <charset val="204"/>
    </font>
    <font>
      <sz val="10"/>
      <name val="Times New Roman"/>
      <family val="1"/>
      <charset val="1"/>
    </font>
    <font>
      <sz val="10"/>
      <name val="Verdana"/>
      <family val="2"/>
      <charset val="1"/>
    </font>
    <font>
      <sz val="9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6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 style="medium"/>
      <top style="hair"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/>
      <bottom style="medium"/>
      <diagonal/>
    </border>
  </borders>
  <cellStyleXfs count="19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7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2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4" fillId="0" borderId="0" xfId="188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" fillId="0" borderId="0" xfId="1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1" fontId="24" fillId="0" borderId="0" xfId="191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26" fillId="3" borderId="0" xfId="188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3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27" fillId="0" borderId="40" xfId="152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27" fillId="3" borderId="40" xfId="152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8" fillId="0" borderId="41" xfId="1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8" fillId="0" borderId="37" xfId="1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8" fillId="0" borderId="41" xfId="12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8" fillId="0" borderId="37" xfId="12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9" fillId="0" borderId="42" xfId="12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9" fillId="0" borderId="41" xfId="11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9" fillId="0" borderId="37" xfId="1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9" fillId="0" borderId="41" xfId="1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9" fillId="0" borderId="43" xfId="1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30" fillId="0" borderId="44" xfId="12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30" fillId="0" borderId="45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30" fillId="0" borderId="44" xfId="131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72" fontId="30" fillId="0" borderId="32" xfId="131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7" fontId="30" fillId="0" borderId="46" xfId="12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30" fillId="0" borderId="47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30" fillId="0" borderId="46" xfId="13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72" fontId="30" fillId="0" borderId="17" xfId="13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72" fontId="30" fillId="0" borderId="17" xfId="12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7" fontId="30" fillId="0" borderId="48" xfId="12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30" fillId="0" borderId="19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30" fillId="0" borderId="48" xfId="13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2" fontId="30" fillId="0" borderId="19" xfId="13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7" fontId="30" fillId="0" borderId="49" xfId="12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30" fillId="0" borderId="50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30" fillId="0" borderId="49" xfId="13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72" fontId="30" fillId="0" borderId="50" xfId="13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24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4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31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4" fillId="0" borderId="4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1" fillId="0" borderId="4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4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41" xfId="18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43" xfId="18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2" fillId="0" borderId="3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1" fillId="0" borderId="4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31" fillId="0" borderId="4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9" fontId="31" fillId="0" borderId="5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4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1" fillId="0" borderId="4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31" fillId="0" borderId="4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31" fillId="3" borderId="4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1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4" fillId="3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24" fillId="0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4" fillId="3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2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3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24" fillId="0" borderId="1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4" fillId="0" borderId="17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24" fillId="0" borderId="1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1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5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24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1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4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4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1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3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2" fontId="24" fillId="3" borderId="36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72" fontId="24" fillId="3" borderId="17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30" fillId="0" borderId="10" xfId="189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3" borderId="10" xfId="189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2" fontId="30" fillId="3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4" fillId="3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3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3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3" borderId="1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4" fillId="3" borderId="17" xfId="188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3" borderId="53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24" fillId="3" borderId="3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4" fillId="3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4" fillId="3" borderId="1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72" fontId="2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3" borderId="1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4" fillId="3" borderId="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3" borderId="3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3" borderId="3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4" fillId="3" borderId="3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24" fillId="0" borderId="5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3" borderId="1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3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4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19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24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1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3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4" fillId="3" borderId="1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2" fontId="24" fillId="3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4" fillId="0" borderId="49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24" fillId="0" borderId="3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5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4" fillId="3" borderId="54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72" fontId="24" fillId="3" borderId="3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1" fillId="0" borderId="2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4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31" fillId="0" borderId="4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5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31" xfId="18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1" fillId="0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3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1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1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4" fillId="0" borderId="5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4" fillId="0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24" fillId="0" borderId="3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2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3" borderId="1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3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3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3" borderId="1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3" borderId="1" xfId="188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4" fillId="3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3" borderId="14" xfId="188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3" borderId="3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3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3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24" fillId="3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3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31" fillId="0" borderId="5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31" fillId="0" borderId="1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31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1" fillId="0" borderId="1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24" fillId="0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24" fillId="0" borderId="5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3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4" fillId="0" borderId="0" xfId="19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35" fillId="0" borderId="0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0" xfId="19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8" fillId="3" borderId="0" xfId="18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0" borderId="0" xf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36" fillId="0" borderId="0" xfId="4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3" borderId="40" xfId="4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9" fillId="0" borderId="41" xfId="4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9" fillId="0" borderId="41" xfId="3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9" fillId="0" borderId="37" xfId="4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9" fillId="0" borderId="58" xfId="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9" fillId="0" borderId="41" xfId="3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9" fillId="0" borderId="18" xfId="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9" fillId="0" borderId="51" xfId="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9" fillId="0" borderId="41" xfId="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30" fillId="0" borderId="21" xfId="4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30" fillId="0" borderId="32" xfId="31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30" fillId="0" borderId="59" xf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30" fillId="0" borderId="32" xf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72" fontId="30" fillId="0" borderId="32" xfId="13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30" fillId="0" borderId="17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30" fillId="0" borderId="17" xfId="32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8" fontId="30" fillId="0" borderId="46" xfId="18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30" fillId="0" borderId="17" xfId="18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30" fillId="0" borderId="9" xfId="4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30" fillId="0" borderId="17" xfId="31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30" fillId="0" borderId="60" xf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30" fillId="0" borderId="19" xf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72" fontId="30" fillId="0" borderId="19" xfId="13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30" fillId="0" borderId="10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30" fillId="0" borderId="7" xfId="32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8" fontId="30" fillId="0" borderId="56" xfId="4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30" fillId="0" borderId="17" xfId="4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30" fillId="0" borderId="15" xfId="5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5" fontId="30" fillId="0" borderId="56" xfId="5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30" fillId="0" borderId="17" xfId="5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30" fillId="0" borderId="22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30" fillId="0" borderId="15" xfId="5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30" fillId="0" borderId="17" xfId="9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30" fillId="0" borderId="17" xfId="57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5" fontId="30" fillId="0" borderId="19" xfId="18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30" fillId="0" borderId="15" xfId="58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5" fontId="30" fillId="0" borderId="46" xfId="5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30" fillId="0" borderId="17" xfId="18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30" fillId="0" borderId="20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30" fillId="0" borderId="50" xfId="58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5" fontId="30" fillId="0" borderId="61" xfId="5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30" fillId="0" borderId="50" xfId="18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72" fontId="30" fillId="0" borderId="50" xfId="13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0" fillId="0" borderId="4" xfId="96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4" xfId="96" applyFont="false" applyBorder="false" applyAlignment="false" applyProtection="false">
      <alignment horizontal="center" vertical="bottom" textRotation="0" wrapText="false" indent="0" shrinkToFit="false"/>
      <protection locked="true" hidden="false"/>
    </xf>
    <xf numFmtId="164" fontId="10" fillId="0" borderId="0" xfId="7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0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18" xfId="9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18" xfId="95" applyFont="false" applyBorder="false" applyAlignment="false" applyProtection="false">
      <alignment horizontal="center" vertical="bottom" textRotation="0" wrapText="false" indent="0" shrinkToFit="false"/>
      <protection locked="true" hidden="false"/>
    </xf>
    <xf numFmtId="167" fontId="10" fillId="0" borderId="0" xfId="72" applyFont="false" applyBorder="false" applyAlignment="false" applyProtection="false">
      <alignment horizontal="center" vertical="bottom" textRotation="0" wrapText="false" indent="0" shrinkToFit="false"/>
      <protection locked="true" hidden="false"/>
    </xf>
    <xf numFmtId="164" fontId="12" fillId="0" borderId="0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false" applyAlignment="false" applyProtection="false">
      <alignment horizontal="left" vertical="bottom" textRotation="0" wrapText="true" indent="0" shrinkToFit="false"/>
      <protection locked="true" hidden="false"/>
    </xf>
  </cellXfs>
  <cellStyles count="17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7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182" xfId="108"/>
    <cellStyle name="xl21" xfId="109"/>
    <cellStyle name="xl22" xfId="110"/>
    <cellStyle name="xl23" xfId="111"/>
    <cellStyle name="xl24" xfId="112"/>
    <cellStyle name="xl25" xfId="113"/>
    <cellStyle name="xl26" xfId="114"/>
    <cellStyle name="xl27" xfId="115"/>
    <cellStyle name="xl28" xfId="116"/>
    <cellStyle name="xl29" xfId="117"/>
    <cellStyle name="xl30" xfId="118"/>
    <cellStyle name="xl31" xfId="119"/>
    <cellStyle name="xl32" xfId="120"/>
    <cellStyle name="xl33" xfId="121"/>
    <cellStyle name="xl34" xfId="122"/>
    <cellStyle name="xl35" xfId="123"/>
    <cellStyle name="xl36" xfId="124"/>
    <cellStyle name="xl37" xfId="125"/>
    <cellStyle name="xl38" xfId="126"/>
    <cellStyle name="xl39" xfId="127"/>
    <cellStyle name="xl40" xfId="128"/>
    <cellStyle name="xl41" xfId="129"/>
    <cellStyle name="xl42" xfId="130"/>
    <cellStyle name="xl43" xfId="131"/>
    <cellStyle name="xl44" xfId="132"/>
    <cellStyle name="xl45" xfId="133"/>
    <cellStyle name="xl46" xfId="134"/>
    <cellStyle name="xl47" xfId="135"/>
    <cellStyle name="xl48" xfId="136"/>
    <cellStyle name="xl49" xfId="137"/>
    <cellStyle name="xl50" xfId="138"/>
    <cellStyle name="xl51" xfId="139"/>
    <cellStyle name="xl52" xfId="140"/>
    <cellStyle name="xl53" xfId="141"/>
    <cellStyle name="xl54" xfId="142"/>
    <cellStyle name="xl55" xfId="143"/>
    <cellStyle name="xl56" xfId="144"/>
    <cellStyle name="xl57" xfId="145"/>
    <cellStyle name="xl58" xfId="146"/>
    <cellStyle name="xl59" xfId="147"/>
    <cellStyle name="xl60" xfId="148"/>
    <cellStyle name="xl61" xfId="149"/>
    <cellStyle name="xl62" xfId="150"/>
    <cellStyle name="xl63" xfId="151"/>
    <cellStyle name="xl64" xfId="152"/>
    <cellStyle name="xl65" xfId="153"/>
    <cellStyle name="xl66" xfId="154"/>
    <cellStyle name="xl67" xfId="155"/>
    <cellStyle name="xl68" xfId="156"/>
    <cellStyle name="xl69" xfId="157"/>
    <cellStyle name="xl70" xfId="158"/>
    <cellStyle name="xl71" xfId="159"/>
    <cellStyle name="xl72" xfId="160"/>
    <cellStyle name="xl73" xfId="161"/>
    <cellStyle name="xl74" xfId="162"/>
    <cellStyle name="xl75" xfId="163"/>
    <cellStyle name="xl76" xfId="164"/>
    <cellStyle name="xl77" xfId="165"/>
    <cellStyle name="xl78" xfId="166"/>
    <cellStyle name="xl79" xfId="167"/>
    <cellStyle name="xl80" xfId="168"/>
    <cellStyle name="xl81" xfId="169"/>
    <cellStyle name="xl82" xfId="170"/>
    <cellStyle name="xl83" xfId="171"/>
    <cellStyle name="xl84" xfId="172"/>
    <cellStyle name="xl85" xfId="173"/>
    <cellStyle name="xl86" xfId="174"/>
    <cellStyle name="xl87" xfId="175"/>
    <cellStyle name="xl88" xfId="176"/>
    <cellStyle name="xl89" xfId="177"/>
    <cellStyle name="xl90" xfId="178"/>
    <cellStyle name="xl91" xfId="179"/>
    <cellStyle name="xl92" xfId="180"/>
    <cellStyle name="xl93" xfId="181"/>
    <cellStyle name="xl94" xfId="182"/>
    <cellStyle name="xl95" xfId="183"/>
    <cellStyle name="xl96" xfId="184"/>
    <cellStyle name="xl97" xfId="185"/>
    <cellStyle name="xl98" xfId="186"/>
    <cellStyle name="xl99" xfId="187"/>
    <cellStyle name="Обычный 2 3" xfId="188"/>
    <cellStyle name="Обычный 3" xfId="189"/>
    <cellStyle name="Обычный_З_15_Приложение 16 - Источники дефицита" xfId="190"/>
    <cellStyle name="Финансовый 8" xfId="191"/>
  </cellStyles>
  <dxfs count="36"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1"/>
      </font>
    </dxf>
    <dxf>
      <fill>
        <patternFill>
          <bgColor rgb="FFFFFFFF"/>
        </patternFill>
      </fill>
    </dxf>
    <dxf>
      <fill>
        <patternFill>
          <bgColor rgb="FF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6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20.42"/>
    <col collapsed="false" customWidth="true" hidden="false" outlineLevel="0" max="2" min="2" style="1" width="76"/>
    <col collapsed="false" customWidth="true" hidden="false" outlineLevel="0" max="3" min="3" style="1" width="13.43"/>
    <col collapsed="false" customWidth="true" hidden="false" outlineLevel="0" max="4" min="4" style="1" width="13.01"/>
    <col collapsed="false" customWidth="true" hidden="false" outlineLevel="0" max="5" min="5" style="1" width="13.7"/>
    <col collapsed="false" customWidth="false" hidden="false" outlineLevel="0" max="1024" min="6" style="1" width="9.14"/>
  </cols>
  <sheetData>
    <row r="1" customFormat="false" ht="15" hidden="false" customHeight="true" outlineLevel="0" collapsed="false">
      <c r="A1" s="2"/>
      <c r="B1" s="3" t="s">
        <v>0</v>
      </c>
      <c r="C1" s="3"/>
      <c r="D1" s="3"/>
      <c r="E1" s="3"/>
      <c r="F1" s="4"/>
    </row>
    <row r="2" customFormat="false" ht="14.25" hidden="false" customHeight="true" outlineLevel="0" collapsed="false">
      <c r="A2" s="2"/>
      <c r="B2" s="3" t="s">
        <v>1</v>
      </c>
      <c r="C2" s="3"/>
      <c r="D2" s="3"/>
      <c r="E2" s="3"/>
      <c r="F2" s="4"/>
    </row>
    <row r="3" customFormat="false" ht="12" hidden="false" customHeight="true" outlineLevel="0" collapsed="false">
      <c r="A3" s="2"/>
      <c r="B3" s="3"/>
      <c r="C3" s="3" t="s">
        <v>2</v>
      </c>
      <c r="D3" s="3"/>
      <c r="E3" s="3"/>
      <c r="F3" s="4"/>
    </row>
    <row r="4" customFormat="false" ht="12" hidden="false" customHeight="true" outlineLevel="0" collapsed="false">
      <c r="A4" s="2"/>
      <c r="B4" s="3" t="s">
        <v>3</v>
      </c>
      <c r="C4" s="3"/>
      <c r="D4" s="3"/>
      <c r="E4" s="3"/>
      <c r="F4" s="4"/>
    </row>
    <row r="5" customFormat="false" ht="12.75" hidden="false" customHeight="true" outlineLevel="0" collapsed="false">
      <c r="A5" s="2"/>
      <c r="B5" s="3"/>
      <c r="C5" s="5" t="s">
        <v>4</v>
      </c>
      <c r="D5" s="5"/>
      <c r="E5" s="5"/>
      <c r="F5" s="4"/>
    </row>
    <row r="6" customFormat="false" ht="18.75" hidden="false" customHeight="true" outlineLevel="0" collapsed="false">
      <c r="A6" s="2"/>
      <c r="B6" s="6" t="s">
        <v>5</v>
      </c>
      <c r="C6" s="6"/>
      <c r="D6" s="6"/>
      <c r="E6" s="6"/>
      <c r="F6" s="4"/>
    </row>
    <row r="7" customFormat="false" ht="13.5" hidden="false" customHeight="true" outlineLevel="0" collapsed="false">
      <c r="A7" s="7" t="s">
        <v>6</v>
      </c>
      <c r="B7" s="7"/>
      <c r="C7" s="7"/>
      <c r="D7" s="7"/>
      <c r="E7" s="7"/>
      <c r="F7" s="4"/>
    </row>
    <row r="8" customFormat="false" ht="36.55" hidden="false" customHeight="true" outlineLevel="0" collapsed="false">
      <c r="A8" s="7"/>
      <c r="B8" s="7"/>
      <c r="C8" s="7"/>
      <c r="D8" s="7"/>
      <c r="E8" s="7"/>
      <c r="F8" s="4"/>
    </row>
    <row r="9" customFormat="false" ht="18" hidden="false" customHeight="true" outlineLevel="0" collapsed="false">
      <c r="A9" s="2"/>
      <c r="B9" s="8" t="s">
        <v>7</v>
      </c>
      <c r="C9" s="9"/>
      <c r="D9" s="10" t="s">
        <v>8</v>
      </c>
      <c r="E9" s="10"/>
      <c r="F9" s="4"/>
    </row>
    <row r="10" customFormat="false" ht="12.75" hidden="false" customHeight="true" outlineLevel="0" collapsed="false">
      <c r="A10" s="11" t="s">
        <v>9</v>
      </c>
      <c r="B10" s="12" t="s">
        <v>10</v>
      </c>
      <c r="C10" s="13" t="s">
        <v>11</v>
      </c>
      <c r="D10" s="14" t="s">
        <v>12</v>
      </c>
      <c r="E10" s="13" t="s">
        <v>13</v>
      </c>
      <c r="F10" s="4"/>
    </row>
    <row r="11" customFormat="false" ht="9.75" hidden="false" customHeight="true" outlineLevel="0" collapsed="false">
      <c r="A11" s="11"/>
      <c r="B11" s="12"/>
      <c r="C11" s="13"/>
      <c r="D11" s="14"/>
      <c r="E11" s="13"/>
      <c r="F11" s="4"/>
    </row>
    <row r="12" customFormat="false" ht="9.75" hidden="false" customHeight="true" outlineLevel="0" collapsed="false">
      <c r="A12" s="11"/>
      <c r="B12" s="12"/>
      <c r="C12" s="13"/>
      <c r="D12" s="14"/>
      <c r="E12" s="13"/>
      <c r="F12" s="4"/>
    </row>
    <row r="13" customFormat="false" ht="9.75" hidden="false" customHeight="true" outlineLevel="0" collapsed="false">
      <c r="A13" s="11"/>
      <c r="B13" s="12"/>
      <c r="C13" s="13"/>
      <c r="D13" s="14"/>
      <c r="E13" s="13"/>
      <c r="F13" s="4"/>
    </row>
    <row r="14" customFormat="false" ht="6" hidden="false" customHeight="true" outlineLevel="0" collapsed="false">
      <c r="A14" s="11"/>
      <c r="B14" s="12"/>
      <c r="C14" s="13"/>
      <c r="D14" s="14"/>
      <c r="E14" s="13"/>
      <c r="F14" s="4"/>
    </row>
    <row r="15" customFormat="false" ht="15" hidden="false" customHeight="true" outlineLevel="0" collapsed="false">
      <c r="A15" s="15" t="n">
        <v>1</v>
      </c>
      <c r="B15" s="16" t="n">
        <v>2</v>
      </c>
      <c r="C15" s="17" t="s">
        <v>14</v>
      </c>
      <c r="D15" s="18" t="s">
        <v>15</v>
      </c>
      <c r="E15" s="19" t="s">
        <v>16</v>
      </c>
      <c r="F15" s="4"/>
    </row>
    <row r="16" customFormat="false" ht="12.75" hidden="false" customHeight="true" outlineLevel="0" collapsed="false">
      <c r="A16" s="20" t="s">
        <v>17</v>
      </c>
      <c r="B16" s="21" t="s">
        <v>18</v>
      </c>
      <c r="C16" s="22" t="n">
        <v>2734.2908</v>
      </c>
      <c r="D16" s="23" t="n">
        <v>2565.67345</v>
      </c>
      <c r="E16" s="23" t="n">
        <f aca="false">D16/C16*100</f>
        <v>93.833232734426</v>
      </c>
      <c r="F16" s="4"/>
    </row>
    <row r="17" customFormat="false" ht="12.75" hidden="false" customHeight="true" outlineLevel="0" collapsed="false">
      <c r="A17" s="24"/>
      <c r="B17" s="25" t="s">
        <v>19</v>
      </c>
      <c r="C17" s="26"/>
      <c r="D17" s="27"/>
      <c r="E17" s="28"/>
      <c r="F17" s="4"/>
    </row>
    <row r="18" customFormat="false" ht="15" hidden="false" customHeight="false" outlineLevel="0" collapsed="false">
      <c r="A18" s="29" t="s">
        <v>20</v>
      </c>
      <c r="B18" s="30" t="s">
        <v>21</v>
      </c>
      <c r="C18" s="31" t="n">
        <v>964.1</v>
      </c>
      <c r="D18" s="32" t="n">
        <v>817.65043</v>
      </c>
      <c r="E18" s="32" t="n">
        <f aca="false">D18/C18*100</f>
        <v>84.8097116481693</v>
      </c>
      <c r="F18" s="4"/>
    </row>
    <row r="19" customFormat="false" ht="15" hidden="false" customHeight="false" outlineLevel="0" collapsed="false">
      <c r="A19" s="29" t="s">
        <v>22</v>
      </c>
      <c r="B19" s="30" t="s">
        <v>23</v>
      </c>
      <c r="C19" s="31" t="n">
        <v>67.6</v>
      </c>
      <c r="D19" s="32" t="n">
        <v>57.4466</v>
      </c>
      <c r="E19" s="32" t="n">
        <f aca="false">D19/C19*100</f>
        <v>84.9801775147929</v>
      </c>
      <c r="F19" s="4"/>
    </row>
    <row r="20" customFormat="false" ht="15" hidden="false" customHeight="false" outlineLevel="0" collapsed="false">
      <c r="A20" s="29" t="s">
        <v>24</v>
      </c>
      <c r="B20" s="30" t="s">
        <v>25</v>
      </c>
      <c r="C20" s="31" t="n">
        <v>67.6</v>
      </c>
      <c r="D20" s="32" t="n">
        <v>57.4466</v>
      </c>
      <c r="E20" s="32" t="n">
        <f aca="false">D20/C20*100</f>
        <v>84.9801775147929</v>
      </c>
      <c r="F20" s="4"/>
    </row>
    <row r="21" customFormat="false" ht="66" hidden="false" customHeight="true" outlineLevel="0" collapsed="false">
      <c r="A21" s="29" t="s">
        <v>26</v>
      </c>
      <c r="B21" s="30" t="s">
        <v>27</v>
      </c>
      <c r="C21" s="31" t="n">
        <v>63</v>
      </c>
      <c r="D21" s="32" t="n">
        <v>54.1887</v>
      </c>
      <c r="E21" s="32" t="n">
        <f aca="false">D21/C21*100</f>
        <v>86.0138095238095</v>
      </c>
      <c r="F21" s="4"/>
    </row>
    <row r="22" customFormat="false" ht="63.75" hidden="false" customHeight="false" outlineLevel="0" collapsed="false">
      <c r="A22" s="29" t="s">
        <v>28</v>
      </c>
      <c r="B22" s="30" t="s">
        <v>29</v>
      </c>
      <c r="C22" s="31" t="n">
        <v>63.6</v>
      </c>
      <c r="D22" s="32" t="n">
        <v>54.1887</v>
      </c>
      <c r="E22" s="32" t="n">
        <f aca="false">D22/C22*100</f>
        <v>85.202358490566</v>
      </c>
      <c r="F22" s="4"/>
    </row>
    <row r="23" customFormat="false" ht="63.75" hidden="false" customHeight="false" outlineLevel="0" collapsed="false">
      <c r="A23" s="29" t="s">
        <v>30</v>
      </c>
      <c r="B23" s="30" t="s">
        <v>31</v>
      </c>
      <c r="C23" s="31" t="s">
        <v>32</v>
      </c>
      <c r="D23" s="32" t="n">
        <v>0.03436</v>
      </c>
      <c r="E23" s="32"/>
      <c r="F23" s="4"/>
    </row>
    <row r="24" customFormat="false" ht="63.75" hidden="false" customHeight="false" outlineLevel="0" collapsed="false">
      <c r="A24" s="29" t="s">
        <v>33</v>
      </c>
      <c r="B24" s="30" t="s">
        <v>34</v>
      </c>
      <c r="C24" s="31" t="n">
        <v>3</v>
      </c>
      <c r="D24" s="32" t="n">
        <v>1.27613</v>
      </c>
      <c r="E24" s="32" t="n">
        <f aca="false">D24/C24*100</f>
        <v>42.5376666666667</v>
      </c>
      <c r="F24" s="4"/>
    </row>
    <row r="25" customFormat="false" ht="78" hidden="false" customHeight="true" outlineLevel="0" collapsed="false">
      <c r="A25" s="29" t="s">
        <v>35</v>
      </c>
      <c r="B25" s="30" t="s">
        <v>36</v>
      </c>
      <c r="C25" s="31" t="n">
        <v>3</v>
      </c>
      <c r="D25" s="32" t="n">
        <v>1.27613</v>
      </c>
      <c r="E25" s="32" t="n">
        <f aca="false">D25/C25*100</f>
        <v>42.5376666666667</v>
      </c>
      <c r="F25" s="4"/>
    </row>
    <row r="26" customFormat="false" ht="51" hidden="false" customHeight="false" outlineLevel="0" collapsed="false">
      <c r="A26" s="29" t="s">
        <v>37</v>
      </c>
      <c r="B26" s="30" t="s">
        <v>38</v>
      </c>
      <c r="C26" s="31" t="n">
        <v>1</v>
      </c>
      <c r="D26" s="32" t="n">
        <v>1.99569</v>
      </c>
      <c r="E26" s="32" t="n">
        <f aca="false">D26/C26*100</f>
        <v>199.569</v>
      </c>
      <c r="F26" s="4"/>
    </row>
    <row r="27" customFormat="false" ht="42" hidden="false" customHeight="true" outlineLevel="0" collapsed="false">
      <c r="A27" s="29" t="s">
        <v>39</v>
      </c>
      <c r="B27" s="30" t="s">
        <v>40</v>
      </c>
      <c r="C27" s="31" t="n">
        <v>1</v>
      </c>
      <c r="D27" s="32" t="n">
        <v>1.98069</v>
      </c>
      <c r="E27" s="32" t="n">
        <f aca="false">D27/C27*100</f>
        <v>198.069</v>
      </c>
      <c r="F27" s="4"/>
    </row>
    <row r="28" customFormat="false" ht="41.25" hidden="false" customHeight="true" outlineLevel="0" collapsed="false">
      <c r="A28" s="29" t="s">
        <v>41</v>
      </c>
      <c r="B28" s="30" t="s">
        <v>42</v>
      </c>
      <c r="C28" s="31" t="s">
        <v>32</v>
      </c>
      <c r="D28" s="32" t="n">
        <v>0.015</v>
      </c>
      <c r="E28" s="32"/>
      <c r="F28" s="4"/>
    </row>
    <row r="29" customFormat="false" ht="38.25" hidden="false" customHeight="false" outlineLevel="0" collapsed="false">
      <c r="A29" s="29" t="s">
        <v>43</v>
      </c>
      <c r="B29" s="30" t="s">
        <v>44</v>
      </c>
      <c r="C29" s="31" t="s">
        <v>32</v>
      </c>
      <c r="D29" s="32" t="n">
        <v>-0.01392</v>
      </c>
      <c r="E29" s="32"/>
      <c r="F29" s="4"/>
    </row>
    <row r="30" customFormat="false" ht="51" hidden="false" customHeight="false" outlineLevel="0" collapsed="false">
      <c r="A30" s="29" t="s">
        <v>45</v>
      </c>
      <c r="B30" s="30" t="s">
        <v>46</v>
      </c>
      <c r="C30" s="31" t="s">
        <v>32</v>
      </c>
      <c r="D30" s="32" t="n">
        <v>-0.01392</v>
      </c>
      <c r="E30" s="32"/>
      <c r="F30" s="4"/>
    </row>
    <row r="31" customFormat="false" ht="15" hidden="false" customHeight="false" outlineLevel="0" collapsed="false">
      <c r="A31" s="29" t="s">
        <v>47</v>
      </c>
      <c r="B31" s="30" t="s">
        <v>48</v>
      </c>
      <c r="C31" s="31" t="n">
        <v>221.4</v>
      </c>
      <c r="D31" s="32" t="n">
        <v>9.03125</v>
      </c>
      <c r="E31" s="32" t="n">
        <f aca="false">D31/C31*100</f>
        <v>4.07915537488708</v>
      </c>
      <c r="F31" s="4"/>
    </row>
    <row r="32" customFormat="false" ht="15" hidden="false" customHeight="false" outlineLevel="0" collapsed="false">
      <c r="A32" s="29" t="s">
        <v>49</v>
      </c>
      <c r="B32" s="30" t="s">
        <v>50</v>
      </c>
      <c r="C32" s="31" t="n">
        <v>221.4</v>
      </c>
      <c r="D32" s="32" t="n">
        <v>9.03125</v>
      </c>
      <c r="E32" s="32" t="n">
        <f aca="false">D32/C32*100</f>
        <v>4.07915537488708</v>
      </c>
      <c r="F32" s="4"/>
    </row>
    <row r="33" customFormat="false" ht="15" hidden="false" customHeight="false" outlineLevel="0" collapsed="false">
      <c r="A33" s="29" t="s">
        <v>51</v>
      </c>
      <c r="B33" s="30" t="s">
        <v>50</v>
      </c>
      <c r="C33" s="31" t="n">
        <v>221.4</v>
      </c>
      <c r="D33" s="32" t="n">
        <v>9.03125</v>
      </c>
      <c r="E33" s="32" t="n">
        <f aca="false">D33/C33*100</f>
        <v>4.07915537488708</v>
      </c>
      <c r="F33" s="4"/>
    </row>
    <row r="34" customFormat="false" ht="25.5" hidden="false" customHeight="false" outlineLevel="0" collapsed="false">
      <c r="A34" s="29" t="s">
        <v>52</v>
      </c>
      <c r="B34" s="30" t="s">
        <v>53</v>
      </c>
      <c r="C34" s="31" t="n">
        <v>221.4</v>
      </c>
      <c r="D34" s="32" t="n">
        <v>8.7414</v>
      </c>
      <c r="E34" s="32" t="n">
        <f aca="false">D34/C34*100</f>
        <v>3.94823848238482</v>
      </c>
      <c r="F34" s="4"/>
    </row>
    <row r="35" customFormat="false" ht="25.5" hidden="false" customHeight="false" outlineLevel="0" collapsed="false">
      <c r="A35" s="29" t="s">
        <v>54</v>
      </c>
      <c r="B35" s="30" t="s">
        <v>55</v>
      </c>
      <c r="C35" s="31" t="s">
        <v>32</v>
      </c>
      <c r="D35" s="32" t="n">
        <v>0.28985</v>
      </c>
      <c r="E35" s="32"/>
      <c r="F35" s="4"/>
    </row>
    <row r="36" customFormat="false" ht="15" hidden="false" customHeight="false" outlineLevel="0" collapsed="false">
      <c r="A36" s="29" t="s">
        <v>56</v>
      </c>
      <c r="B36" s="30" t="s">
        <v>57</v>
      </c>
      <c r="C36" s="31" t="n">
        <v>675.1</v>
      </c>
      <c r="D36" s="32" t="n">
        <v>751.17258</v>
      </c>
      <c r="E36" s="32" t="n">
        <f aca="false">D36/C36*100</f>
        <v>111.268342467783</v>
      </c>
      <c r="F36" s="4"/>
    </row>
    <row r="37" customFormat="false" ht="15" hidden="false" customHeight="false" outlineLevel="0" collapsed="false">
      <c r="A37" s="29" t="s">
        <v>58</v>
      </c>
      <c r="B37" s="30" t="s">
        <v>59</v>
      </c>
      <c r="C37" s="31" t="n">
        <v>314.8</v>
      </c>
      <c r="D37" s="32" t="n">
        <v>350.43857</v>
      </c>
      <c r="E37" s="32" t="n">
        <f aca="false">D37/C37*100</f>
        <v>111.321019695044</v>
      </c>
      <c r="F37" s="4"/>
    </row>
    <row r="38" customFormat="false" ht="25.5" hidden="false" customHeight="false" outlineLevel="0" collapsed="false">
      <c r="A38" s="29" t="s">
        <v>60</v>
      </c>
      <c r="B38" s="30" t="s">
        <v>61</v>
      </c>
      <c r="C38" s="31" t="n">
        <v>314.8</v>
      </c>
      <c r="D38" s="32" t="n">
        <v>350.43857</v>
      </c>
      <c r="E38" s="32" t="n">
        <f aca="false">D38/C38*100</f>
        <v>111.321019695044</v>
      </c>
      <c r="F38" s="4"/>
    </row>
    <row r="39" customFormat="false" ht="51" hidden="false" customHeight="false" outlineLevel="0" collapsed="false">
      <c r="A39" s="29" t="s">
        <v>62</v>
      </c>
      <c r="B39" s="30" t="s">
        <v>63</v>
      </c>
      <c r="C39" s="31" t="n">
        <v>314.8</v>
      </c>
      <c r="D39" s="32" t="n">
        <v>350.43857</v>
      </c>
      <c r="E39" s="32" t="n">
        <f aca="false">D39/C39*100</f>
        <v>111.321019695044</v>
      </c>
      <c r="F39" s="4"/>
    </row>
    <row r="40" customFormat="false" ht="15" hidden="false" customHeight="false" outlineLevel="0" collapsed="false">
      <c r="A40" s="29" t="s">
        <v>64</v>
      </c>
      <c r="B40" s="30" t="s">
        <v>65</v>
      </c>
      <c r="C40" s="31" t="n">
        <v>360.3</v>
      </c>
      <c r="D40" s="32" t="n">
        <v>400.73401</v>
      </c>
      <c r="E40" s="32" t="n">
        <f aca="false">D40/C40*100</f>
        <v>111.222317513183</v>
      </c>
      <c r="F40" s="4"/>
    </row>
    <row r="41" customFormat="false" ht="15" hidden="false" customHeight="false" outlineLevel="0" collapsed="false">
      <c r="A41" s="29" t="s">
        <v>66</v>
      </c>
      <c r="B41" s="30" t="s">
        <v>67</v>
      </c>
      <c r="C41" s="31" t="n">
        <v>190</v>
      </c>
      <c r="D41" s="32" t="n">
        <v>164.851</v>
      </c>
      <c r="E41" s="32" t="n">
        <f aca="false">D41/C41*100</f>
        <v>86.7636842105263</v>
      </c>
      <c r="F41" s="4"/>
    </row>
    <row r="42" customFormat="false" ht="25.5" hidden="false" customHeight="false" outlineLevel="0" collapsed="false">
      <c r="A42" s="29" t="s">
        <v>68</v>
      </c>
      <c r="B42" s="30" t="s">
        <v>69</v>
      </c>
      <c r="C42" s="31" t="n">
        <v>190</v>
      </c>
      <c r="D42" s="32" t="n">
        <v>164.851</v>
      </c>
      <c r="E42" s="32" t="n">
        <f aca="false">D42/C42*100</f>
        <v>86.7636842105263</v>
      </c>
      <c r="F42" s="4"/>
    </row>
    <row r="43" customFormat="false" ht="38.25" hidden="false" customHeight="false" outlineLevel="0" collapsed="false">
      <c r="A43" s="29" t="s">
        <v>70</v>
      </c>
      <c r="B43" s="30" t="s">
        <v>71</v>
      </c>
      <c r="C43" s="31" t="n">
        <v>190</v>
      </c>
      <c r="D43" s="32" t="n">
        <v>164.851</v>
      </c>
      <c r="E43" s="32" t="n">
        <f aca="false">D43/C43*100</f>
        <v>86.7636842105263</v>
      </c>
      <c r="F43" s="4"/>
    </row>
    <row r="44" customFormat="false" ht="15" hidden="false" customHeight="false" outlineLevel="0" collapsed="false">
      <c r="A44" s="29" t="s">
        <v>72</v>
      </c>
      <c r="B44" s="30" t="s">
        <v>73</v>
      </c>
      <c r="C44" s="31" t="n">
        <v>170.3</v>
      </c>
      <c r="D44" s="32" t="n">
        <v>235.88301</v>
      </c>
      <c r="E44" s="32" t="n">
        <f aca="false">D44/C44*100</f>
        <v>138.510281855549</v>
      </c>
      <c r="F44" s="4"/>
    </row>
    <row r="45" customFormat="false" ht="25.5" hidden="false" customHeight="false" outlineLevel="0" collapsed="false">
      <c r="A45" s="29" t="s">
        <v>74</v>
      </c>
      <c r="B45" s="30" t="s">
        <v>75</v>
      </c>
      <c r="C45" s="31" t="n">
        <v>170.3</v>
      </c>
      <c r="D45" s="32" t="n">
        <v>235.88301</v>
      </c>
      <c r="E45" s="32" t="n">
        <f aca="false">D45/C45*100</f>
        <v>138.510281855549</v>
      </c>
      <c r="F45" s="4"/>
    </row>
    <row r="46" customFormat="false" ht="38.25" hidden="false" customHeight="false" outlineLevel="0" collapsed="false">
      <c r="A46" s="29" t="s">
        <v>76</v>
      </c>
      <c r="B46" s="30" t="s">
        <v>77</v>
      </c>
      <c r="C46" s="31" t="n">
        <v>170.3</v>
      </c>
      <c r="D46" s="32" t="n">
        <v>235.88301</v>
      </c>
      <c r="E46" s="32" t="n">
        <f aca="false">D46/C46*100</f>
        <v>138.510281855549</v>
      </c>
      <c r="F46" s="4"/>
    </row>
    <row r="47" customFormat="false" ht="15" hidden="false" customHeight="false" outlineLevel="0" collapsed="false">
      <c r="A47" s="29" t="s">
        <v>78</v>
      </c>
      <c r="B47" s="30" t="s">
        <v>21</v>
      </c>
      <c r="C47" s="31" t="n">
        <v>47.7</v>
      </c>
      <c r="D47" s="32" t="n">
        <v>25.53222</v>
      </c>
      <c r="E47" s="32" t="n">
        <f aca="false">D47/C47*100</f>
        <v>53.5266666666667</v>
      </c>
      <c r="F47" s="4"/>
    </row>
    <row r="48" customFormat="false" ht="25.5" hidden="false" customHeight="false" outlineLevel="0" collapsed="false">
      <c r="A48" s="29" t="s">
        <v>79</v>
      </c>
      <c r="B48" s="30" t="s">
        <v>80</v>
      </c>
      <c r="C48" s="31" t="n">
        <v>47.7</v>
      </c>
      <c r="D48" s="32" t="n">
        <v>25.53222</v>
      </c>
      <c r="E48" s="32" t="n">
        <f aca="false">D48/C48*100</f>
        <v>53.5266666666667</v>
      </c>
      <c r="F48" s="4"/>
    </row>
    <row r="49" customFormat="false" ht="51" hidden="false" customHeight="false" outlineLevel="0" collapsed="false">
      <c r="A49" s="29" t="s">
        <v>81</v>
      </c>
      <c r="B49" s="30" t="s">
        <v>82</v>
      </c>
      <c r="C49" s="31" t="n">
        <v>47.7</v>
      </c>
      <c r="D49" s="32" t="n">
        <v>25.53222</v>
      </c>
      <c r="E49" s="32" t="n">
        <f aca="false">D49/C49*100</f>
        <v>53.5266666666667</v>
      </c>
      <c r="F49" s="4"/>
    </row>
    <row r="50" customFormat="false" ht="51" hidden="false" customHeight="false" outlineLevel="0" collapsed="false">
      <c r="A50" s="29" t="s">
        <v>83</v>
      </c>
      <c r="B50" s="30" t="s">
        <v>84</v>
      </c>
      <c r="C50" s="31" t="n">
        <v>47.7</v>
      </c>
      <c r="D50" s="32" t="n">
        <v>25.53222</v>
      </c>
      <c r="E50" s="32" t="n">
        <f aca="false">D50/C50*100</f>
        <v>53.5266666666667</v>
      </c>
      <c r="F50" s="4"/>
    </row>
    <row r="51" customFormat="false" ht="51" hidden="false" customHeight="false" outlineLevel="0" collapsed="false">
      <c r="A51" s="29" t="s">
        <v>85</v>
      </c>
      <c r="B51" s="30" t="s">
        <v>86</v>
      </c>
      <c r="C51" s="31" t="n">
        <v>47.7</v>
      </c>
      <c r="D51" s="32" t="n">
        <v>25.53222</v>
      </c>
      <c r="E51" s="32" t="n">
        <f aca="false">D51/C51*100</f>
        <v>53.5266666666667</v>
      </c>
      <c r="F51" s="4"/>
    </row>
    <row r="52" customFormat="false" ht="15" hidden="false" customHeight="false" outlineLevel="0" collapsed="false">
      <c r="A52" s="29" t="s">
        <v>87</v>
      </c>
      <c r="B52" s="30" t="s">
        <v>88</v>
      </c>
      <c r="C52" s="31" t="n">
        <v>1722.4908</v>
      </c>
      <c r="D52" s="32" t="n">
        <v>1722.4908</v>
      </c>
      <c r="E52" s="32" t="n">
        <f aca="false">D52/C52*100</f>
        <v>100</v>
      </c>
      <c r="F52" s="4"/>
    </row>
    <row r="53" customFormat="false" ht="25.5" hidden="false" customHeight="false" outlineLevel="0" collapsed="false">
      <c r="A53" s="29" t="s">
        <v>89</v>
      </c>
      <c r="B53" s="30" t="s">
        <v>90</v>
      </c>
      <c r="C53" s="31" t="n">
        <v>1722.4908</v>
      </c>
      <c r="D53" s="32" t="n">
        <v>1722.4908</v>
      </c>
      <c r="E53" s="32" t="n">
        <f aca="false">D53/C53*100</f>
        <v>100</v>
      </c>
      <c r="F53" s="4"/>
    </row>
    <row r="54" customFormat="false" ht="15" hidden="false" customHeight="false" outlineLevel="0" collapsed="false">
      <c r="A54" s="29" t="s">
        <v>91</v>
      </c>
      <c r="B54" s="30" t="s">
        <v>92</v>
      </c>
      <c r="C54" s="31" t="n">
        <v>1368.9</v>
      </c>
      <c r="D54" s="32" t="n">
        <v>1368.9</v>
      </c>
      <c r="E54" s="32" t="n">
        <f aca="false">D54/C54*100</f>
        <v>100</v>
      </c>
      <c r="F54" s="4"/>
    </row>
    <row r="55" customFormat="false" ht="15" hidden="false" customHeight="false" outlineLevel="0" collapsed="false">
      <c r="A55" s="29" t="s">
        <v>93</v>
      </c>
      <c r="B55" s="30" t="s">
        <v>94</v>
      </c>
      <c r="C55" s="31" t="n">
        <v>1036.7</v>
      </c>
      <c r="D55" s="32" t="n">
        <v>1036.7</v>
      </c>
      <c r="E55" s="32" t="n">
        <f aca="false">D55/C55*100</f>
        <v>100</v>
      </c>
      <c r="F55" s="4"/>
    </row>
    <row r="56" customFormat="false" ht="25.5" hidden="false" customHeight="false" outlineLevel="0" collapsed="false">
      <c r="A56" s="29" t="s">
        <v>95</v>
      </c>
      <c r="B56" s="30" t="s">
        <v>96</v>
      </c>
      <c r="C56" s="31" t="n">
        <v>1036.7</v>
      </c>
      <c r="D56" s="32" t="n">
        <v>1036.7</v>
      </c>
      <c r="E56" s="32" t="n">
        <f aca="false">D56/C56*100</f>
        <v>100</v>
      </c>
      <c r="F56" s="4"/>
    </row>
    <row r="57" customFormat="false" ht="15" hidden="false" customHeight="false" outlineLevel="0" collapsed="false">
      <c r="A57" s="29" t="s">
        <v>97</v>
      </c>
      <c r="B57" s="30" t="s">
        <v>98</v>
      </c>
      <c r="C57" s="31" t="n">
        <v>332.2</v>
      </c>
      <c r="D57" s="32" t="n">
        <v>332.2</v>
      </c>
      <c r="E57" s="32" t="n">
        <f aca="false">D57/C57*100</f>
        <v>100</v>
      </c>
      <c r="F57" s="4"/>
    </row>
    <row r="58" customFormat="false" ht="25.5" hidden="false" customHeight="false" outlineLevel="0" collapsed="false">
      <c r="A58" s="29" t="s">
        <v>99</v>
      </c>
      <c r="B58" s="30" t="s">
        <v>100</v>
      </c>
      <c r="C58" s="31" t="n">
        <v>332.2</v>
      </c>
      <c r="D58" s="32" t="n">
        <v>332.2</v>
      </c>
      <c r="E58" s="32" t="n">
        <f aca="false">D58/C58*100</f>
        <v>100</v>
      </c>
      <c r="F58" s="4"/>
    </row>
    <row r="59" customFormat="false" ht="15" hidden="false" customHeight="false" outlineLevel="0" collapsed="false">
      <c r="A59" s="29" t="s">
        <v>101</v>
      </c>
      <c r="B59" s="30" t="s">
        <v>102</v>
      </c>
      <c r="C59" s="31" t="n">
        <v>133.2</v>
      </c>
      <c r="D59" s="32" t="n">
        <v>133.2</v>
      </c>
      <c r="E59" s="32" t="n">
        <f aca="false">D59/C59*100</f>
        <v>100</v>
      </c>
      <c r="F59" s="4"/>
    </row>
    <row r="60" customFormat="false" ht="25.5" hidden="false" customHeight="false" outlineLevel="0" collapsed="false">
      <c r="A60" s="29" t="s">
        <v>103</v>
      </c>
      <c r="B60" s="30" t="s">
        <v>104</v>
      </c>
      <c r="C60" s="31" t="n">
        <v>1.1</v>
      </c>
      <c r="D60" s="32" t="n">
        <v>1.1</v>
      </c>
      <c r="E60" s="32" t="n">
        <f aca="false">D60/C60*100</f>
        <v>100</v>
      </c>
      <c r="F60" s="4"/>
    </row>
    <row r="61" customFormat="false" ht="25.5" hidden="false" customHeight="false" outlineLevel="0" collapsed="false">
      <c r="A61" s="29" t="s">
        <v>105</v>
      </c>
      <c r="B61" s="30" t="s">
        <v>106</v>
      </c>
      <c r="C61" s="31" t="n">
        <v>1.1</v>
      </c>
      <c r="D61" s="32" t="n">
        <v>1.1</v>
      </c>
      <c r="E61" s="32" t="n">
        <f aca="false">D61/C61*100</f>
        <v>100</v>
      </c>
      <c r="F61" s="4"/>
    </row>
    <row r="62" customFormat="false" ht="25.5" hidden="false" customHeight="false" outlineLevel="0" collapsed="false">
      <c r="A62" s="29" t="s">
        <v>107</v>
      </c>
      <c r="B62" s="30" t="s">
        <v>108</v>
      </c>
      <c r="C62" s="31" t="n">
        <v>132.1</v>
      </c>
      <c r="D62" s="32" t="n">
        <v>132.1</v>
      </c>
      <c r="E62" s="32" t="n">
        <f aca="false">D62/C62*100</f>
        <v>100</v>
      </c>
      <c r="F62" s="4"/>
    </row>
    <row r="63" customFormat="false" ht="29.25" hidden="false" customHeight="true" outlineLevel="0" collapsed="false">
      <c r="A63" s="29" t="s">
        <v>109</v>
      </c>
      <c r="B63" s="30" t="s">
        <v>110</v>
      </c>
      <c r="C63" s="31" t="n">
        <v>132.1</v>
      </c>
      <c r="D63" s="32" t="n">
        <v>132.1</v>
      </c>
      <c r="E63" s="32" t="n">
        <f aca="false">D63/C63*100</f>
        <v>100</v>
      </c>
      <c r="F63" s="4"/>
    </row>
    <row r="64" customFormat="false" ht="15" hidden="false" customHeight="false" outlineLevel="0" collapsed="false">
      <c r="A64" s="29" t="s">
        <v>111</v>
      </c>
      <c r="B64" s="30" t="s">
        <v>112</v>
      </c>
      <c r="C64" s="31" t="n">
        <v>220.3908</v>
      </c>
      <c r="D64" s="32" t="n">
        <v>220.3908</v>
      </c>
      <c r="E64" s="32" t="n">
        <f aca="false">D64/C64*100</f>
        <v>100</v>
      </c>
      <c r="F64" s="4"/>
    </row>
    <row r="65" customFormat="false" ht="38.25" hidden="false" customHeight="false" outlineLevel="0" collapsed="false">
      <c r="A65" s="29" t="s">
        <v>113</v>
      </c>
      <c r="B65" s="30" t="s">
        <v>114</v>
      </c>
      <c r="C65" s="31" t="n">
        <v>190.3248</v>
      </c>
      <c r="D65" s="32" t="n">
        <v>190.3248</v>
      </c>
      <c r="E65" s="32" t="n">
        <f aca="false">D65/C65*100</f>
        <v>100</v>
      </c>
      <c r="F65" s="4"/>
    </row>
    <row r="66" customFormat="false" ht="38.25" hidden="false" customHeight="false" outlineLevel="0" collapsed="false">
      <c r="A66" s="29" t="s">
        <v>115</v>
      </c>
      <c r="B66" s="30" t="s">
        <v>116</v>
      </c>
      <c r="C66" s="31" t="n">
        <v>190.3248</v>
      </c>
      <c r="D66" s="32" t="n">
        <v>190.3248</v>
      </c>
      <c r="E66" s="32" t="n">
        <f aca="false">D66/C66*100</f>
        <v>100</v>
      </c>
      <c r="F66" s="4"/>
    </row>
    <row r="67" customFormat="false" ht="15" hidden="false" customHeight="false" outlineLevel="0" collapsed="false">
      <c r="A67" s="29" t="s">
        <v>117</v>
      </c>
      <c r="B67" s="30" t="s">
        <v>118</v>
      </c>
      <c r="C67" s="31" t="n">
        <v>30.066</v>
      </c>
      <c r="D67" s="32" t="n">
        <v>30.066</v>
      </c>
      <c r="E67" s="32" t="n">
        <f aca="false">D67/C67*100</f>
        <v>100</v>
      </c>
      <c r="F67" s="4"/>
    </row>
    <row r="68" customFormat="false" ht="15.75" hidden="false" customHeight="false" outlineLevel="0" collapsed="false">
      <c r="A68" s="33" t="s">
        <v>119</v>
      </c>
      <c r="B68" s="34" t="s">
        <v>120</v>
      </c>
      <c r="C68" s="35" t="n">
        <v>30.066</v>
      </c>
      <c r="D68" s="36" t="n">
        <v>30.066</v>
      </c>
      <c r="E68" s="36" t="n">
        <f aca="false">D68/C68*100</f>
        <v>100</v>
      </c>
      <c r="F68" s="4"/>
    </row>
  </sheetData>
  <mergeCells count="13">
    <mergeCell ref="B1:E1"/>
    <mergeCell ref="B2:E2"/>
    <mergeCell ref="C3:E3"/>
    <mergeCell ref="B4:E4"/>
    <mergeCell ref="C5:E5"/>
    <mergeCell ref="B6:E6"/>
    <mergeCell ref="A7:E8"/>
    <mergeCell ref="D9:E9"/>
    <mergeCell ref="A10:A14"/>
    <mergeCell ref="B10:B14"/>
    <mergeCell ref="C10:C14"/>
    <mergeCell ref="D10:D14"/>
    <mergeCell ref="E10:E14"/>
  </mergeCells>
  <printOptions headings="false" gridLines="false" gridLinesSet="true" horizontalCentered="false" verticalCentered="false"/>
  <pageMargins left="0.7875" right="0" top="0" bottom="0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V131"/>
  <sheetViews>
    <sheetView showFormulas="false" showGridLines="true" showRowColHeaders="true" showZeros="true" rightToLeft="false" tabSelected="false" showOutlineSymbols="true" defaultGridColor="true" view="normal" topLeftCell="E7" colorId="64" zoomScale="100" zoomScaleNormal="100" zoomScalePageLayoutView="100" workbookViewId="0">
      <selection pane="topLeft" activeCell="K13" activeCellId="0" sqref="K13"/>
    </sheetView>
  </sheetViews>
  <sheetFormatPr defaultColWidth="9.30078125" defaultRowHeight="12.75" zeroHeight="false" outlineLevelRow="0" outlineLevelCol="0"/>
  <cols>
    <col collapsed="false" customWidth="true" hidden="true" outlineLevel="0" max="1" min="1" style="37" width="4.43"/>
    <col collapsed="false" customWidth="true" hidden="true" outlineLevel="0" max="2" min="2" style="37" width="18.71"/>
    <col collapsed="false" customWidth="true" hidden="true" outlineLevel="0" max="3" min="3" style="37" width="2"/>
    <col collapsed="false" customWidth="true" hidden="false" outlineLevel="0" max="4" min="4" style="37" width="0.71"/>
    <col collapsed="false" customWidth="true" hidden="false" outlineLevel="0" max="5" min="5" style="38" width="60.85"/>
    <col collapsed="false" customWidth="true" hidden="false" outlineLevel="0" max="6" min="6" style="39" width="6.15"/>
    <col collapsed="false" customWidth="true" hidden="false" outlineLevel="0" max="7" min="7" style="39" width="4.57"/>
    <col collapsed="false" customWidth="true" hidden="false" outlineLevel="0" max="8" min="8" style="37" width="11.86"/>
    <col collapsed="false" customWidth="true" hidden="false" outlineLevel="0" max="9" min="9" style="37" width="12.14"/>
    <col collapsed="false" customWidth="true" hidden="false" outlineLevel="0" max="10" min="10" style="37" width="13.29"/>
    <col collapsed="false" customWidth="false" hidden="false" outlineLevel="0" max="250" min="11" style="37" width="9.29"/>
    <col collapsed="false" customWidth="true" hidden="true" outlineLevel="0" max="253" min="251" style="37" width="11.52"/>
    <col collapsed="false" customWidth="true" hidden="false" outlineLevel="0" max="254" min="254" style="37" width="0.71"/>
    <col collapsed="false" customWidth="true" hidden="false" outlineLevel="0" max="255" min="255" style="37" width="53.86"/>
    <col collapsed="false" customWidth="true" hidden="false" outlineLevel="0" max="256" min="256" style="37" width="5.01"/>
    <col collapsed="false" customWidth="true" hidden="false" outlineLevel="0" max="257" min="257" style="37" width="3.99"/>
    <col collapsed="false" customWidth="true" hidden="false" outlineLevel="0" max="258" min="258" style="37" width="4.57"/>
    <col collapsed="false" customWidth="true" hidden="false" outlineLevel="0" max="259" min="259" style="37" width="4.43"/>
    <col collapsed="false" customWidth="true" hidden="false" outlineLevel="0" max="260" min="260" style="37" width="3.71"/>
    <col collapsed="false" customWidth="true" hidden="false" outlineLevel="0" max="261" min="261" style="37" width="4.14"/>
    <col collapsed="false" customWidth="true" hidden="false" outlineLevel="0" max="262" min="262" style="37" width="7"/>
    <col collapsed="false" customWidth="true" hidden="false" outlineLevel="0" max="263" min="263" style="37" width="4.86"/>
    <col collapsed="false" customWidth="true" hidden="false" outlineLevel="0" max="264" min="264" style="37" width="11.14"/>
    <col collapsed="false" customWidth="true" hidden="false" outlineLevel="0" max="265" min="265" style="37" width="9.58"/>
    <col collapsed="false" customWidth="true" hidden="false" outlineLevel="0" max="266" min="266" style="37" width="10.29"/>
    <col collapsed="false" customWidth="false" hidden="false" outlineLevel="0" max="506" min="267" style="37" width="9.29"/>
    <col collapsed="false" customWidth="true" hidden="true" outlineLevel="0" max="509" min="507" style="37" width="11.52"/>
    <col collapsed="false" customWidth="true" hidden="false" outlineLevel="0" max="510" min="510" style="37" width="0.71"/>
    <col collapsed="false" customWidth="true" hidden="false" outlineLevel="0" max="511" min="511" style="37" width="53.86"/>
    <col collapsed="false" customWidth="true" hidden="false" outlineLevel="0" max="512" min="512" style="37" width="5.01"/>
    <col collapsed="false" customWidth="true" hidden="false" outlineLevel="0" max="513" min="513" style="37" width="3.99"/>
    <col collapsed="false" customWidth="true" hidden="false" outlineLevel="0" max="514" min="514" style="37" width="4.57"/>
    <col collapsed="false" customWidth="true" hidden="false" outlineLevel="0" max="515" min="515" style="37" width="4.43"/>
    <col collapsed="false" customWidth="true" hidden="false" outlineLevel="0" max="516" min="516" style="37" width="3.71"/>
    <col collapsed="false" customWidth="true" hidden="false" outlineLevel="0" max="517" min="517" style="37" width="4.14"/>
    <col collapsed="false" customWidth="true" hidden="false" outlineLevel="0" max="518" min="518" style="37" width="7"/>
    <col collapsed="false" customWidth="true" hidden="false" outlineLevel="0" max="519" min="519" style="37" width="4.86"/>
    <col collapsed="false" customWidth="true" hidden="false" outlineLevel="0" max="520" min="520" style="37" width="11.14"/>
    <col collapsed="false" customWidth="true" hidden="false" outlineLevel="0" max="521" min="521" style="37" width="9.58"/>
    <col collapsed="false" customWidth="true" hidden="false" outlineLevel="0" max="522" min="522" style="37" width="10.29"/>
    <col collapsed="false" customWidth="false" hidden="false" outlineLevel="0" max="762" min="523" style="37" width="9.29"/>
    <col collapsed="false" customWidth="true" hidden="true" outlineLevel="0" max="765" min="763" style="37" width="11.52"/>
    <col collapsed="false" customWidth="true" hidden="false" outlineLevel="0" max="766" min="766" style="37" width="0.71"/>
    <col collapsed="false" customWidth="true" hidden="false" outlineLevel="0" max="767" min="767" style="37" width="53.86"/>
    <col collapsed="false" customWidth="true" hidden="false" outlineLevel="0" max="768" min="768" style="37" width="5.01"/>
    <col collapsed="false" customWidth="true" hidden="false" outlineLevel="0" max="769" min="769" style="37" width="3.99"/>
    <col collapsed="false" customWidth="true" hidden="false" outlineLevel="0" max="770" min="770" style="37" width="4.57"/>
    <col collapsed="false" customWidth="true" hidden="false" outlineLevel="0" max="771" min="771" style="37" width="4.43"/>
    <col collapsed="false" customWidth="true" hidden="false" outlineLevel="0" max="772" min="772" style="37" width="3.71"/>
    <col collapsed="false" customWidth="true" hidden="false" outlineLevel="0" max="773" min="773" style="37" width="4.14"/>
    <col collapsed="false" customWidth="true" hidden="false" outlineLevel="0" max="774" min="774" style="37" width="7"/>
    <col collapsed="false" customWidth="true" hidden="false" outlineLevel="0" max="775" min="775" style="37" width="4.86"/>
    <col collapsed="false" customWidth="true" hidden="false" outlineLevel="0" max="776" min="776" style="37" width="11.14"/>
    <col collapsed="false" customWidth="true" hidden="false" outlineLevel="0" max="777" min="777" style="37" width="9.58"/>
    <col collapsed="false" customWidth="true" hidden="false" outlineLevel="0" max="778" min="778" style="37" width="10.29"/>
    <col collapsed="false" customWidth="false" hidden="false" outlineLevel="0" max="1018" min="779" style="37" width="9.29"/>
    <col collapsed="false" customWidth="true" hidden="true" outlineLevel="0" max="1021" min="1019" style="37" width="11.52"/>
    <col collapsed="false" customWidth="true" hidden="false" outlineLevel="0" max="1022" min="1022" style="37" width="0.71"/>
    <col collapsed="false" customWidth="true" hidden="false" outlineLevel="0" max="1023" min="1023" style="37" width="53.86"/>
    <col collapsed="false" customWidth="true" hidden="false" outlineLevel="0" max="1024" min="1024" style="37" width="5.01"/>
  </cols>
  <sheetData>
    <row r="1" customFormat="false" ht="5.25" hidden="false" customHeight="true" outlineLevel="0" collapsed="false">
      <c r="E1" s="40"/>
      <c r="F1" s="40"/>
      <c r="G1" s="40"/>
      <c r="H1" s="40"/>
    </row>
    <row r="2" customFormat="false" ht="15" hidden="false" customHeight="true" outlineLevel="0" collapsed="false">
      <c r="E2" s="41" t="s">
        <v>121</v>
      </c>
      <c r="F2" s="41"/>
      <c r="G2" s="41"/>
      <c r="H2" s="41"/>
      <c r="I2" s="41"/>
      <c r="J2" s="41"/>
    </row>
    <row r="3" customFormat="false" ht="12.75" hidden="false" customHeight="true" outlineLevel="0" collapsed="false">
      <c r="E3" s="41" t="s">
        <v>1</v>
      </c>
      <c r="F3" s="41"/>
      <c r="G3" s="41"/>
      <c r="H3" s="41"/>
      <c r="I3" s="41"/>
      <c r="J3" s="41"/>
    </row>
    <row r="4" customFormat="false" ht="15" hidden="false" customHeight="true" outlineLevel="0" collapsed="false">
      <c r="E4" s="41"/>
      <c r="F4" s="41"/>
      <c r="G4" s="42"/>
      <c r="H4" s="41" t="s">
        <v>2</v>
      </c>
      <c r="I4" s="41"/>
      <c r="J4" s="41"/>
    </row>
    <row r="5" customFormat="false" ht="12.75" hidden="false" customHeight="true" outlineLevel="0" collapsed="false">
      <c r="E5" s="41"/>
      <c r="F5" s="41"/>
      <c r="G5" s="41"/>
      <c r="H5" s="41" t="s">
        <v>3</v>
      </c>
      <c r="I5" s="41"/>
      <c r="J5" s="41"/>
    </row>
    <row r="6" customFormat="false" ht="15" hidden="false" customHeight="true" outlineLevel="0" collapsed="false">
      <c r="E6" s="42"/>
      <c r="F6" s="42"/>
      <c r="G6" s="42"/>
      <c r="H6" s="43" t="s">
        <v>122</v>
      </c>
      <c r="I6" s="43"/>
      <c r="J6" s="43"/>
    </row>
    <row r="7" customFormat="false" ht="14.25" hidden="false" customHeight="true" outlineLevel="0" collapsed="false">
      <c r="E7" s="44" t="s">
        <v>123</v>
      </c>
      <c r="F7" s="44"/>
      <c r="G7" s="44"/>
      <c r="H7" s="44"/>
      <c r="I7" s="44"/>
      <c r="J7" s="44"/>
    </row>
    <row r="8" customFormat="false" ht="3" hidden="true" customHeight="true" outlineLevel="0" collapsed="false">
      <c r="E8" s="4"/>
      <c r="F8" s="4"/>
      <c r="G8" s="4"/>
      <c r="H8" s="4"/>
      <c r="I8" s="4"/>
      <c r="J8" s="4"/>
    </row>
    <row r="9" customFormat="false" ht="51" hidden="false" customHeight="true" outlineLevel="0" collapsed="false">
      <c r="E9" s="45" t="s">
        <v>124</v>
      </c>
      <c r="F9" s="45"/>
      <c r="G9" s="45"/>
      <c r="H9" s="45"/>
      <c r="I9" s="45"/>
      <c r="J9" s="45"/>
    </row>
    <row r="10" customFormat="false" ht="1.5" hidden="false" customHeight="true" outlineLevel="0" collapsed="false">
      <c r="E10" s="46"/>
      <c r="F10" s="47"/>
      <c r="G10" s="47"/>
      <c r="H10" s="48"/>
      <c r="I10" s="49"/>
      <c r="J10" s="49"/>
    </row>
    <row r="11" customFormat="false" ht="15.75" hidden="false" customHeight="true" outlineLevel="0" collapsed="false">
      <c r="B11" s="50"/>
      <c r="C11" s="51"/>
      <c r="D11" s="51"/>
      <c r="E11" s="52" t="s">
        <v>125</v>
      </c>
      <c r="F11" s="53" t="s">
        <v>126</v>
      </c>
      <c r="G11" s="53" t="s">
        <v>127</v>
      </c>
      <c r="H11" s="54" t="s">
        <v>11</v>
      </c>
      <c r="I11" s="55" t="s">
        <v>12</v>
      </c>
      <c r="J11" s="56" t="s">
        <v>13</v>
      </c>
    </row>
    <row r="12" customFormat="false" ht="13.5" hidden="false" customHeight="false" outlineLevel="0" collapsed="false">
      <c r="A12" s="57" t="s">
        <v>128</v>
      </c>
      <c r="B12" s="58"/>
      <c r="C12" s="59"/>
      <c r="D12" s="59"/>
      <c r="E12" s="52"/>
      <c r="F12" s="53"/>
      <c r="G12" s="53"/>
      <c r="H12" s="54"/>
      <c r="I12" s="55"/>
      <c r="J12" s="56"/>
    </row>
    <row r="13" customFormat="false" ht="13.5" hidden="false" customHeight="false" outlineLevel="0" collapsed="false">
      <c r="A13" s="57"/>
      <c r="B13" s="58"/>
      <c r="C13" s="59"/>
      <c r="D13" s="59"/>
      <c r="E13" s="60" t="n">
        <v>1</v>
      </c>
      <c r="F13" s="53" t="n">
        <v>2</v>
      </c>
      <c r="G13" s="53" t="n">
        <v>3</v>
      </c>
      <c r="H13" s="61" t="n">
        <v>4</v>
      </c>
      <c r="I13" s="62" t="n">
        <v>5</v>
      </c>
      <c r="J13" s="63" t="n">
        <v>6</v>
      </c>
      <c r="M13" s="51"/>
    </row>
    <row r="14" s="71" customFormat="true" ht="13.5" hidden="false" customHeight="false" outlineLevel="0" collapsed="false">
      <c r="A14" s="64" t="n">
        <v>3</v>
      </c>
      <c r="B14" s="65"/>
      <c r="C14" s="66"/>
      <c r="D14" s="66"/>
      <c r="E14" s="67" t="s">
        <v>129</v>
      </c>
      <c r="F14" s="68"/>
      <c r="G14" s="68"/>
      <c r="H14" s="69" t="n">
        <f aca="false">H15</f>
        <v>3029.31199</v>
      </c>
      <c r="I14" s="70" t="n">
        <f aca="false">I15</f>
        <v>2597.99225</v>
      </c>
      <c r="J14" s="69" t="n">
        <f aca="false">I14/H14*100</f>
        <v>85.7617920694923</v>
      </c>
      <c r="L14" s="72"/>
      <c r="M14" s="72"/>
    </row>
    <row r="15" s="64" customFormat="true" ht="25.5" hidden="false" customHeight="false" outlineLevel="0" collapsed="false">
      <c r="A15" s="64" t="n">
        <v>4</v>
      </c>
      <c r="B15" s="65"/>
      <c r="C15" s="66"/>
      <c r="D15" s="66"/>
      <c r="E15" s="73" t="s">
        <v>130</v>
      </c>
      <c r="F15" s="74"/>
      <c r="G15" s="74"/>
      <c r="H15" s="75" t="n">
        <f aca="false">H16+H46+H60+H79+H110+H117+H53</f>
        <v>3029.31199</v>
      </c>
      <c r="I15" s="75" t="n">
        <f aca="false">I16+I46+I60+I79+I110+I117+I53</f>
        <v>2597.99225</v>
      </c>
      <c r="J15" s="76" t="n">
        <f aca="false">I15/H15*100</f>
        <v>85.7617920694923</v>
      </c>
    </row>
    <row r="16" s="71" customFormat="true" ht="12.75" hidden="false" customHeight="false" outlineLevel="0" collapsed="false">
      <c r="A16" s="64" t="n">
        <v>5</v>
      </c>
      <c r="B16" s="65"/>
      <c r="C16" s="66"/>
      <c r="D16" s="66"/>
      <c r="E16" s="77" t="s">
        <v>131</v>
      </c>
      <c r="F16" s="78" t="s">
        <v>132</v>
      </c>
      <c r="G16" s="78"/>
      <c r="H16" s="79" t="n">
        <f aca="false">H17+H40</f>
        <v>1663.48991</v>
      </c>
      <c r="I16" s="80" t="n">
        <f aca="false">I17+I40</f>
        <v>1458.96478</v>
      </c>
      <c r="J16" s="76" t="n">
        <f aca="false">I16/H16*100</f>
        <v>87.7050573754307</v>
      </c>
      <c r="K16" s="81"/>
      <c r="L16" s="81"/>
    </row>
    <row r="17" customFormat="false" ht="38.25" hidden="false" customHeight="false" outlineLevel="0" collapsed="false">
      <c r="A17" s="82" t="n">
        <v>6</v>
      </c>
      <c r="B17" s="83"/>
      <c r="C17" s="84"/>
      <c r="D17" s="84"/>
      <c r="E17" s="77" t="s">
        <v>133</v>
      </c>
      <c r="F17" s="78" t="s">
        <v>132</v>
      </c>
      <c r="G17" s="78" t="s">
        <v>134</v>
      </c>
      <c r="H17" s="79" t="n">
        <f aca="false">H18+H35</f>
        <v>1658.48991</v>
      </c>
      <c r="I17" s="80" t="n">
        <f aca="false">I18+I35</f>
        <v>1458.66478</v>
      </c>
      <c r="J17" s="76" t="n">
        <f aca="false">I17/H17*100</f>
        <v>87.9513810246817</v>
      </c>
      <c r="K17" s="85"/>
    </row>
    <row r="18" customFormat="false" ht="38.25" hidden="true" customHeight="false" outlineLevel="0" collapsed="false">
      <c r="A18" s="82"/>
      <c r="B18" s="83"/>
      <c r="C18" s="84"/>
      <c r="D18" s="84"/>
      <c r="E18" s="86" t="s">
        <v>135</v>
      </c>
      <c r="F18" s="78" t="s">
        <v>132</v>
      </c>
      <c r="G18" s="78" t="s">
        <v>134</v>
      </c>
      <c r="H18" s="79" t="n">
        <f aca="false">H19+H23</f>
        <v>1657.38991</v>
      </c>
      <c r="I18" s="80" t="n">
        <f aca="false">I19+I23</f>
        <v>1457.56478</v>
      </c>
      <c r="J18" s="76" t="n">
        <f aca="false">I18/H18*100</f>
        <v>87.9433844266616</v>
      </c>
    </row>
    <row r="19" customFormat="false" ht="12.75" hidden="true" customHeight="false" outlineLevel="0" collapsed="false">
      <c r="A19" s="82"/>
      <c r="B19" s="83"/>
      <c r="C19" s="84"/>
      <c r="D19" s="84"/>
      <c r="E19" s="87" t="s">
        <v>136</v>
      </c>
      <c r="F19" s="78" t="s">
        <v>132</v>
      </c>
      <c r="G19" s="78" t="s">
        <v>134</v>
      </c>
      <c r="H19" s="79" t="n">
        <f aca="false">H20</f>
        <v>696.5</v>
      </c>
      <c r="I19" s="79" t="n">
        <f aca="false">I20</f>
        <v>647.16292</v>
      </c>
      <c r="J19" s="76" t="n">
        <f aca="false">I19/H19*100</f>
        <v>92.9164278535535</v>
      </c>
    </row>
    <row r="20" customFormat="false" ht="38.25" hidden="true" customHeight="false" outlineLevel="0" collapsed="false">
      <c r="A20" s="82"/>
      <c r="B20" s="83"/>
      <c r="C20" s="84"/>
      <c r="D20" s="83"/>
      <c r="E20" s="88" t="s">
        <v>137</v>
      </c>
      <c r="F20" s="78" t="s">
        <v>132</v>
      </c>
      <c r="G20" s="78" t="s">
        <v>134</v>
      </c>
      <c r="H20" s="79" t="n">
        <f aca="false">H21</f>
        <v>696.5</v>
      </c>
      <c r="I20" s="79" t="n">
        <f aca="false">I21</f>
        <v>647.16292</v>
      </c>
      <c r="J20" s="76" t="n">
        <f aca="false">I20/H20*100</f>
        <v>92.9164278535535</v>
      </c>
      <c r="L20" s="89"/>
    </row>
    <row r="21" customFormat="false" ht="51" hidden="true" customHeight="false" outlineLevel="0" collapsed="false">
      <c r="A21" s="82"/>
      <c r="B21" s="83"/>
      <c r="C21" s="84"/>
      <c r="D21" s="84"/>
      <c r="E21" s="77" t="s">
        <v>138</v>
      </c>
      <c r="F21" s="78" t="s">
        <v>132</v>
      </c>
      <c r="G21" s="78" t="s">
        <v>134</v>
      </c>
      <c r="H21" s="79" t="n">
        <f aca="false">H22</f>
        <v>696.5</v>
      </c>
      <c r="I21" s="79" t="n">
        <f aca="false">I22</f>
        <v>647.16292</v>
      </c>
      <c r="J21" s="76" t="n">
        <f aca="false">I21/H21*100</f>
        <v>92.9164278535535</v>
      </c>
    </row>
    <row r="22" customFormat="false" ht="25.5" hidden="true" customHeight="false" outlineLevel="0" collapsed="false">
      <c r="A22" s="82"/>
      <c r="B22" s="83"/>
      <c r="C22" s="84"/>
      <c r="D22" s="84"/>
      <c r="E22" s="77" t="s">
        <v>139</v>
      </c>
      <c r="F22" s="78" t="s">
        <v>132</v>
      </c>
      <c r="G22" s="78" t="s">
        <v>134</v>
      </c>
      <c r="H22" s="79" t="n">
        <v>696.5</v>
      </c>
      <c r="I22" s="79" t="n">
        <v>647.16292</v>
      </c>
      <c r="J22" s="76" t="n">
        <f aca="false">I22/H22*100</f>
        <v>92.9164278535535</v>
      </c>
      <c r="P22" s="89"/>
    </row>
    <row r="23" customFormat="false" ht="25.5" hidden="true" customHeight="false" outlineLevel="0" collapsed="false">
      <c r="A23" s="82"/>
      <c r="B23" s="83"/>
      <c r="C23" s="84"/>
      <c r="D23" s="84"/>
      <c r="E23" s="90" t="s">
        <v>140</v>
      </c>
      <c r="F23" s="78" t="s">
        <v>132</v>
      </c>
      <c r="G23" s="78" t="s">
        <v>134</v>
      </c>
      <c r="H23" s="79" t="n">
        <f aca="false">H24+H27+H32</f>
        <v>960.88991</v>
      </c>
      <c r="I23" s="79" t="n">
        <f aca="false">I24+I27+I32</f>
        <v>810.40186</v>
      </c>
      <c r="J23" s="76" t="n">
        <f aca="false">I23/H23*100</f>
        <v>84.3386793394469</v>
      </c>
    </row>
    <row r="24" customFormat="false" ht="25.5" hidden="true" customHeight="false" outlineLevel="0" collapsed="false">
      <c r="A24" s="82"/>
      <c r="B24" s="83"/>
      <c r="C24" s="84"/>
      <c r="D24" s="84"/>
      <c r="E24" s="77" t="s">
        <v>141</v>
      </c>
      <c r="F24" s="78" t="s">
        <v>132</v>
      </c>
      <c r="G24" s="78" t="s">
        <v>134</v>
      </c>
      <c r="H24" s="79" t="n">
        <f aca="false">H25</f>
        <v>669.7</v>
      </c>
      <c r="I24" s="79" t="n">
        <f aca="false">I25</f>
        <v>580.72398</v>
      </c>
      <c r="J24" s="76" t="n">
        <f aca="false">I24/H24*100</f>
        <v>86.7140480812304</v>
      </c>
    </row>
    <row r="25" customFormat="false" ht="51" hidden="true" customHeight="false" outlineLevel="0" collapsed="false">
      <c r="A25" s="82"/>
      <c r="B25" s="83"/>
      <c r="C25" s="84"/>
      <c r="D25" s="84"/>
      <c r="E25" s="77" t="s">
        <v>138</v>
      </c>
      <c r="F25" s="78" t="s">
        <v>132</v>
      </c>
      <c r="G25" s="78" t="s">
        <v>134</v>
      </c>
      <c r="H25" s="79" t="n">
        <f aca="false">H26</f>
        <v>669.7</v>
      </c>
      <c r="I25" s="79" t="n">
        <f aca="false">I26</f>
        <v>580.72398</v>
      </c>
      <c r="J25" s="76" t="n">
        <f aca="false">I25/H25*100</f>
        <v>86.7140480812304</v>
      </c>
    </row>
    <row r="26" customFormat="false" ht="25.5" hidden="true" customHeight="false" outlineLevel="0" collapsed="false">
      <c r="A26" s="82"/>
      <c r="B26" s="83"/>
      <c r="C26" s="84"/>
      <c r="D26" s="84"/>
      <c r="E26" s="77" t="s">
        <v>139</v>
      </c>
      <c r="F26" s="78" t="s">
        <v>132</v>
      </c>
      <c r="G26" s="78" t="s">
        <v>134</v>
      </c>
      <c r="H26" s="79" t="n">
        <v>669.7</v>
      </c>
      <c r="I26" s="79" t="n">
        <v>580.72398</v>
      </c>
      <c r="J26" s="76" t="n">
        <f aca="false">I26/H26*100</f>
        <v>86.7140480812304</v>
      </c>
    </row>
    <row r="27" customFormat="false" ht="12.75" hidden="true" customHeight="false" outlineLevel="0" collapsed="false">
      <c r="A27" s="82"/>
      <c r="B27" s="83"/>
      <c r="C27" s="84"/>
      <c r="D27" s="84"/>
      <c r="E27" s="77" t="s">
        <v>142</v>
      </c>
      <c r="F27" s="78" t="s">
        <v>132</v>
      </c>
      <c r="G27" s="78" t="s">
        <v>134</v>
      </c>
      <c r="H27" s="79" t="n">
        <f aca="false">H28+H30</f>
        <v>275.08991</v>
      </c>
      <c r="I27" s="79" t="n">
        <f aca="false">I28+I30</f>
        <v>213.57796</v>
      </c>
      <c r="J27" s="76" t="n">
        <f aca="false">I27/H27*100</f>
        <v>77.6393289015944</v>
      </c>
    </row>
    <row r="28" customFormat="false" ht="25.5" hidden="true" customHeight="false" outlineLevel="0" collapsed="false">
      <c r="A28" s="82"/>
      <c r="B28" s="83"/>
      <c r="C28" s="84"/>
      <c r="D28" s="84"/>
      <c r="E28" s="91" t="s">
        <v>143</v>
      </c>
      <c r="F28" s="78" t="s">
        <v>132</v>
      </c>
      <c r="G28" s="78" t="s">
        <v>134</v>
      </c>
      <c r="H28" s="79" t="n">
        <f aca="false">H29</f>
        <v>273.58991</v>
      </c>
      <c r="I28" s="79" t="n">
        <f aca="false">I29</f>
        <v>212.23603</v>
      </c>
      <c r="J28" s="76" t="n">
        <f aca="false">I28/H28*100</f>
        <v>77.5745092353735</v>
      </c>
    </row>
    <row r="29" s="92" customFormat="true" ht="25.5" hidden="true" customHeight="false" outlineLevel="0" collapsed="false">
      <c r="B29" s="93"/>
      <c r="C29" s="94"/>
      <c r="D29" s="84"/>
      <c r="E29" s="91" t="s">
        <v>144</v>
      </c>
      <c r="F29" s="78" t="s">
        <v>132</v>
      </c>
      <c r="G29" s="78" t="s">
        <v>134</v>
      </c>
      <c r="H29" s="79" t="n">
        <v>273.58991</v>
      </c>
      <c r="I29" s="79" t="n">
        <v>212.23603</v>
      </c>
      <c r="J29" s="76" t="n">
        <f aca="false">I29/H29*100</f>
        <v>77.5745092353735</v>
      </c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</row>
    <row r="30" s="92" customFormat="true" ht="12.75" hidden="true" customHeight="false" outlineLevel="0" collapsed="false">
      <c r="B30" s="93"/>
      <c r="C30" s="94"/>
      <c r="D30" s="84"/>
      <c r="E30" s="91" t="s">
        <v>145</v>
      </c>
      <c r="F30" s="78" t="s">
        <v>132</v>
      </c>
      <c r="G30" s="78" t="s">
        <v>134</v>
      </c>
      <c r="H30" s="79" t="n">
        <f aca="false">H31</f>
        <v>1.5</v>
      </c>
      <c r="I30" s="79" t="n">
        <f aca="false">I31</f>
        <v>1.34193</v>
      </c>
      <c r="J30" s="76" t="n">
        <f aca="false">I30/H30*100</f>
        <v>89.462</v>
      </c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</row>
    <row r="31" customFormat="false" ht="12.75" hidden="true" customHeight="false" outlineLevel="0" collapsed="false">
      <c r="A31" s="82"/>
      <c r="B31" s="83"/>
      <c r="C31" s="84"/>
      <c r="D31" s="84"/>
      <c r="E31" s="77" t="s">
        <v>146</v>
      </c>
      <c r="F31" s="78" t="s">
        <v>132</v>
      </c>
      <c r="G31" s="78" t="s">
        <v>134</v>
      </c>
      <c r="H31" s="79" t="n">
        <v>1.5</v>
      </c>
      <c r="I31" s="79" t="n">
        <v>1.34193</v>
      </c>
      <c r="J31" s="76" t="n">
        <f aca="false">I31/H31*100</f>
        <v>89.462</v>
      </c>
    </row>
    <row r="32" customFormat="false" ht="63.75" hidden="true" customHeight="false" outlineLevel="0" collapsed="false">
      <c r="A32" s="82"/>
      <c r="B32" s="83"/>
      <c r="C32" s="84"/>
      <c r="D32" s="84"/>
      <c r="E32" s="73" t="s">
        <v>147</v>
      </c>
      <c r="F32" s="95" t="s">
        <v>132</v>
      </c>
      <c r="G32" s="96" t="s">
        <v>134</v>
      </c>
      <c r="H32" s="97" t="n">
        <f aca="false">H34</f>
        <v>16.1</v>
      </c>
      <c r="I32" s="97" t="n">
        <f aca="false">I34</f>
        <v>16.09992</v>
      </c>
      <c r="J32" s="76" t="n">
        <f aca="false">I32/H32*100</f>
        <v>99.9995031055901</v>
      </c>
    </row>
    <row r="33" customFormat="false" ht="12.75" hidden="true" customHeight="false" outlineLevel="0" collapsed="false">
      <c r="A33" s="82"/>
      <c r="B33" s="83"/>
      <c r="C33" s="84"/>
      <c r="D33" s="84"/>
      <c r="E33" s="73" t="s">
        <v>148</v>
      </c>
      <c r="F33" s="95" t="s">
        <v>132</v>
      </c>
      <c r="G33" s="96" t="s">
        <v>134</v>
      </c>
      <c r="H33" s="97" t="n">
        <f aca="false">H34</f>
        <v>16.1</v>
      </c>
      <c r="I33" s="97" t="n">
        <f aca="false">I34</f>
        <v>16.09992</v>
      </c>
      <c r="J33" s="76" t="n">
        <f aca="false">I33/H33*100</f>
        <v>99.9995031055901</v>
      </c>
    </row>
    <row r="34" customFormat="false" ht="12.75" hidden="true" customHeight="false" outlineLevel="0" collapsed="false">
      <c r="A34" s="82"/>
      <c r="B34" s="83"/>
      <c r="C34" s="84"/>
      <c r="D34" s="84"/>
      <c r="E34" s="87" t="s">
        <v>112</v>
      </c>
      <c r="F34" s="95" t="s">
        <v>132</v>
      </c>
      <c r="G34" s="96" t="s">
        <v>134</v>
      </c>
      <c r="H34" s="98" t="n">
        <v>16.1</v>
      </c>
      <c r="I34" s="79" t="n">
        <v>16.09992</v>
      </c>
      <c r="J34" s="76" t="n">
        <f aca="false">I34/H34*100</f>
        <v>99.9995031055901</v>
      </c>
    </row>
    <row r="35" customFormat="false" ht="38.25" hidden="true" customHeight="false" outlineLevel="0" collapsed="false">
      <c r="A35" s="82"/>
      <c r="B35" s="83"/>
      <c r="C35" s="84"/>
      <c r="D35" s="84"/>
      <c r="E35" s="77" t="s">
        <v>149</v>
      </c>
      <c r="F35" s="78" t="s">
        <v>132</v>
      </c>
      <c r="G35" s="78" t="s">
        <v>134</v>
      </c>
      <c r="H35" s="79" t="n">
        <f aca="false">H36</f>
        <v>1.1</v>
      </c>
      <c r="I35" s="79" t="n">
        <f aca="false">I36</f>
        <v>1.1</v>
      </c>
      <c r="J35" s="76" t="n">
        <f aca="false">I35/H35*100</f>
        <v>100</v>
      </c>
    </row>
    <row r="36" customFormat="false" ht="38.25" hidden="true" customHeight="false" outlineLevel="0" collapsed="false">
      <c r="A36" s="82"/>
      <c r="B36" s="83"/>
      <c r="C36" s="84"/>
      <c r="D36" s="84"/>
      <c r="E36" s="77" t="s">
        <v>150</v>
      </c>
      <c r="F36" s="78" t="s">
        <v>132</v>
      </c>
      <c r="G36" s="78" t="s">
        <v>134</v>
      </c>
      <c r="H36" s="79" t="n">
        <f aca="false">H37</f>
        <v>1.1</v>
      </c>
      <c r="I36" s="79" t="n">
        <f aca="false">I37</f>
        <v>1.1</v>
      </c>
      <c r="J36" s="76" t="n">
        <f aca="false">I36/H36*100</f>
        <v>100</v>
      </c>
    </row>
    <row r="37" customFormat="false" ht="76.5" hidden="true" customHeight="false" outlineLevel="0" collapsed="false">
      <c r="A37" s="82"/>
      <c r="B37" s="83"/>
      <c r="C37" s="84"/>
      <c r="D37" s="83"/>
      <c r="E37" s="99" t="s">
        <v>151</v>
      </c>
      <c r="F37" s="78" t="s">
        <v>132</v>
      </c>
      <c r="G37" s="78" t="s">
        <v>134</v>
      </c>
      <c r="H37" s="79" t="n">
        <f aca="false">H39</f>
        <v>1.1</v>
      </c>
      <c r="I37" s="79" t="n">
        <f aca="false">I39</f>
        <v>1.1</v>
      </c>
      <c r="J37" s="76" t="n">
        <f aca="false">I37/H37*100</f>
        <v>100</v>
      </c>
    </row>
    <row r="38" customFormat="false" ht="25.5" hidden="true" customHeight="false" outlineLevel="0" collapsed="false">
      <c r="A38" s="82"/>
      <c r="B38" s="83"/>
      <c r="C38" s="84"/>
      <c r="D38" s="84"/>
      <c r="E38" s="91" t="s">
        <v>143</v>
      </c>
      <c r="F38" s="78" t="s">
        <v>132</v>
      </c>
      <c r="G38" s="78" t="s">
        <v>134</v>
      </c>
      <c r="H38" s="79" t="n">
        <f aca="false">H39</f>
        <v>1.1</v>
      </c>
      <c r="I38" s="79" t="n">
        <f aca="false">I39</f>
        <v>1.1</v>
      </c>
      <c r="J38" s="76" t="n">
        <f aca="false">I38/H38*100</f>
        <v>100</v>
      </c>
    </row>
    <row r="39" customFormat="false" ht="25.5" hidden="true" customHeight="false" outlineLevel="0" collapsed="false">
      <c r="A39" s="82"/>
      <c r="B39" s="83"/>
      <c r="C39" s="84"/>
      <c r="D39" s="84"/>
      <c r="E39" s="91" t="s">
        <v>144</v>
      </c>
      <c r="F39" s="78" t="s">
        <v>132</v>
      </c>
      <c r="G39" s="78" t="s">
        <v>134</v>
      </c>
      <c r="H39" s="79" t="n">
        <v>1.1</v>
      </c>
      <c r="I39" s="79" t="n">
        <v>1.1</v>
      </c>
      <c r="J39" s="76" t="n">
        <f aca="false">I39/H39*100</f>
        <v>100</v>
      </c>
    </row>
    <row r="40" customFormat="false" ht="12.75" hidden="false" customHeight="false" outlineLevel="0" collapsed="false">
      <c r="A40" s="82"/>
      <c r="B40" s="83"/>
      <c r="C40" s="84"/>
      <c r="D40" s="84"/>
      <c r="E40" s="77" t="s">
        <v>152</v>
      </c>
      <c r="F40" s="78" t="s">
        <v>132</v>
      </c>
      <c r="G40" s="78" t="n">
        <v>11</v>
      </c>
      <c r="H40" s="79" t="n">
        <f aca="false">H41</f>
        <v>5</v>
      </c>
      <c r="I40" s="79" t="n">
        <f aca="false">I41</f>
        <v>0.3</v>
      </c>
      <c r="J40" s="76" t="n">
        <f aca="false">I40/H40*100</f>
        <v>6</v>
      </c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</row>
    <row r="41" customFormat="false" ht="38.25" hidden="true" customHeight="false" outlineLevel="0" collapsed="false">
      <c r="A41" s="82"/>
      <c r="B41" s="83"/>
      <c r="C41" s="84"/>
      <c r="D41" s="84"/>
      <c r="E41" s="77" t="s">
        <v>149</v>
      </c>
      <c r="F41" s="78" t="s">
        <v>132</v>
      </c>
      <c r="G41" s="78" t="n">
        <v>11</v>
      </c>
      <c r="H41" s="79" t="n">
        <f aca="false">H42</f>
        <v>5</v>
      </c>
      <c r="I41" s="79" t="n">
        <f aca="false">I42</f>
        <v>0.3</v>
      </c>
      <c r="J41" s="76" t="n">
        <f aca="false">I41/H41*100</f>
        <v>6</v>
      </c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</row>
    <row r="42" customFormat="false" ht="38.25" hidden="true" customHeight="false" outlineLevel="0" collapsed="false">
      <c r="A42" s="82"/>
      <c r="B42" s="83"/>
      <c r="C42" s="84"/>
      <c r="D42" s="84"/>
      <c r="E42" s="77" t="s">
        <v>150</v>
      </c>
      <c r="F42" s="78" t="s">
        <v>132</v>
      </c>
      <c r="G42" s="78" t="n">
        <v>11</v>
      </c>
      <c r="H42" s="79" t="n">
        <f aca="false">H43</f>
        <v>5</v>
      </c>
      <c r="I42" s="79" t="n">
        <f aca="false">I43</f>
        <v>0.3</v>
      </c>
      <c r="J42" s="76" t="n">
        <f aca="false">I42/H42*100</f>
        <v>6</v>
      </c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</row>
    <row r="43" s="92" customFormat="true" ht="25.5" hidden="true" customHeight="false" outlineLevel="0" collapsed="false">
      <c r="B43" s="93"/>
      <c r="C43" s="94"/>
      <c r="D43" s="84"/>
      <c r="E43" s="77" t="s">
        <v>153</v>
      </c>
      <c r="F43" s="78" t="s">
        <v>132</v>
      </c>
      <c r="G43" s="78" t="n">
        <v>11</v>
      </c>
      <c r="H43" s="79" t="n">
        <f aca="false">H45</f>
        <v>5</v>
      </c>
      <c r="I43" s="79" t="n">
        <f aca="false">I45</f>
        <v>0.3</v>
      </c>
      <c r="J43" s="76" t="n">
        <f aca="false">I43/H43*100</f>
        <v>6</v>
      </c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</row>
    <row r="44" s="92" customFormat="true" ht="12.75" hidden="true" customHeight="false" outlineLevel="0" collapsed="false">
      <c r="B44" s="93"/>
      <c r="C44" s="94"/>
      <c r="D44" s="84"/>
      <c r="E44" s="91" t="s">
        <v>145</v>
      </c>
      <c r="F44" s="78" t="s">
        <v>132</v>
      </c>
      <c r="G44" s="78" t="n">
        <v>11</v>
      </c>
      <c r="H44" s="79" t="n">
        <f aca="false">H45</f>
        <v>5</v>
      </c>
      <c r="I44" s="79" t="n">
        <f aca="false">I45</f>
        <v>0.3</v>
      </c>
      <c r="J44" s="76" t="n">
        <f aca="false">I44/H44*100</f>
        <v>6</v>
      </c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</row>
    <row r="45" s="92" customFormat="true" ht="15" hidden="true" customHeight="false" outlineLevel="0" collapsed="false">
      <c r="B45" s="93"/>
      <c r="C45" s="94"/>
      <c r="D45" s="84"/>
      <c r="E45" s="77" t="s">
        <v>154</v>
      </c>
      <c r="F45" s="78" t="s">
        <v>132</v>
      </c>
      <c r="G45" s="78" t="n">
        <v>11</v>
      </c>
      <c r="H45" s="79" t="n">
        <v>5</v>
      </c>
      <c r="I45" s="79" t="n">
        <v>0.3</v>
      </c>
      <c r="J45" s="76" t="n">
        <f aca="false">I45/H45*100</f>
        <v>6</v>
      </c>
      <c r="K45" s="100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</row>
    <row r="46" customFormat="false" ht="12.75" hidden="false" customHeight="false" outlineLevel="0" collapsed="false">
      <c r="A46" s="82"/>
      <c r="B46" s="83"/>
      <c r="C46" s="84"/>
      <c r="D46" s="84"/>
      <c r="E46" s="77" t="s">
        <v>155</v>
      </c>
      <c r="F46" s="78" t="s">
        <v>156</v>
      </c>
      <c r="G46" s="78"/>
      <c r="H46" s="79" t="n">
        <f aca="false">H47</f>
        <v>132.1</v>
      </c>
      <c r="I46" s="79" t="n">
        <f aca="false">I47</f>
        <v>132.1</v>
      </c>
      <c r="J46" s="76" t="n">
        <f aca="false">I46/H46*100</f>
        <v>100</v>
      </c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</row>
    <row r="47" customFormat="false" ht="12.75" hidden="false" customHeight="false" outlineLevel="0" collapsed="false">
      <c r="A47" s="82"/>
      <c r="B47" s="83"/>
      <c r="C47" s="84"/>
      <c r="D47" s="84"/>
      <c r="E47" s="77" t="s">
        <v>157</v>
      </c>
      <c r="F47" s="78" t="s">
        <v>156</v>
      </c>
      <c r="G47" s="78" t="s">
        <v>158</v>
      </c>
      <c r="H47" s="79" t="n">
        <f aca="false">H48</f>
        <v>132.1</v>
      </c>
      <c r="I47" s="79" t="n">
        <f aca="false">I48</f>
        <v>132.1</v>
      </c>
      <c r="J47" s="76" t="n">
        <f aca="false">I47/H47*100</f>
        <v>100</v>
      </c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</row>
    <row r="48" customFormat="false" ht="38.25" hidden="true" customHeight="false" outlineLevel="0" collapsed="false">
      <c r="A48" s="82"/>
      <c r="B48" s="83"/>
      <c r="C48" s="84"/>
      <c r="D48" s="84"/>
      <c r="E48" s="77" t="s">
        <v>149</v>
      </c>
      <c r="F48" s="78" t="s">
        <v>156</v>
      </c>
      <c r="G48" s="78" t="s">
        <v>158</v>
      </c>
      <c r="H48" s="79" t="n">
        <f aca="false">H50</f>
        <v>132.1</v>
      </c>
      <c r="I48" s="79" t="n">
        <f aca="false">I50</f>
        <v>132.1</v>
      </c>
      <c r="J48" s="76" t="n">
        <f aca="false">I48/H48*100</f>
        <v>100</v>
      </c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</row>
    <row r="49" customFormat="false" ht="38.25" hidden="true" customHeight="false" outlineLevel="0" collapsed="false">
      <c r="A49" s="82"/>
      <c r="B49" s="83"/>
      <c r="C49" s="84"/>
      <c r="D49" s="84"/>
      <c r="E49" s="77" t="s">
        <v>150</v>
      </c>
      <c r="F49" s="78" t="s">
        <v>156</v>
      </c>
      <c r="G49" s="78" t="s">
        <v>158</v>
      </c>
      <c r="H49" s="79" t="n">
        <f aca="false">H50</f>
        <v>132.1</v>
      </c>
      <c r="I49" s="79" t="n">
        <f aca="false">I50</f>
        <v>132.1</v>
      </c>
      <c r="J49" s="76" t="n">
        <f aca="false">I49/H49*100</f>
        <v>100</v>
      </c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</row>
    <row r="50" customFormat="false" ht="38.25" hidden="true" customHeight="false" outlineLevel="0" collapsed="false">
      <c r="A50" s="82"/>
      <c r="B50" s="83"/>
      <c r="C50" s="84"/>
      <c r="D50" s="83"/>
      <c r="E50" s="101" t="s">
        <v>159</v>
      </c>
      <c r="F50" s="78" t="s">
        <v>156</v>
      </c>
      <c r="G50" s="78" t="s">
        <v>158</v>
      </c>
      <c r="H50" s="79" t="n">
        <f aca="false">H51</f>
        <v>132.1</v>
      </c>
      <c r="I50" s="79" t="n">
        <f aca="false">I51</f>
        <v>132.1</v>
      </c>
      <c r="J50" s="76" t="n">
        <f aca="false">I50/H50*100</f>
        <v>100</v>
      </c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</row>
    <row r="51" customFormat="false" ht="51" hidden="true" customHeight="false" outlineLevel="0" collapsed="false">
      <c r="A51" s="82"/>
      <c r="B51" s="83"/>
      <c r="C51" s="84"/>
      <c r="D51" s="83"/>
      <c r="E51" s="77" t="s">
        <v>138</v>
      </c>
      <c r="F51" s="78" t="s">
        <v>156</v>
      </c>
      <c r="G51" s="78" t="s">
        <v>158</v>
      </c>
      <c r="H51" s="79" t="n">
        <f aca="false">H52</f>
        <v>132.1</v>
      </c>
      <c r="I51" s="79" t="n">
        <f aca="false">I52</f>
        <v>132.1</v>
      </c>
      <c r="J51" s="76" t="n">
        <f aca="false">I51/H51*100</f>
        <v>100</v>
      </c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</row>
    <row r="52" customFormat="false" ht="25.5" hidden="true" customHeight="false" outlineLevel="0" collapsed="false">
      <c r="A52" s="82"/>
      <c r="B52" s="83"/>
      <c r="C52" s="84"/>
      <c r="D52" s="84"/>
      <c r="E52" s="77" t="s">
        <v>139</v>
      </c>
      <c r="F52" s="78" t="s">
        <v>156</v>
      </c>
      <c r="G52" s="78" t="s">
        <v>158</v>
      </c>
      <c r="H52" s="102" t="n">
        <v>132.1</v>
      </c>
      <c r="I52" s="102" t="n">
        <v>132.1</v>
      </c>
      <c r="J52" s="76" t="n">
        <f aca="false">I52/H52*100</f>
        <v>100</v>
      </c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</row>
    <row r="53" customFormat="false" ht="12.75" hidden="false" customHeight="false" outlineLevel="0" collapsed="false">
      <c r="A53" s="82"/>
      <c r="B53" s="83"/>
      <c r="C53" s="84"/>
      <c r="D53" s="84"/>
      <c r="E53" s="103" t="s">
        <v>160</v>
      </c>
      <c r="F53" s="104" t="s">
        <v>158</v>
      </c>
      <c r="G53" s="104"/>
      <c r="H53" s="102" t="n">
        <f aca="false">H54</f>
        <v>30.066</v>
      </c>
      <c r="I53" s="102" t="n">
        <f aca="false">I54</f>
        <v>30.066</v>
      </c>
      <c r="J53" s="76" t="n">
        <f aca="false">I53/H53*100</f>
        <v>100</v>
      </c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</row>
    <row r="54" customFormat="false" ht="25.5" hidden="false" customHeight="false" outlineLevel="0" collapsed="false">
      <c r="A54" s="82"/>
      <c r="B54" s="83"/>
      <c r="C54" s="84"/>
      <c r="D54" s="84"/>
      <c r="E54" s="103" t="s">
        <v>161</v>
      </c>
      <c r="F54" s="104" t="s">
        <v>158</v>
      </c>
      <c r="G54" s="104" t="n">
        <v>10</v>
      </c>
      <c r="H54" s="102" t="n">
        <f aca="false">H55</f>
        <v>30.066</v>
      </c>
      <c r="I54" s="102" t="n">
        <f aca="false">I55</f>
        <v>30.066</v>
      </c>
      <c r="J54" s="76" t="n">
        <f aca="false">I54/H54*100</f>
        <v>100</v>
      </c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</row>
    <row r="55" customFormat="false" ht="38.25" hidden="true" customHeight="false" outlineLevel="0" collapsed="false">
      <c r="A55" s="82"/>
      <c r="B55" s="83"/>
      <c r="C55" s="84"/>
      <c r="D55" s="84"/>
      <c r="E55" s="103" t="s">
        <v>149</v>
      </c>
      <c r="F55" s="104" t="s">
        <v>158</v>
      </c>
      <c r="G55" s="104" t="n">
        <v>10</v>
      </c>
      <c r="H55" s="102" t="n">
        <f aca="false">H56</f>
        <v>30.066</v>
      </c>
      <c r="I55" s="102" t="n">
        <f aca="false">I56</f>
        <v>30.066</v>
      </c>
      <c r="J55" s="76" t="n">
        <f aca="false">I55/H55*100</f>
        <v>100</v>
      </c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</row>
    <row r="56" customFormat="false" ht="38.25" hidden="true" customHeight="false" outlineLevel="0" collapsed="false">
      <c r="A56" s="82"/>
      <c r="B56" s="83"/>
      <c r="C56" s="84"/>
      <c r="D56" s="84"/>
      <c r="E56" s="103" t="s">
        <v>150</v>
      </c>
      <c r="F56" s="104" t="s">
        <v>158</v>
      </c>
      <c r="G56" s="104" t="n">
        <v>10</v>
      </c>
      <c r="H56" s="102" t="n">
        <f aca="false">H57</f>
        <v>30.066</v>
      </c>
      <c r="I56" s="102" t="n">
        <f aca="false">I57</f>
        <v>30.066</v>
      </c>
      <c r="J56" s="76" t="n">
        <f aca="false">I56/H56*100</f>
        <v>100</v>
      </c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</row>
    <row r="57" customFormat="false" ht="25.5" hidden="true" customHeight="false" outlineLevel="0" collapsed="false">
      <c r="A57" s="82"/>
      <c r="B57" s="83"/>
      <c r="C57" s="84"/>
      <c r="D57" s="84"/>
      <c r="E57" s="103" t="s">
        <v>162</v>
      </c>
      <c r="F57" s="104" t="s">
        <v>158</v>
      </c>
      <c r="G57" s="104" t="n">
        <v>10</v>
      </c>
      <c r="H57" s="102" t="n">
        <f aca="false">H58</f>
        <v>30.066</v>
      </c>
      <c r="I57" s="102" t="n">
        <f aca="false">I58</f>
        <v>30.066</v>
      </c>
      <c r="J57" s="76" t="n">
        <f aca="false">I57/H57*100</f>
        <v>100</v>
      </c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</row>
    <row r="58" customFormat="false" ht="25.5" hidden="true" customHeight="false" outlineLevel="0" collapsed="false">
      <c r="A58" s="82"/>
      <c r="B58" s="83"/>
      <c r="C58" s="84"/>
      <c r="D58" s="84"/>
      <c r="E58" s="103" t="s">
        <v>143</v>
      </c>
      <c r="F58" s="104" t="s">
        <v>158</v>
      </c>
      <c r="G58" s="104" t="n">
        <v>10</v>
      </c>
      <c r="H58" s="102" t="n">
        <f aca="false">H59</f>
        <v>30.066</v>
      </c>
      <c r="I58" s="102" t="n">
        <f aca="false">I59</f>
        <v>30.066</v>
      </c>
      <c r="J58" s="76" t="n">
        <f aca="false">I58/H58*100</f>
        <v>100</v>
      </c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</row>
    <row r="59" customFormat="false" ht="25.5" hidden="true" customHeight="false" outlineLevel="0" collapsed="false">
      <c r="A59" s="82"/>
      <c r="B59" s="83"/>
      <c r="C59" s="84"/>
      <c r="D59" s="84"/>
      <c r="E59" s="103" t="s">
        <v>144</v>
      </c>
      <c r="F59" s="104" t="s">
        <v>158</v>
      </c>
      <c r="G59" s="104" t="n">
        <v>10</v>
      </c>
      <c r="H59" s="102" t="n">
        <v>30.066</v>
      </c>
      <c r="I59" s="102" t="n">
        <v>30.066</v>
      </c>
      <c r="J59" s="76" t="n">
        <f aca="false">I59/H59*100</f>
        <v>100</v>
      </c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</row>
    <row r="60" customFormat="false" ht="12.75" hidden="false" customHeight="false" outlineLevel="0" collapsed="false">
      <c r="A60" s="82"/>
      <c r="B60" s="83"/>
      <c r="C60" s="84"/>
      <c r="D60" s="84"/>
      <c r="E60" s="105" t="s">
        <v>163</v>
      </c>
      <c r="F60" s="104" t="s">
        <v>134</v>
      </c>
      <c r="G60" s="104"/>
      <c r="H60" s="79" t="n">
        <f aca="false">H61+H67</f>
        <v>349.70404</v>
      </c>
      <c r="I60" s="79" t="n">
        <f aca="false">I61+I67</f>
        <v>221.2248</v>
      </c>
      <c r="J60" s="76" t="n">
        <f aca="false">I60/H60*100</f>
        <v>63.2605788597695</v>
      </c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</row>
    <row r="61" customFormat="false" ht="12.75" hidden="false" customHeight="false" outlineLevel="0" collapsed="false">
      <c r="A61" s="82"/>
      <c r="B61" s="83"/>
      <c r="C61" s="84"/>
      <c r="D61" s="84"/>
      <c r="E61" s="105" t="s">
        <v>164</v>
      </c>
      <c r="F61" s="104" t="s">
        <v>134</v>
      </c>
      <c r="G61" s="104" t="s">
        <v>165</v>
      </c>
      <c r="H61" s="79" t="n">
        <f aca="false">H63</f>
        <v>308.87924</v>
      </c>
      <c r="I61" s="79" t="n">
        <f aca="false">I63</f>
        <v>183</v>
      </c>
      <c r="J61" s="76" t="n">
        <f aca="false">I61/H61*100</f>
        <v>59.2464550223576</v>
      </c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</row>
    <row r="62" customFormat="false" ht="38.25" hidden="true" customHeight="false" outlineLevel="0" collapsed="false">
      <c r="A62" s="82"/>
      <c r="B62" s="83"/>
      <c r="C62" s="84"/>
      <c r="D62" s="84"/>
      <c r="E62" s="106" t="s">
        <v>166</v>
      </c>
      <c r="F62" s="104" t="s">
        <v>134</v>
      </c>
      <c r="G62" s="104" t="s">
        <v>165</v>
      </c>
      <c r="H62" s="79" t="n">
        <f aca="false">H63</f>
        <v>308.87924</v>
      </c>
      <c r="I62" s="79" t="n">
        <f aca="false">I63</f>
        <v>183</v>
      </c>
      <c r="J62" s="76" t="n">
        <f aca="false">I62/H62*100</f>
        <v>59.2464550223576</v>
      </c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</row>
    <row r="63" customFormat="false" ht="25.5" hidden="true" customHeight="false" outlineLevel="0" collapsed="false">
      <c r="A63" s="82"/>
      <c r="B63" s="83"/>
      <c r="C63" s="84"/>
      <c r="D63" s="84"/>
      <c r="E63" s="107" t="s">
        <v>167</v>
      </c>
      <c r="F63" s="104" t="s">
        <v>134</v>
      </c>
      <c r="G63" s="104" t="s">
        <v>165</v>
      </c>
      <c r="H63" s="79" t="n">
        <f aca="false">H64</f>
        <v>308.87924</v>
      </c>
      <c r="I63" s="79" t="n">
        <f aca="false">I64</f>
        <v>183</v>
      </c>
      <c r="J63" s="76" t="n">
        <f aca="false">I63/H63*100</f>
        <v>59.2464550223576</v>
      </c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</row>
    <row r="64" customFormat="false" ht="140.25" hidden="true" customHeight="false" outlineLevel="0" collapsed="false">
      <c r="A64" s="82"/>
      <c r="B64" s="83"/>
      <c r="C64" s="84"/>
      <c r="D64" s="84"/>
      <c r="E64" s="105" t="s">
        <v>168</v>
      </c>
      <c r="F64" s="104" t="s">
        <v>134</v>
      </c>
      <c r="G64" s="104" t="s">
        <v>165</v>
      </c>
      <c r="H64" s="79" t="n">
        <f aca="false">H66</f>
        <v>308.87924</v>
      </c>
      <c r="I64" s="79" t="n">
        <f aca="false">I66</f>
        <v>183</v>
      </c>
      <c r="J64" s="76" t="n">
        <f aca="false">I64/H64*100</f>
        <v>59.2464550223576</v>
      </c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</row>
    <row r="65" customFormat="false" ht="25.5" hidden="true" customHeight="false" outlineLevel="0" collapsed="false">
      <c r="A65" s="82"/>
      <c r="B65" s="83"/>
      <c r="C65" s="84"/>
      <c r="D65" s="84"/>
      <c r="E65" s="103" t="s">
        <v>143</v>
      </c>
      <c r="F65" s="104" t="s">
        <v>134</v>
      </c>
      <c r="G65" s="104" t="s">
        <v>165</v>
      </c>
      <c r="H65" s="79" t="n">
        <f aca="false">H66</f>
        <v>308.87924</v>
      </c>
      <c r="I65" s="79" t="n">
        <f aca="false">I66</f>
        <v>183</v>
      </c>
      <c r="J65" s="76" t="n">
        <f aca="false">I65/H65*100</f>
        <v>59.2464550223576</v>
      </c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</row>
    <row r="66" s="82" customFormat="true" ht="25.5" hidden="true" customHeight="false" outlineLevel="0" collapsed="false">
      <c r="B66" s="83"/>
      <c r="C66" s="84"/>
      <c r="D66" s="84"/>
      <c r="E66" s="103" t="s">
        <v>144</v>
      </c>
      <c r="F66" s="104" t="s">
        <v>134</v>
      </c>
      <c r="G66" s="104" t="s">
        <v>165</v>
      </c>
      <c r="H66" s="79" t="n">
        <v>308.87924</v>
      </c>
      <c r="I66" s="79" t="n">
        <v>183</v>
      </c>
      <c r="J66" s="76" t="n">
        <f aca="false">I66/H66*100</f>
        <v>59.2464550223576</v>
      </c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</row>
    <row r="67" s="82" customFormat="true" ht="12.75" hidden="false" customHeight="false" outlineLevel="0" collapsed="false">
      <c r="B67" s="83"/>
      <c r="C67" s="84"/>
      <c r="D67" s="84"/>
      <c r="E67" s="108" t="s">
        <v>169</v>
      </c>
      <c r="F67" s="104" t="s">
        <v>134</v>
      </c>
      <c r="G67" s="109" t="n">
        <v>12</v>
      </c>
      <c r="H67" s="79" t="n">
        <f aca="false">H74+H68</f>
        <v>40.8248</v>
      </c>
      <c r="I67" s="79" t="n">
        <f aca="false">I74+I68</f>
        <v>38.2248</v>
      </c>
      <c r="J67" s="76" t="n">
        <f aca="false">I67/H67*100</f>
        <v>93.6313221375242</v>
      </c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89"/>
    </row>
    <row r="68" s="82" customFormat="true" ht="51" hidden="true" customHeight="false" outlineLevel="0" collapsed="false">
      <c r="B68" s="83"/>
      <c r="C68" s="84"/>
      <c r="D68" s="84"/>
      <c r="E68" s="105" t="s">
        <v>170</v>
      </c>
      <c r="F68" s="104" t="s">
        <v>134</v>
      </c>
      <c r="G68" s="104" t="n">
        <v>12</v>
      </c>
      <c r="H68" s="110" t="n">
        <f aca="false">H69</f>
        <v>38.2248</v>
      </c>
      <c r="I68" s="110" t="n">
        <f aca="false">I69</f>
        <v>38.2248</v>
      </c>
      <c r="J68" s="76" t="n">
        <f aca="false">I68/H68*100</f>
        <v>100</v>
      </c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</row>
    <row r="69" s="82" customFormat="true" ht="12.75" hidden="true" customHeight="false" outlineLevel="0" collapsed="false">
      <c r="B69" s="83"/>
      <c r="C69" s="84"/>
      <c r="D69" s="84"/>
      <c r="E69" s="111" t="s">
        <v>171</v>
      </c>
      <c r="F69" s="104" t="s">
        <v>134</v>
      </c>
      <c r="G69" s="104" t="n">
        <v>12</v>
      </c>
      <c r="H69" s="110" t="n">
        <f aca="false">H70</f>
        <v>38.2248</v>
      </c>
      <c r="I69" s="110" t="n">
        <f aca="false">I70</f>
        <v>38.2248</v>
      </c>
      <c r="J69" s="76" t="n">
        <f aca="false">I69/H69*100</f>
        <v>100</v>
      </c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89"/>
    </row>
    <row r="70" s="82" customFormat="true" ht="12.75" hidden="true" customHeight="false" outlineLevel="0" collapsed="false">
      <c r="B70" s="83"/>
      <c r="C70" s="84"/>
      <c r="D70" s="84"/>
      <c r="E70" s="105" t="s">
        <v>172</v>
      </c>
      <c r="F70" s="104" t="s">
        <v>134</v>
      </c>
      <c r="G70" s="104" t="n">
        <v>12</v>
      </c>
      <c r="H70" s="110" t="n">
        <f aca="false">H71</f>
        <v>38.2248</v>
      </c>
      <c r="I70" s="110" t="n">
        <f aca="false">I71</f>
        <v>38.2248</v>
      </c>
      <c r="J70" s="76" t="n">
        <f aca="false">I70/H70*100</f>
        <v>100</v>
      </c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</row>
    <row r="71" s="82" customFormat="true" ht="12.75" hidden="true" customHeight="false" outlineLevel="0" collapsed="false">
      <c r="B71" s="83"/>
      <c r="C71" s="84"/>
      <c r="D71" s="84"/>
      <c r="E71" s="105" t="s">
        <v>173</v>
      </c>
      <c r="F71" s="104" t="s">
        <v>134</v>
      </c>
      <c r="G71" s="104" t="n">
        <v>12</v>
      </c>
      <c r="H71" s="110" t="n">
        <f aca="false">I72</f>
        <v>38.2248</v>
      </c>
      <c r="I71" s="110" t="n">
        <f aca="false">I72</f>
        <v>38.2248</v>
      </c>
      <c r="J71" s="76" t="n">
        <f aca="false">I71/H71*100</f>
        <v>100</v>
      </c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</row>
    <row r="72" s="82" customFormat="true" ht="25.5" hidden="true" customHeight="false" outlineLevel="0" collapsed="false">
      <c r="B72" s="83"/>
      <c r="C72" s="84"/>
      <c r="D72" s="84"/>
      <c r="E72" s="103" t="s">
        <v>143</v>
      </c>
      <c r="F72" s="104" t="s">
        <v>134</v>
      </c>
      <c r="G72" s="104" t="n">
        <v>12</v>
      </c>
      <c r="H72" s="112" t="n">
        <f aca="false">H73</f>
        <v>38.2248</v>
      </c>
      <c r="I72" s="110" t="n">
        <f aca="false">I73</f>
        <v>38.2248</v>
      </c>
      <c r="J72" s="76" t="n">
        <f aca="false">J73</f>
        <v>100</v>
      </c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</row>
    <row r="73" s="82" customFormat="true" ht="25.5" hidden="true" customHeight="false" outlineLevel="0" collapsed="false">
      <c r="B73" s="83"/>
      <c r="C73" s="84"/>
      <c r="D73" s="84"/>
      <c r="E73" s="103" t="s">
        <v>144</v>
      </c>
      <c r="F73" s="104" t="s">
        <v>134</v>
      </c>
      <c r="G73" s="104" t="n">
        <v>12</v>
      </c>
      <c r="H73" s="110" t="n">
        <v>38.2248</v>
      </c>
      <c r="I73" s="110" t="n">
        <v>38.2248</v>
      </c>
      <c r="J73" s="76" t="n">
        <f aca="false">I73/H73*100</f>
        <v>100</v>
      </c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</row>
    <row r="74" s="82" customFormat="true" ht="38.25" hidden="true" customHeight="false" outlineLevel="0" collapsed="false">
      <c r="B74" s="83"/>
      <c r="C74" s="84"/>
      <c r="D74" s="84"/>
      <c r="E74" s="105" t="s">
        <v>174</v>
      </c>
      <c r="F74" s="104" t="s">
        <v>134</v>
      </c>
      <c r="G74" s="104" t="n">
        <v>12</v>
      </c>
      <c r="H74" s="102" t="n">
        <f aca="false">H75</f>
        <v>2.6</v>
      </c>
      <c r="I74" s="102" t="n">
        <f aca="false">I75</f>
        <v>0</v>
      </c>
      <c r="J74" s="76" t="n">
        <f aca="false">I74/H74*100</f>
        <v>0</v>
      </c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</row>
    <row r="75" s="82" customFormat="true" ht="38.25" hidden="true" customHeight="false" outlineLevel="0" collapsed="false">
      <c r="B75" s="83"/>
      <c r="C75" s="84"/>
      <c r="D75" s="84"/>
      <c r="E75" s="105" t="s">
        <v>175</v>
      </c>
      <c r="F75" s="104" t="s">
        <v>134</v>
      </c>
      <c r="G75" s="104" t="n">
        <v>12</v>
      </c>
      <c r="H75" s="102" t="n">
        <f aca="false">H76</f>
        <v>2.6</v>
      </c>
      <c r="I75" s="102" t="n">
        <f aca="false">I76</f>
        <v>0</v>
      </c>
      <c r="J75" s="76" t="n">
        <f aca="false">I75/H75*100</f>
        <v>0</v>
      </c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</row>
    <row r="76" s="82" customFormat="true" ht="51" hidden="true" customHeight="false" outlineLevel="0" collapsed="false">
      <c r="B76" s="83"/>
      <c r="C76" s="84"/>
      <c r="D76" s="84"/>
      <c r="E76" s="105" t="s">
        <v>176</v>
      </c>
      <c r="F76" s="104" t="s">
        <v>134</v>
      </c>
      <c r="G76" s="104" t="n">
        <v>12</v>
      </c>
      <c r="H76" s="102" t="n">
        <f aca="false">H77</f>
        <v>2.6</v>
      </c>
      <c r="I76" s="102" t="n">
        <f aca="false">I77</f>
        <v>0</v>
      </c>
      <c r="J76" s="76" t="n">
        <f aca="false">I76/H76*100</f>
        <v>0</v>
      </c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</row>
    <row r="77" s="82" customFormat="true" ht="25.5" hidden="true" customHeight="false" outlineLevel="0" collapsed="false">
      <c r="B77" s="83"/>
      <c r="C77" s="84"/>
      <c r="D77" s="84"/>
      <c r="E77" s="103" t="s">
        <v>143</v>
      </c>
      <c r="F77" s="104" t="s">
        <v>134</v>
      </c>
      <c r="G77" s="104" t="n">
        <v>12</v>
      </c>
      <c r="H77" s="102" t="n">
        <f aca="false">H78</f>
        <v>2.6</v>
      </c>
      <c r="I77" s="102" t="n">
        <f aca="false">I78</f>
        <v>0</v>
      </c>
      <c r="J77" s="76" t="n">
        <f aca="false">I77/H77*100</f>
        <v>0</v>
      </c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B77" s="89"/>
    </row>
    <row r="78" s="82" customFormat="true" ht="25.5" hidden="true" customHeight="false" outlineLevel="0" collapsed="false">
      <c r="B78" s="83"/>
      <c r="C78" s="84"/>
      <c r="D78" s="84"/>
      <c r="E78" s="103" t="s">
        <v>144</v>
      </c>
      <c r="F78" s="104" t="s">
        <v>134</v>
      </c>
      <c r="G78" s="104" t="n">
        <v>12</v>
      </c>
      <c r="H78" s="102" t="n">
        <v>2.6</v>
      </c>
      <c r="I78" s="79" t="n">
        <v>0</v>
      </c>
      <c r="J78" s="76" t="n">
        <f aca="false">I78/H78*100</f>
        <v>0</v>
      </c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</row>
    <row r="79" customFormat="false" ht="12.75" hidden="false" customHeight="false" outlineLevel="0" collapsed="false">
      <c r="A79" s="82"/>
      <c r="B79" s="83"/>
      <c r="C79" s="84"/>
      <c r="D79" s="84"/>
      <c r="E79" s="105" t="s">
        <v>177</v>
      </c>
      <c r="F79" s="104" t="s">
        <v>178</v>
      </c>
      <c r="G79" s="104"/>
      <c r="H79" s="79" t="n">
        <f aca="false">H80+H89+H95</f>
        <v>687.85204</v>
      </c>
      <c r="I79" s="79" t="n">
        <f aca="false">I80+I89+I95</f>
        <v>617.97005</v>
      </c>
      <c r="J79" s="76" t="n">
        <f aca="false">I79/H79*100</f>
        <v>89.840549139027</v>
      </c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</row>
    <row r="80" customFormat="false" ht="12.75" hidden="false" customHeight="false" outlineLevel="0" collapsed="false">
      <c r="A80" s="82"/>
      <c r="B80" s="83"/>
      <c r="C80" s="84"/>
      <c r="D80" s="84"/>
      <c r="E80" s="105" t="s">
        <v>179</v>
      </c>
      <c r="F80" s="104" t="s">
        <v>178</v>
      </c>
      <c r="G80" s="104" t="s">
        <v>132</v>
      </c>
      <c r="H80" s="79" t="n">
        <f aca="false">H81</f>
        <v>155.6</v>
      </c>
      <c r="I80" s="79" t="n">
        <f aca="false">I81</f>
        <v>131.89257</v>
      </c>
      <c r="J80" s="76" t="n">
        <f aca="false">I80/H80*100</f>
        <v>84.7638624678663</v>
      </c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</row>
    <row r="81" customFormat="false" ht="38.25" hidden="true" customHeight="false" outlineLevel="0" collapsed="false">
      <c r="A81" s="82"/>
      <c r="B81" s="83"/>
      <c r="C81" s="84"/>
      <c r="D81" s="84"/>
      <c r="E81" s="105" t="s">
        <v>149</v>
      </c>
      <c r="F81" s="104" t="s">
        <v>178</v>
      </c>
      <c r="G81" s="104" t="s">
        <v>132</v>
      </c>
      <c r="H81" s="79" t="n">
        <f aca="false">H82</f>
        <v>155.6</v>
      </c>
      <c r="I81" s="79" t="n">
        <f aca="false">I82</f>
        <v>131.89257</v>
      </c>
      <c r="J81" s="76" t="n">
        <f aca="false">I81/H81*100</f>
        <v>84.7638624678663</v>
      </c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</row>
    <row r="82" customFormat="false" ht="38.25" hidden="true" customHeight="false" outlineLevel="0" collapsed="false">
      <c r="A82" s="82"/>
      <c r="B82" s="83"/>
      <c r="C82" s="84"/>
      <c r="D82" s="84"/>
      <c r="E82" s="105" t="s">
        <v>150</v>
      </c>
      <c r="F82" s="104" t="s">
        <v>178</v>
      </c>
      <c r="G82" s="104" t="s">
        <v>132</v>
      </c>
      <c r="H82" s="79" t="n">
        <f aca="false">H83+H86</f>
        <v>155.6</v>
      </c>
      <c r="I82" s="79" t="n">
        <f aca="false">I83+I86</f>
        <v>131.89257</v>
      </c>
      <c r="J82" s="76" t="n">
        <f aca="false">I82/H82*100</f>
        <v>84.7638624678663</v>
      </c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</row>
    <row r="83" customFormat="false" ht="25.5" hidden="true" customHeight="false" outlineLevel="0" collapsed="false">
      <c r="A83" s="82"/>
      <c r="B83" s="83"/>
      <c r="C83" s="84"/>
      <c r="D83" s="84"/>
      <c r="E83" s="113" t="s">
        <v>180</v>
      </c>
      <c r="F83" s="104" t="s">
        <v>178</v>
      </c>
      <c r="G83" s="104" t="s">
        <v>132</v>
      </c>
      <c r="H83" s="79" t="n">
        <f aca="false">H84</f>
        <v>145.6</v>
      </c>
      <c r="I83" s="79" t="n">
        <f aca="false">I84</f>
        <v>131.89257</v>
      </c>
      <c r="J83" s="76" t="n">
        <f aca="false">I83/H83*100</f>
        <v>90.5855563186813</v>
      </c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</row>
    <row r="84" customFormat="false" ht="25.5" hidden="true" customHeight="false" outlineLevel="0" collapsed="false">
      <c r="A84" s="82"/>
      <c r="B84" s="83"/>
      <c r="C84" s="84"/>
      <c r="D84" s="84"/>
      <c r="E84" s="103" t="s">
        <v>143</v>
      </c>
      <c r="F84" s="104" t="s">
        <v>178</v>
      </c>
      <c r="G84" s="104" t="s">
        <v>132</v>
      </c>
      <c r="H84" s="79" t="n">
        <f aca="false">H85</f>
        <v>145.6</v>
      </c>
      <c r="I84" s="79" t="n">
        <f aca="false">I85</f>
        <v>131.89257</v>
      </c>
      <c r="J84" s="76" t="n">
        <f aca="false">I84/H84*100</f>
        <v>90.5855563186813</v>
      </c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</row>
    <row r="85" customFormat="false" ht="25.5" hidden="true" customHeight="false" outlineLevel="0" collapsed="false">
      <c r="A85" s="82"/>
      <c r="B85" s="83"/>
      <c r="C85" s="84"/>
      <c r="D85" s="84"/>
      <c r="E85" s="103" t="s">
        <v>144</v>
      </c>
      <c r="F85" s="104" t="s">
        <v>178</v>
      </c>
      <c r="G85" s="104" t="s">
        <v>132</v>
      </c>
      <c r="H85" s="79" t="n">
        <v>145.6</v>
      </c>
      <c r="I85" s="79" t="n">
        <v>131.89257</v>
      </c>
      <c r="J85" s="76" t="n">
        <f aca="false">I85/H85*100</f>
        <v>90.5855563186813</v>
      </c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B85" s="89"/>
    </row>
    <row r="86" s="82" customFormat="true" ht="89.25" hidden="true" customHeight="false" outlineLevel="0" collapsed="false">
      <c r="B86" s="83"/>
      <c r="C86" s="84"/>
      <c r="D86" s="84"/>
      <c r="E86" s="105" t="s">
        <v>181</v>
      </c>
      <c r="F86" s="104" t="s">
        <v>178</v>
      </c>
      <c r="G86" s="104" t="s">
        <v>132</v>
      </c>
      <c r="H86" s="79" t="n">
        <f aca="false">H88</f>
        <v>10</v>
      </c>
      <c r="I86" s="79" t="n">
        <f aca="false">I88</f>
        <v>0</v>
      </c>
      <c r="J86" s="76" t="n">
        <f aca="false">I86/H86*100</f>
        <v>0</v>
      </c>
    </row>
    <row r="87" s="82" customFormat="true" ht="25.5" hidden="true" customHeight="false" outlineLevel="0" collapsed="false">
      <c r="B87" s="83"/>
      <c r="C87" s="84"/>
      <c r="D87" s="84"/>
      <c r="E87" s="103" t="s">
        <v>143</v>
      </c>
      <c r="F87" s="104" t="s">
        <v>178</v>
      </c>
      <c r="G87" s="104" t="s">
        <v>132</v>
      </c>
      <c r="H87" s="79" t="n">
        <f aca="false">H88</f>
        <v>10</v>
      </c>
      <c r="I87" s="79" t="n">
        <f aca="false">I88</f>
        <v>0</v>
      </c>
      <c r="J87" s="76" t="n">
        <f aca="false">I87/H87*100</f>
        <v>0</v>
      </c>
    </row>
    <row r="88" s="82" customFormat="true" ht="25.5" hidden="true" customHeight="false" outlineLevel="0" collapsed="false">
      <c r="B88" s="83"/>
      <c r="C88" s="84"/>
      <c r="D88" s="84"/>
      <c r="E88" s="103" t="s">
        <v>144</v>
      </c>
      <c r="F88" s="104" t="s">
        <v>178</v>
      </c>
      <c r="G88" s="104" t="s">
        <v>132</v>
      </c>
      <c r="H88" s="79" t="n">
        <v>10</v>
      </c>
      <c r="I88" s="79" t="n">
        <v>0</v>
      </c>
      <c r="J88" s="76" t="n">
        <f aca="false">I88/H88*100</f>
        <v>0</v>
      </c>
    </row>
    <row r="89" s="82" customFormat="true" ht="12.75" hidden="false" customHeight="false" outlineLevel="0" collapsed="false">
      <c r="B89" s="83"/>
      <c r="C89" s="84"/>
      <c r="D89" s="84"/>
      <c r="E89" s="105" t="s">
        <v>182</v>
      </c>
      <c r="F89" s="104" t="s">
        <v>178</v>
      </c>
      <c r="G89" s="104" t="s">
        <v>156</v>
      </c>
      <c r="H89" s="79" t="n">
        <f aca="false">H90</f>
        <v>18</v>
      </c>
      <c r="I89" s="79" t="n">
        <f aca="false">I90</f>
        <v>0</v>
      </c>
      <c r="J89" s="76" t="n">
        <f aca="false">I89/H89*100</f>
        <v>0</v>
      </c>
    </row>
    <row r="90" s="82" customFormat="true" ht="38.25" hidden="true" customHeight="false" outlineLevel="0" collapsed="false">
      <c r="B90" s="83"/>
      <c r="C90" s="84"/>
      <c r="D90" s="84"/>
      <c r="E90" s="105" t="s">
        <v>149</v>
      </c>
      <c r="F90" s="104" t="s">
        <v>178</v>
      </c>
      <c r="G90" s="104" t="s">
        <v>156</v>
      </c>
      <c r="H90" s="79" t="n">
        <f aca="false">H91</f>
        <v>18</v>
      </c>
      <c r="I90" s="79" t="n">
        <f aca="false">I91</f>
        <v>0</v>
      </c>
      <c r="J90" s="76" t="n">
        <f aca="false">I90/H90*100</f>
        <v>0</v>
      </c>
    </row>
    <row r="91" s="82" customFormat="true" ht="38.25" hidden="true" customHeight="false" outlineLevel="0" collapsed="false">
      <c r="B91" s="83"/>
      <c r="C91" s="84"/>
      <c r="D91" s="84"/>
      <c r="E91" s="105" t="s">
        <v>150</v>
      </c>
      <c r="F91" s="104" t="s">
        <v>178</v>
      </c>
      <c r="G91" s="104" t="s">
        <v>156</v>
      </c>
      <c r="H91" s="79" t="n">
        <f aca="false">H92</f>
        <v>18</v>
      </c>
      <c r="I91" s="79" t="n">
        <f aca="false">I92</f>
        <v>0</v>
      </c>
      <c r="J91" s="76" t="n">
        <f aca="false">I91/H91*100</f>
        <v>0</v>
      </c>
    </row>
    <row r="92" s="82" customFormat="true" ht="51" hidden="true" customHeight="false" outlineLevel="0" collapsed="false">
      <c r="B92" s="83"/>
      <c r="C92" s="84"/>
      <c r="D92" s="84"/>
      <c r="E92" s="114" t="s">
        <v>183</v>
      </c>
      <c r="F92" s="104" t="s">
        <v>178</v>
      </c>
      <c r="G92" s="104" t="s">
        <v>156</v>
      </c>
      <c r="H92" s="79" t="n">
        <f aca="false">H94</f>
        <v>18</v>
      </c>
      <c r="I92" s="79" t="n">
        <f aca="false">I94</f>
        <v>0</v>
      </c>
      <c r="J92" s="76" t="n">
        <f aca="false">I92/H92*100</f>
        <v>0</v>
      </c>
    </row>
    <row r="93" s="82" customFormat="true" ht="25.5" hidden="true" customHeight="false" outlineLevel="0" collapsed="false">
      <c r="B93" s="83"/>
      <c r="C93" s="84"/>
      <c r="D93" s="84"/>
      <c r="E93" s="103" t="s">
        <v>143</v>
      </c>
      <c r="F93" s="104" t="s">
        <v>178</v>
      </c>
      <c r="G93" s="104" t="s">
        <v>156</v>
      </c>
      <c r="H93" s="79" t="n">
        <f aca="false">H94</f>
        <v>18</v>
      </c>
      <c r="I93" s="79" t="n">
        <f aca="false">I94</f>
        <v>0</v>
      </c>
      <c r="J93" s="76" t="n">
        <f aca="false">I93/H93*100</f>
        <v>0</v>
      </c>
    </row>
    <row r="94" s="82" customFormat="true" ht="25.5" hidden="true" customHeight="false" outlineLevel="0" collapsed="false">
      <c r="B94" s="83"/>
      <c r="C94" s="84"/>
      <c r="D94" s="84"/>
      <c r="E94" s="103" t="s">
        <v>144</v>
      </c>
      <c r="F94" s="104" t="s">
        <v>178</v>
      </c>
      <c r="G94" s="104" t="s">
        <v>156</v>
      </c>
      <c r="H94" s="79" t="n">
        <v>18</v>
      </c>
      <c r="I94" s="79" t="n">
        <v>0</v>
      </c>
      <c r="J94" s="76" t="n">
        <f aca="false">I94/H94*100</f>
        <v>0</v>
      </c>
    </row>
    <row r="95" s="82" customFormat="true" ht="12.75" hidden="false" customHeight="false" outlineLevel="0" collapsed="false">
      <c r="B95" s="83"/>
      <c r="C95" s="84"/>
      <c r="D95" s="84"/>
      <c r="E95" s="105" t="s">
        <v>184</v>
      </c>
      <c r="F95" s="104" t="s">
        <v>178</v>
      </c>
      <c r="G95" s="104" t="s">
        <v>158</v>
      </c>
      <c r="H95" s="79" t="n">
        <f aca="false">H96</f>
        <v>514.25204</v>
      </c>
      <c r="I95" s="79" t="n">
        <f aca="false">I96</f>
        <v>486.07748</v>
      </c>
      <c r="J95" s="76" t="n">
        <f aca="false">I95/H95*100</f>
        <v>94.5212545972593</v>
      </c>
    </row>
    <row r="96" s="82" customFormat="true" ht="38.25" hidden="true" customHeight="false" outlineLevel="0" collapsed="false">
      <c r="B96" s="83"/>
      <c r="C96" s="84"/>
      <c r="D96" s="84"/>
      <c r="E96" s="105" t="s">
        <v>149</v>
      </c>
      <c r="F96" s="104" t="s">
        <v>178</v>
      </c>
      <c r="G96" s="104" t="s">
        <v>158</v>
      </c>
      <c r="H96" s="79" t="n">
        <f aca="false">H97</f>
        <v>514.25204</v>
      </c>
      <c r="I96" s="79" t="n">
        <f aca="false">I97</f>
        <v>486.07748</v>
      </c>
      <c r="J96" s="76" t="n">
        <f aca="false">I96/H96*100</f>
        <v>94.5212545972593</v>
      </c>
    </row>
    <row r="97" s="82" customFormat="true" ht="38.25" hidden="true" customHeight="false" outlineLevel="0" collapsed="false">
      <c r="B97" s="83"/>
      <c r="C97" s="84"/>
      <c r="D97" s="84"/>
      <c r="E97" s="105" t="s">
        <v>150</v>
      </c>
      <c r="F97" s="104" t="s">
        <v>178</v>
      </c>
      <c r="G97" s="104" t="s">
        <v>158</v>
      </c>
      <c r="H97" s="79" t="n">
        <f aca="false">H98+H104+H107+H101</f>
        <v>514.25204</v>
      </c>
      <c r="I97" s="79" t="n">
        <f aca="false">I98+I104+I107+I101</f>
        <v>486.07748</v>
      </c>
      <c r="J97" s="76" t="n">
        <f aca="false">I97/H97*100</f>
        <v>94.5212545972593</v>
      </c>
    </row>
    <row r="98" s="92" customFormat="true" ht="12.75" hidden="true" customHeight="false" outlineLevel="0" collapsed="false">
      <c r="B98" s="93"/>
      <c r="C98" s="94"/>
      <c r="D98" s="84"/>
      <c r="E98" s="105" t="s">
        <v>185</v>
      </c>
      <c r="F98" s="104" t="s">
        <v>178</v>
      </c>
      <c r="G98" s="104" t="s">
        <v>158</v>
      </c>
      <c r="H98" s="79" t="n">
        <f aca="false">H100</f>
        <v>485.25204</v>
      </c>
      <c r="I98" s="79" t="n">
        <f aca="false">I100</f>
        <v>476.07748</v>
      </c>
      <c r="J98" s="76" t="n">
        <f aca="false">I98/H98*100</f>
        <v>98.1093206738502</v>
      </c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</row>
    <row r="99" s="92" customFormat="true" ht="25.5" hidden="true" customHeight="false" outlineLevel="0" collapsed="false">
      <c r="B99" s="93"/>
      <c r="C99" s="94"/>
      <c r="D99" s="84"/>
      <c r="E99" s="103" t="s">
        <v>143</v>
      </c>
      <c r="F99" s="104" t="s">
        <v>178</v>
      </c>
      <c r="G99" s="104" t="s">
        <v>158</v>
      </c>
      <c r="H99" s="79" t="n">
        <f aca="false">H100</f>
        <v>485.25204</v>
      </c>
      <c r="I99" s="79" t="n">
        <f aca="false">I100</f>
        <v>476.07748</v>
      </c>
      <c r="J99" s="76" t="n">
        <f aca="false">I99/H99*100</f>
        <v>98.1093206738502</v>
      </c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</row>
    <row r="100" s="92" customFormat="true" ht="25.5" hidden="true" customHeight="false" outlineLevel="0" collapsed="false">
      <c r="B100" s="93"/>
      <c r="C100" s="94"/>
      <c r="D100" s="84"/>
      <c r="E100" s="103" t="s">
        <v>144</v>
      </c>
      <c r="F100" s="104" t="s">
        <v>178</v>
      </c>
      <c r="G100" s="104" t="s">
        <v>158</v>
      </c>
      <c r="H100" s="79" t="n">
        <v>485.25204</v>
      </c>
      <c r="I100" s="79" t="n">
        <v>476.07748</v>
      </c>
      <c r="J100" s="76" t="n">
        <f aca="false">I100/H100*100</f>
        <v>98.1093206738502</v>
      </c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</row>
    <row r="101" s="92" customFormat="true" ht="12.75" hidden="true" customHeight="false" outlineLevel="0" collapsed="false">
      <c r="B101" s="93"/>
      <c r="C101" s="94"/>
      <c r="D101" s="84"/>
      <c r="E101" s="105" t="s">
        <v>186</v>
      </c>
      <c r="F101" s="104" t="s">
        <v>178</v>
      </c>
      <c r="G101" s="104" t="s">
        <v>158</v>
      </c>
      <c r="H101" s="79" t="n">
        <f aca="false">H102</f>
        <v>10</v>
      </c>
      <c r="I101" s="79" t="n">
        <f aca="false">I102</f>
        <v>10</v>
      </c>
      <c r="J101" s="76" t="n">
        <f aca="false">I101/H101*100</f>
        <v>100</v>
      </c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</row>
    <row r="102" s="92" customFormat="true" ht="25.5" hidden="true" customHeight="false" outlineLevel="0" collapsed="false">
      <c r="B102" s="93"/>
      <c r="C102" s="94"/>
      <c r="D102" s="84"/>
      <c r="E102" s="103" t="s">
        <v>143</v>
      </c>
      <c r="F102" s="104" t="s">
        <v>178</v>
      </c>
      <c r="G102" s="104" t="s">
        <v>158</v>
      </c>
      <c r="H102" s="79" t="n">
        <f aca="false">H103</f>
        <v>10</v>
      </c>
      <c r="I102" s="79" t="n">
        <f aca="false">I103</f>
        <v>10</v>
      </c>
      <c r="J102" s="76" t="n">
        <f aca="false">I102/H102*100</f>
        <v>100</v>
      </c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</row>
    <row r="103" s="92" customFormat="true" ht="25.5" hidden="true" customHeight="false" outlineLevel="0" collapsed="false">
      <c r="B103" s="93"/>
      <c r="C103" s="94"/>
      <c r="D103" s="84"/>
      <c r="E103" s="103" t="s">
        <v>144</v>
      </c>
      <c r="F103" s="104" t="s">
        <v>178</v>
      </c>
      <c r="G103" s="104" t="s">
        <v>158</v>
      </c>
      <c r="H103" s="79" t="n">
        <v>10</v>
      </c>
      <c r="I103" s="79" t="n">
        <v>10</v>
      </c>
      <c r="J103" s="76" t="n">
        <f aca="false">I103/H103*100</f>
        <v>100</v>
      </c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</row>
    <row r="104" s="82" customFormat="true" ht="63.75" hidden="true" customHeight="false" outlineLevel="0" collapsed="false">
      <c r="B104" s="83"/>
      <c r="C104" s="84"/>
      <c r="D104" s="84"/>
      <c r="E104" s="105" t="s">
        <v>187</v>
      </c>
      <c r="F104" s="104" t="s">
        <v>178</v>
      </c>
      <c r="G104" s="104" t="s">
        <v>158</v>
      </c>
      <c r="H104" s="79" t="n">
        <f aca="false">H106</f>
        <v>9</v>
      </c>
      <c r="I104" s="79" t="n">
        <f aca="false">I106</f>
        <v>0</v>
      </c>
      <c r="J104" s="76" t="n">
        <f aca="false">I104/H104*100</f>
        <v>0</v>
      </c>
    </row>
    <row r="105" s="82" customFormat="true" ht="25.5" hidden="true" customHeight="false" outlineLevel="0" collapsed="false">
      <c r="B105" s="83"/>
      <c r="C105" s="84"/>
      <c r="D105" s="84"/>
      <c r="E105" s="103" t="s">
        <v>143</v>
      </c>
      <c r="F105" s="104" t="s">
        <v>178</v>
      </c>
      <c r="G105" s="104" t="s">
        <v>158</v>
      </c>
      <c r="H105" s="79" t="n">
        <f aca="false">H106</f>
        <v>9</v>
      </c>
      <c r="I105" s="79" t="n">
        <f aca="false">I106</f>
        <v>0</v>
      </c>
      <c r="J105" s="76" t="n">
        <f aca="false">I105/H105*100</f>
        <v>0</v>
      </c>
    </row>
    <row r="106" s="82" customFormat="true" ht="25.5" hidden="true" customHeight="false" outlineLevel="0" collapsed="false">
      <c r="B106" s="83"/>
      <c r="C106" s="84"/>
      <c r="D106" s="84"/>
      <c r="E106" s="103" t="s">
        <v>144</v>
      </c>
      <c r="F106" s="104" t="s">
        <v>178</v>
      </c>
      <c r="G106" s="104" t="s">
        <v>158</v>
      </c>
      <c r="H106" s="79" t="n">
        <v>9</v>
      </c>
      <c r="I106" s="79" t="n">
        <v>0</v>
      </c>
      <c r="J106" s="76" t="n">
        <f aca="false">I106/H106*100</f>
        <v>0</v>
      </c>
    </row>
    <row r="107" s="82" customFormat="true" ht="38.25" hidden="true" customHeight="false" outlineLevel="0" collapsed="false">
      <c r="B107" s="83"/>
      <c r="C107" s="84"/>
      <c r="D107" s="84"/>
      <c r="E107" s="105" t="s">
        <v>188</v>
      </c>
      <c r="F107" s="104" t="s">
        <v>178</v>
      </c>
      <c r="G107" s="104" t="s">
        <v>158</v>
      </c>
      <c r="H107" s="79" t="n">
        <f aca="false">H109</f>
        <v>10</v>
      </c>
      <c r="I107" s="79" t="n">
        <f aca="false">I109</f>
        <v>0</v>
      </c>
      <c r="J107" s="76" t="n">
        <f aca="false">I107/H107*100</f>
        <v>0</v>
      </c>
    </row>
    <row r="108" s="82" customFormat="true" ht="25.5" hidden="true" customHeight="false" outlineLevel="0" collapsed="false">
      <c r="B108" s="83"/>
      <c r="C108" s="84"/>
      <c r="D108" s="84"/>
      <c r="E108" s="103" t="s">
        <v>143</v>
      </c>
      <c r="F108" s="104" t="s">
        <v>178</v>
      </c>
      <c r="G108" s="104" t="s">
        <v>158</v>
      </c>
      <c r="H108" s="79" t="n">
        <f aca="false">H109</f>
        <v>10</v>
      </c>
      <c r="I108" s="79" t="n">
        <f aca="false">I109</f>
        <v>0</v>
      </c>
      <c r="J108" s="76" t="n">
        <f aca="false">I108/H108*100</f>
        <v>0</v>
      </c>
    </row>
    <row r="109" s="82" customFormat="true" ht="25.5" hidden="true" customHeight="false" outlineLevel="0" collapsed="false">
      <c r="B109" s="83"/>
      <c r="C109" s="84"/>
      <c r="D109" s="84"/>
      <c r="E109" s="103" t="s">
        <v>144</v>
      </c>
      <c r="F109" s="104" t="s">
        <v>178</v>
      </c>
      <c r="G109" s="104" t="s">
        <v>158</v>
      </c>
      <c r="H109" s="79" t="n">
        <v>10</v>
      </c>
      <c r="I109" s="79" t="n">
        <v>0</v>
      </c>
      <c r="J109" s="76" t="n">
        <f aca="false">I109/H109*100</f>
        <v>0</v>
      </c>
    </row>
    <row r="110" s="71" customFormat="true" ht="12.75" hidden="false" customHeight="false" outlineLevel="0" collapsed="false">
      <c r="A110" s="64"/>
      <c r="B110" s="65"/>
      <c r="C110" s="66"/>
      <c r="D110" s="66"/>
      <c r="E110" s="105" t="s">
        <v>189</v>
      </c>
      <c r="F110" s="104" t="s">
        <v>190</v>
      </c>
      <c r="G110" s="104"/>
      <c r="H110" s="79" t="n">
        <f aca="false">H111</f>
        <v>164.4</v>
      </c>
      <c r="I110" s="79" t="n">
        <f aca="false">I111</f>
        <v>136.00287</v>
      </c>
      <c r="J110" s="76" t="n">
        <f aca="false">I110/H110*100</f>
        <v>82.7268065693431</v>
      </c>
    </row>
    <row r="111" customFormat="false" ht="12.75" hidden="false" customHeight="false" outlineLevel="0" collapsed="false">
      <c r="A111" s="82" t="n">
        <v>9</v>
      </c>
      <c r="B111" s="83"/>
      <c r="C111" s="84"/>
      <c r="D111" s="84"/>
      <c r="E111" s="105" t="s">
        <v>191</v>
      </c>
      <c r="F111" s="104" t="n">
        <v>10</v>
      </c>
      <c r="G111" s="104" t="s">
        <v>132</v>
      </c>
      <c r="H111" s="79" t="n">
        <f aca="false">H112</f>
        <v>164.4</v>
      </c>
      <c r="I111" s="79" t="n">
        <f aca="false">I112</f>
        <v>136.00287</v>
      </c>
      <c r="J111" s="76" t="n">
        <f aca="false">I111/H111*100</f>
        <v>82.7268065693431</v>
      </c>
    </row>
    <row r="112" customFormat="false" ht="38.25" hidden="true" customHeight="false" outlineLevel="0" collapsed="false">
      <c r="A112" s="82"/>
      <c r="B112" s="83"/>
      <c r="C112" s="84"/>
      <c r="D112" s="84"/>
      <c r="E112" s="105" t="s">
        <v>149</v>
      </c>
      <c r="F112" s="104" t="s">
        <v>190</v>
      </c>
      <c r="G112" s="104" t="s">
        <v>132</v>
      </c>
      <c r="H112" s="79" t="n">
        <f aca="false">H113</f>
        <v>164.4</v>
      </c>
      <c r="I112" s="79" t="n">
        <f aca="false">I113</f>
        <v>136.00287</v>
      </c>
      <c r="J112" s="76" t="n">
        <f aca="false">I112/H112*100</f>
        <v>82.7268065693431</v>
      </c>
    </row>
    <row r="113" customFormat="false" ht="38.25" hidden="true" customHeight="false" outlineLevel="0" collapsed="false">
      <c r="A113" s="82"/>
      <c r="B113" s="83"/>
      <c r="C113" s="84"/>
      <c r="D113" s="84"/>
      <c r="E113" s="105" t="s">
        <v>150</v>
      </c>
      <c r="F113" s="104" t="s">
        <v>190</v>
      </c>
      <c r="G113" s="104" t="s">
        <v>132</v>
      </c>
      <c r="H113" s="79" t="n">
        <f aca="false">H114</f>
        <v>164.4</v>
      </c>
      <c r="I113" s="79" t="n">
        <f aca="false">I114</f>
        <v>136.00287</v>
      </c>
      <c r="J113" s="76" t="n">
        <f aca="false">I113/H113*100</f>
        <v>82.7268065693431</v>
      </c>
    </row>
    <row r="114" customFormat="false" ht="12.75" hidden="true" customHeight="false" outlineLevel="0" collapsed="false">
      <c r="A114" s="82" t="n">
        <v>9</v>
      </c>
      <c r="B114" s="83"/>
      <c r="C114" s="84"/>
      <c r="D114" s="84"/>
      <c r="E114" s="105" t="s">
        <v>192</v>
      </c>
      <c r="F114" s="104" t="s">
        <v>190</v>
      </c>
      <c r="G114" s="104" t="s">
        <v>132</v>
      </c>
      <c r="H114" s="79" t="n">
        <f aca="false">H116</f>
        <v>164.4</v>
      </c>
      <c r="I114" s="79" t="n">
        <f aca="false">I116</f>
        <v>136.00287</v>
      </c>
      <c r="J114" s="76" t="n">
        <f aca="false">I114/H114*100</f>
        <v>82.7268065693431</v>
      </c>
    </row>
    <row r="115" customFormat="false" ht="12.75" hidden="true" customHeight="false" outlineLevel="0" collapsed="false">
      <c r="A115" s="82"/>
      <c r="B115" s="83"/>
      <c r="C115" s="84"/>
      <c r="D115" s="84"/>
      <c r="E115" s="105" t="s">
        <v>193</v>
      </c>
      <c r="F115" s="104" t="s">
        <v>190</v>
      </c>
      <c r="G115" s="104" t="s">
        <v>132</v>
      </c>
      <c r="H115" s="79" t="n">
        <f aca="false">H116</f>
        <v>164.4</v>
      </c>
      <c r="I115" s="79" t="n">
        <f aca="false">I116</f>
        <v>136.00287</v>
      </c>
      <c r="J115" s="76" t="n">
        <f aca="false">I115/H115*100</f>
        <v>82.7268065693431</v>
      </c>
    </row>
    <row r="116" customFormat="false" ht="12.75" hidden="true" customHeight="false" outlineLevel="0" collapsed="false">
      <c r="A116" s="82" t="n">
        <v>6</v>
      </c>
      <c r="B116" s="83"/>
      <c r="C116" s="84"/>
      <c r="D116" s="84"/>
      <c r="E116" s="105" t="s">
        <v>194</v>
      </c>
      <c r="F116" s="104" t="s">
        <v>190</v>
      </c>
      <c r="G116" s="104" t="s">
        <v>132</v>
      </c>
      <c r="H116" s="79" t="n">
        <v>164.4</v>
      </c>
      <c r="I116" s="79" t="n">
        <v>136.00287</v>
      </c>
      <c r="J116" s="76" t="n">
        <f aca="false">I116/H116*100</f>
        <v>82.7268065693431</v>
      </c>
    </row>
    <row r="117" customFormat="false" ht="12.75" hidden="false" customHeight="false" outlineLevel="0" collapsed="false">
      <c r="A117" s="82"/>
      <c r="B117" s="83"/>
      <c r="C117" s="84"/>
      <c r="D117" s="84"/>
      <c r="E117" s="105" t="s">
        <v>195</v>
      </c>
      <c r="F117" s="104" t="s">
        <v>196</v>
      </c>
      <c r="G117" s="104"/>
      <c r="H117" s="79" t="n">
        <f aca="false">H118</f>
        <v>1.7</v>
      </c>
      <c r="I117" s="79" t="n">
        <f aca="false">I118</f>
        <v>1.66375</v>
      </c>
      <c r="J117" s="76" t="n">
        <f aca="false">I117/H117*100</f>
        <v>97.8676470588235</v>
      </c>
    </row>
    <row r="118" s="71" customFormat="true" ht="13.5" hidden="false" customHeight="false" outlineLevel="0" collapsed="false">
      <c r="A118" s="64"/>
      <c r="B118" s="65"/>
      <c r="C118" s="66"/>
      <c r="D118" s="66"/>
      <c r="E118" s="115" t="s">
        <v>197</v>
      </c>
      <c r="F118" s="116" t="s">
        <v>196</v>
      </c>
      <c r="G118" s="116" t="s">
        <v>132</v>
      </c>
      <c r="H118" s="117" t="n">
        <f aca="false">H119</f>
        <v>1.7</v>
      </c>
      <c r="I118" s="117" t="n">
        <f aca="false">I119</f>
        <v>1.66375</v>
      </c>
      <c r="J118" s="118" t="n">
        <f aca="false">I118/H118*100</f>
        <v>97.8676470588235</v>
      </c>
    </row>
    <row r="119" customFormat="false" ht="38.25" hidden="true" customHeight="false" outlineLevel="0" collapsed="false">
      <c r="A119" s="82"/>
      <c r="B119" s="83"/>
      <c r="C119" s="84"/>
      <c r="D119" s="84"/>
      <c r="E119" s="119" t="s">
        <v>149</v>
      </c>
      <c r="F119" s="120" t="s">
        <v>196</v>
      </c>
      <c r="G119" s="120" t="s">
        <v>132</v>
      </c>
      <c r="H119" s="75" t="n">
        <f aca="false">H120</f>
        <v>1.7</v>
      </c>
      <c r="I119" s="75" t="n">
        <f aca="false">I120</f>
        <v>1.66375</v>
      </c>
      <c r="J119" s="76" t="n">
        <f aca="false">I119/H119*100</f>
        <v>97.8676470588235</v>
      </c>
    </row>
    <row r="120" customFormat="false" ht="38.25" hidden="true" customHeight="false" outlineLevel="0" collapsed="false">
      <c r="A120" s="82"/>
      <c r="B120" s="83"/>
      <c r="C120" s="82"/>
      <c r="D120" s="82"/>
      <c r="E120" s="105" t="s">
        <v>150</v>
      </c>
      <c r="F120" s="104" t="s">
        <v>196</v>
      </c>
      <c r="G120" s="104" t="s">
        <v>132</v>
      </c>
      <c r="H120" s="79" t="n">
        <f aca="false">H121</f>
        <v>1.7</v>
      </c>
      <c r="I120" s="79" t="n">
        <f aca="false">I121</f>
        <v>1.66375</v>
      </c>
      <c r="J120" s="76" t="n">
        <f aca="false">I120/H120*100</f>
        <v>97.8676470588235</v>
      </c>
    </row>
    <row r="121" customFormat="false" ht="12.75" hidden="true" customHeight="false" outlineLevel="0" collapsed="false">
      <c r="A121" s="82"/>
      <c r="B121" s="83"/>
      <c r="C121" s="84"/>
      <c r="D121" s="84"/>
      <c r="E121" s="105" t="s">
        <v>198</v>
      </c>
      <c r="F121" s="104" t="s">
        <v>196</v>
      </c>
      <c r="G121" s="104" t="s">
        <v>132</v>
      </c>
      <c r="H121" s="79" t="n">
        <f aca="false">H123</f>
        <v>1.7</v>
      </c>
      <c r="I121" s="79" t="n">
        <f aca="false">I123</f>
        <v>1.66375</v>
      </c>
      <c r="J121" s="76" t="n">
        <f aca="false">I121/H121*100</f>
        <v>97.8676470588235</v>
      </c>
    </row>
    <row r="122" customFormat="false" ht="12.75" hidden="true" customHeight="false" outlineLevel="0" collapsed="false">
      <c r="A122" s="82"/>
      <c r="B122" s="83"/>
      <c r="C122" s="84"/>
      <c r="D122" s="84"/>
      <c r="E122" s="105" t="s">
        <v>195</v>
      </c>
      <c r="F122" s="104" t="s">
        <v>196</v>
      </c>
      <c r="G122" s="104" t="s">
        <v>132</v>
      </c>
      <c r="H122" s="121" t="n">
        <f aca="false">H123</f>
        <v>1.7</v>
      </c>
      <c r="I122" s="121" t="n">
        <f aca="false">I123</f>
        <v>1.66375</v>
      </c>
      <c r="J122" s="76" t="n">
        <f aca="false">I122/H122*100</f>
        <v>97.8676470588235</v>
      </c>
    </row>
    <row r="123" customFormat="false" ht="13.5" hidden="true" customHeight="false" outlineLevel="0" collapsed="false">
      <c r="A123" s="82"/>
      <c r="B123" s="83"/>
      <c r="C123" s="84"/>
      <c r="D123" s="84"/>
      <c r="E123" s="115" t="s">
        <v>199</v>
      </c>
      <c r="F123" s="116" t="s">
        <v>196</v>
      </c>
      <c r="G123" s="116" t="s">
        <v>132</v>
      </c>
      <c r="H123" s="117" t="n">
        <v>1.7</v>
      </c>
      <c r="I123" s="117" t="n">
        <v>1.66375</v>
      </c>
      <c r="J123" s="118" t="n">
        <f aca="false">I123/H123*100</f>
        <v>97.8676470588235</v>
      </c>
    </row>
    <row r="124" s="92" customFormat="true" ht="12.75" hidden="true" customHeight="false" outlineLevel="0" collapsed="false">
      <c r="D124" s="82"/>
      <c r="E124" s="122" t="s">
        <v>200</v>
      </c>
      <c r="F124" s="123" t="s">
        <v>201</v>
      </c>
      <c r="G124" s="124"/>
      <c r="H124" s="75"/>
      <c r="I124" s="75" t="n">
        <f aca="false">I125</f>
        <v>0</v>
      </c>
      <c r="J124" s="76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  <c r="AQ124" s="82"/>
      <c r="AR124" s="82"/>
      <c r="AS124" s="82"/>
      <c r="AT124" s="82"/>
      <c r="AU124" s="82"/>
      <c r="AV124" s="82"/>
    </row>
    <row r="125" s="92" customFormat="true" ht="12.75" hidden="true" customHeight="false" outlineLevel="0" collapsed="false">
      <c r="D125" s="82"/>
      <c r="E125" s="87" t="s">
        <v>200</v>
      </c>
      <c r="F125" s="125" t="s">
        <v>201</v>
      </c>
      <c r="G125" s="125" t="s">
        <v>201</v>
      </c>
      <c r="H125" s="79"/>
      <c r="I125" s="79" t="n">
        <f aca="false">I126</f>
        <v>0</v>
      </c>
      <c r="J125" s="76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  <c r="AQ125" s="82"/>
      <c r="AR125" s="82"/>
      <c r="AS125" s="82"/>
      <c r="AT125" s="82"/>
      <c r="AU125" s="82"/>
      <c r="AV125" s="82"/>
    </row>
    <row r="126" s="92" customFormat="true" ht="38.25" hidden="true" customHeight="false" outlineLevel="0" collapsed="false">
      <c r="D126" s="82"/>
      <c r="E126" s="77" t="s">
        <v>202</v>
      </c>
      <c r="F126" s="125" t="n">
        <v>99</v>
      </c>
      <c r="G126" s="125" t="n">
        <v>99</v>
      </c>
      <c r="H126" s="126"/>
      <c r="I126" s="126" t="n">
        <f aca="false">I127</f>
        <v>0</v>
      </c>
      <c r="J126" s="76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  <c r="AQ126" s="82"/>
      <c r="AR126" s="82"/>
      <c r="AS126" s="82"/>
      <c r="AT126" s="82"/>
      <c r="AU126" s="82"/>
      <c r="AV126" s="82"/>
    </row>
    <row r="127" s="92" customFormat="true" ht="25.5" hidden="true" customHeight="false" outlineLevel="0" collapsed="false">
      <c r="D127" s="82"/>
      <c r="E127" s="77" t="s">
        <v>203</v>
      </c>
      <c r="F127" s="125" t="n">
        <v>99</v>
      </c>
      <c r="G127" s="125" t="n">
        <v>99</v>
      </c>
      <c r="H127" s="126"/>
      <c r="I127" s="126" t="n">
        <f aca="false">I128</f>
        <v>0</v>
      </c>
      <c r="J127" s="76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  <c r="AQ127" s="82"/>
      <c r="AR127" s="82"/>
      <c r="AS127" s="82"/>
      <c r="AT127" s="82"/>
      <c r="AU127" s="82"/>
      <c r="AV127" s="82"/>
    </row>
    <row r="128" s="92" customFormat="true" ht="12.75" hidden="true" customHeight="false" outlineLevel="0" collapsed="false">
      <c r="D128" s="82"/>
      <c r="E128" s="122" t="s">
        <v>200</v>
      </c>
      <c r="F128" s="125" t="n">
        <v>99</v>
      </c>
      <c r="G128" s="125" t="n">
        <v>99</v>
      </c>
      <c r="H128" s="127"/>
      <c r="I128" s="127" t="n">
        <f aca="false">I129</f>
        <v>0</v>
      </c>
      <c r="J128" s="76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  <c r="AQ128" s="82"/>
      <c r="AR128" s="82"/>
      <c r="AS128" s="82"/>
      <c r="AT128" s="82"/>
      <c r="AU128" s="82"/>
      <c r="AV128" s="82"/>
    </row>
    <row r="129" s="92" customFormat="true" ht="12.75" hidden="true" customHeight="false" outlineLevel="0" collapsed="false">
      <c r="D129" s="82"/>
      <c r="E129" s="87" t="s">
        <v>145</v>
      </c>
      <c r="F129" s="125" t="n">
        <v>99</v>
      </c>
      <c r="G129" s="125" t="n">
        <v>99</v>
      </c>
      <c r="H129" s="127"/>
      <c r="I129" s="127" t="n">
        <f aca="false">I130</f>
        <v>0</v>
      </c>
      <c r="J129" s="76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  <c r="AQ129" s="82"/>
      <c r="AR129" s="82"/>
      <c r="AS129" s="82"/>
      <c r="AT129" s="82"/>
      <c r="AU129" s="82"/>
      <c r="AV129" s="82"/>
    </row>
    <row r="130" s="92" customFormat="true" ht="13.5" hidden="true" customHeight="false" outlineLevel="0" collapsed="false">
      <c r="D130" s="83"/>
      <c r="E130" s="128" t="s">
        <v>154</v>
      </c>
      <c r="F130" s="129" t="s">
        <v>201</v>
      </c>
      <c r="G130" s="130" t="n">
        <v>99</v>
      </c>
      <c r="H130" s="131"/>
      <c r="I130" s="132" t="n">
        <v>0</v>
      </c>
      <c r="J130" s="76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  <c r="AQ130" s="82"/>
      <c r="AR130" s="82"/>
      <c r="AS130" s="82"/>
      <c r="AT130" s="82"/>
      <c r="AU130" s="82"/>
      <c r="AV130" s="82"/>
    </row>
    <row r="131" customFormat="false" ht="12.75" hidden="false" customHeight="false" outlineLevel="0" collapsed="false">
      <c r="E131" s="133"/>
    </row>
  </sheetData>
  <mergeCells count="16">
    <mergeCell ref="E1:H1"/>
    <mergeCell ref="E2:J2"/>
    <mergeCell ref="E3:J3"/>
    <mergeCell ref="E4:F4"/>
    <mergeCell ref="H4:J4"/>
    <mergeCell ref="E5:G5"/>
    <mergeCell ref="H5:J5"/>
    <mergeCell ref="H6:J6"/>
    <mergeCell ref="E7:J7"/>
    <mergeCell ref="E9:J9"/>
    <mergeCell ref="E11:E12"/>
    <mergeCell ref="F11:F12"/>
    <mergeCell ref="G11:G12"/>
    <mergeCell ref="H11:H12"/>
    <mergeCell ref="I11:I12"/>
    <mergeCell ref="J11:J12"/>
  </mergeCells>
  <conditionalFormatting sqref="H126:H129 E64 I126:I130 E104 E107">
    <cfRule type="expression" priority="2" aboveAverage="0" equalAverage="0" bottom="0" percent="0" rank="0" text="" dxfId="0">
      <formula>#ref!=""</formula>
    </cfRule>
    <cfRule type="expression" priority="3" aboveAverage="0" equalAverage="0" bottom="0" percent="0" rank="0" text="" dxfId="1">
      <formula>AND(#ref!="",#ref!&lt;&gt;"")</formula>
    </cfRule>
  </conditionalFormatting>
  <conditionalFormatting sqref="A14:G14">
    <cfRule type="expression" priority="4" aboveAverage="0" equalAverage="0" bottom="0" percent="0" rank="0" text="" dxfId="2">
      <formula>$C14=""</formula>
    </cfRule>
  </conditionalFormatting>
  <conditionalFormatting sqref="I32:I33 F32:H34">
    <cfRule type="expression" priority="5" aboveAverage="0" equalAverage="0" bottom="0" percent="0" rank="0" text="" dxfId="3">
      <formula>#ref!=""</formula>
    </cfRule>
    <cfRule type="expression" priority="6" aboveAverage="0" equalAverage="0" bottom="0" percent="0" rank="0" text="" dxfId="4">
      <formula>AND(#ref!="",#ref!&lt;&gt;"")</formula>
    </cfRule>
  </conditionalFormatting>
  <conditionalFormatting sqref="E64">
    <cfRule type="expression" priority="7" aboveAverage="0" equalAverage="0" bottom="0" percent="0" rank="0" text="" dxfId="5">
      <formula>$F64=""</formula>
    </cfRule>
    <cfRule type="expression" priority="8" aboveAverage="0" equalAverage="0" bottom="0" percent="0" rank="0" text="" dxfId="6">
      <formula>AND($G64="",$F64&lt;&gt;"")</formula>
    </cfRule>
  </conditionalFormatting>
  <conditionalFormatting sqref="A138:G141">
    <cfRule type="expression" priority="9" aboveAverage="0" equalAverage="0" bottom="0" percent="0" rank="0" text="" dxfId="7">
      <formula>#ref!=""</formula>
    </cfRule>
    <cfRule type="expression" priority="10" aboveAverage="0" equalAverage="0" bottom="0" percent="0" rank="0" text="" dxfId="8">
      <formula>AND($G138="",#ref!&lt;&gt;"")</formula>
    </cfRule>
  </conditionalFormatting>
  <conditionalFormatting sqref="E147 E142:G143 A147">
    <cfRule type="expression" priority="11" aboveAverage="0" equalAverage="0" bottom="0" percent="0" rank="0" text="" dxfId="9">
      <formula>$G142=""</formula>
    </cfRule>
    <cfRule type="expression" priority="12" aboveAverage="0" equalAverage="0" bottom="0" percent="0" rank="0" text="" dxfId="10">
      <formula>AND(#ref!="",$G142&lt;&gt;"")</formula>
    </cfRule>
  </conditionalFormatting>
  <conditionalFormatting sqref="H130">
    <cfRule type="expression" priority="13" aboveAverage="0" equalAverage="0" bottom="0" percent="0" rank="0" text="" dxfId="11">
      <formula>#ref!=""</formula>
    </cfRule>
    <cfRule type="expression" priority="14" aboveAverage="0" equalAverage="0" bottom="0" percent="0" rank="0" text="" dxfId="12">
      <formula>AND($H130="",#ref!&lt;&gt;"")</formula>
    </cfRule>
  </conditionalFormatting>
  <conditionalFormatting sqref="E71">
    <cfRule type="expression" priority="15" aboveAverage="0" equalAverage="0" bottom="0" percent="0" rank="0" text="" dxfId="13">
      <formula>AND(#ref!="",#ref!&lt;&gt;"")</formula>
    </cfRule>
  </conditionalFormatting>
  <printOptions headings="false" gridLines="false" gridLinesSet="true" horizontalCentered="false" verticalCentered="false"/>
  <pageMargins left="0.708333333333333" right="0" top="0.157638888888889" bottom="0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BB131"/>
  <sheetViews>
    <sheetView showFormulas="false" showGridLines="true" showRowColHeaders="true" showZeros="true" rightToLeft="false" tabSelected="false" showOutlineSymbols="true" defaultGridColor="true" view="normal" topLeftCell="A2" colorId="64" zoomScale="100" zoomScaleNormal="100" zoomScalePageLayoutView="100" workbookViewId="0">
      <selection pane="topLeft" activeCell="L14" activeCellId="0" sqref="L14"/>
    </sheetView>
  </sheetViews>
  <sheetFormatPr defaultColWidth="9.30078125" defaultRowHeight="12.75" zeroHeight="false" outlineLevelRow="0" outlineLevelCol="0"/>
  <cols>
    <col collapsed="false" customWidth="true" hidden="true" outlineLevel="0" max="1" min="1" style="37" width="4.43"/>
    <col collapsed="false" customWidth="true" hidden="true" outlineLevel="0" max="2" min="2" style="37" width="18.71"/>
    <col collapsed="false" customWidth="true" hidden="true" outlineLevel="0" max="3" min="3" style="37" width="2"/>
    <col collapsed="false" customWidth="true" hidden="false" outlineLevel="0" max="4" min="4" style="37" width="0.71"/>
    <col collapsed="false" customWidth="true" hidden="false" outlineLevel="0" max="5" min="5" style="38" width="60.85"/>
    <col collapsed="false" customWidth="true" hidden="false" outlineLevel="0" max="6" min="6" style="38" width="5.01"/>
    <col collapsed="false" customWidth="true" hidden="false" outlineLevel="0" max="7" min="7" style="39" width="3.99"/>
    <col collapsed="false" customWidth="true" hidden="false" outlineLevel="0" max="8" min="8" style="39" width="4.57"/>
    <col collapsed="false" customWidth="true" hidden="false" outlineLevel="0" max="9" min="9" style="39" width="4.43"/>
    <col collapsed="false" customWidth="true" hidden="false" outlineLevel="0" max="10" min="10" style="39" width="3.71"/>
    <col collapsed="false" customWidth="true" hidden="false" outlineLevel="0" max="11" min="11" style="39" width="4.14"/>
    <col collapsed="false" customWidth="true" hidden="false" outlineLevel="0" max="12" min="12" style="39" width="7"/>
    <col collapsed="false" customWidth="true" hidden="false" outlineLevel="0" max="13" min="13" style="39" width="4.86"/>
    <col collapsed="false" customWidth="true" hidden="false" outlineLevel="0" max="14" min="14" style="37" width="11.14"/>
    <col collapsed="false" customWidth="true" hidden="false" outlineLevel="0" max="15" min="15" style="37" width="9.58"/>
    <col collapsed="false" customWidth="true" hidden="false" outlineLevel="0" max="16" min="16" style="37" width="10.29"/>
    <col collapsed="false" customWidth="false" hidden="false" outlineLevel="0" max="256" min="17" style="37" width="9.29"/>
    <col collapsed="false" customWidth="true" hidden="true" outlineLevel="0" max="259" min="257" style="37" width="11.52"/>
    <col collapsed="false" customWidth="true" hidden="false" outlineLevel="0" max="260" min="260" style="37" width="0.71"/>
    <col collapsed="false" customWidth="true" hidden="false" outlineLevel="0" max="261" min="261" style="37" width="53.86"/>
    <col collapsed="false" customWidth="true" hidden="false" outlineLevel="0" max="262" min="262" style="37" width="5.01"/>
    <col collapsed="false" customWidth="true" hidden="false" outlineLevel="0" max="263" min="263" style="37" width="3.99"/>
    <col collapsed="false" customWidth="true" hidden="false" outlineLevel="0" max="264" min="264" style="37" width="4.57"/>
    <col collapsed="false" customWidth="true" hidden="false" outlineLevel="0" max="265" min="265" style="37" width="4.43"/>
    <col collapsed="false" customWidth="true" hidden="false" outlineLevel="0" max="266" min="266" style="37" width="3.71"/>
    <col collapsed="false" customWidth="true" hidden="false" outlineLevel="0" max="267" min="267" style="37" width="4.14"/>
    <col collapsed="false" customWidth="true" hidden="false" outlineLevel="0" max="268" min="268" style="37" width="7"/>
    <col collapsed="false" customWidth="true" hidden="false" outlineLevel="0" max="269" min="269" style="37" width="4.86"/>
    <col collapsed="false" customWidth="true" hidden="false" outlineLevel="0" max="270" min="270" style="37" width="11.14"/>
    <col collapsed="false" customWidth="true" hidden="false" outlineLevel="0" max="271" min="271" style="37" width="9.58"/>
    <col collapsed="false" customWidth="true" hidden="false" outlineLevel="0" max="272" min="272" style="37" width="10.29"/>
    <col collapsed="false" customWidth="false" hidden="false" outlineLevel="0" max="512" min="273" style="37" width="9.29"/>
    <col collapsed="false" customWidth="true" hidden="true" outlineLevel="0" max="515" min="513" style="37" width="11.52"/>
    <col collapsed="false" customWidth="true" hidden="false" outlineLevel="0" max="516" min="516" style="37" width="0.71"/>
    <col collapsed="false" customWidth="true" hidden="false" outlineLevel="0" max="517" min="517" style="37" width="53.86"/>
    <col collapsed="false" customWidth="true" hidden="false" outlineLevel="0" max="518" min="518" style="37" width="5.01"/>
    <col collapsed="false" customWidth="true" hidden="false" outlineLevel="0" max="519" min="519" style="37" width="3.99"/>
    <col collapsed="false" customWidth="true" hidden="false" outlineLevel="0" max="520" min="520" style="37" width="4.57"/>
    <col collapsed="false" customWidth="true" hidden="false" outlineLevel="0" max="521" min="521" style="37" width="4.43"/>
    <col collapsed="false" customWidth="true" hidden="false" outlineLevel="0" max="522" min="522" style="37" width="3.71"/>
    <col collapsed="false" customWidth="true" hidden="false" outlineLevel="0" max="523" min="523" style="37" width="4.14"/>
    <col collapsed="false" customWidth="true" hidden="false" outlineLevel="0" max="524" min="524" style="37" width="7"/>
    <col collapsed="false" customWidth="true" hidden="false" outlineLevel="0" max="525" min="525" style="37" width="4.86"/>
    <col collapsed="false" customWidth="true" hidden="false" outlineLevel="0" max="526" min="526" style="37" width="11.14"/>
    <col collapsed="false" customWidth="true" hidden="false" outlineLevel="0" max="527" min="527" style="37" width="9.58"/>
    <col collapsed="false" customWidth="true" hidden="false" outlineLevel="0" max="528" min="528" style="37" width="10.29"/>
    <col collapsed="false" customWidth="false" hidden="false" outlineLevel="0" max="768" min="529" style="37" width="9.29"/>
    <col collapsed="false" customWidth="true" hidden="true" outlineLevel="0" max="771" min="769" style="37" width="11.52"/>
    <col collapsed="false" customWidth="true" hidden="false" outlineLevel="0" max="772" min="772" style="37" width="0.71"/>
    <col collapsed="false" customWidth="true" hidden="false" outlineLevel="0" max="773" min="773" style="37" width="53.86"/>
    <col collapsed="false" customWidth="true" hidden="false" outlineLevel="0" max="774" min="774" style="37" width="5.01"/>
    <col collapsed="false" customWidth="true" hidden="false" outlineLevel="0" max="775" min="775" style="37" width="3.99"/>
    <col collapsed="false" customWidth="true" hidden="false" outlineLevel="0" max="776" min="776" style="37" width="4.57"/>
    <col collapsed="false" customWidth="true" hidden="false" outlineLevel="0" max="777" min="777" style="37" width="4.43"/>
    <col collapsed="false" customWidth="true" hidden="false" outlineLevel="0" max="778" min="778" style="37" width="3.71"/>
    <col collapsed="false" customWidth="true" hidden="false" outlineLevel="0" max="779" min="779" style="37" width="4.14"/>
    <col collapsed="false" customWidth="true" hidden="false" outlineLevel="0" max="780" min="780" style="37" width="7"/>
    <col collapsed="false" customWidth="true" hidden="false" outlineLevel="0" max="781" min="781" style="37" width="4.86"/>
    <col collapsed="false" customWidth="true" hidden="false" outlineLevel="0" max="782" min="782" style="37" width="11.14"/>
    <col collapsed="false" customWidth="true" hidden="false" outlineLevel="0" max="783" min="783" style="37" width="9.58"/>
    <col collapsed="false" customWidth="true" hidden="false" outlineLevel="0" max="784" min="784" style="37" width="10.29"/>
    <col collapsed="false" customWidth="false" hidden="false" outlineLevel="0" max="1024" min="785" style="37" width="9.29"/>
  </cols>
  <sheetData>
    <row r="1" customFormat="false" ht="39.75" hidden="true" customHeight="true" outlineLevel="0" collapsed="false">
      <c r="E1" s="40"/>
      <c r="F1" s="40"/>
      <c r="G1" s="40"/>
      <c r="H1" s="40"/>
      <c r="I1" s="40"/>
      <c r="J1" s="40"/>
      <c r="K1" s="40"/>
      <c r="L1" s="40"/>
      <c r="M1" s="40"/>
      <c r="N1" s="40"/>
    </row>
    <row r="2" customFormat="false" ht="15.75" hidden="false" customHeight="true" outlineLevel="0" collapsed="false">
      <c r="E2" s="41" t="s">
        <v>204</v>
      </c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customFormat="false" ht="14.25" hidden="false" customHeight="true" outlineLevel="0" collapsed="false">
      <c r="E3" s="41" t="s">
        <v>1</v>
      </c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customFormat="false" ht="14.25" hidden="false" customHeight="true" outlineLevel="0" collapsed="false">
      <c r="E4" s="41"/>
      <c r="F4" s="41"/>
      <c r="G4" s="41"/>
      <c r="H4" s="41"/>
      <c r="I4" s="41"/>
      <c r="J4" s="41"/>
      <c r="K4" s="41"/>
      <c r="L4" s="41"/>
      <c r="M4" s="41"/>
      <c r="N4" s="41" t="s">
        <v>2</v>
      </c>
      <c r="O4" s="41"/>
      <c r="P4" s="41"/>
    </row>
    <row r="5" customFormat="false" ht="15.75" hidden="false" customHeight="true" outlineLevel="0" collapsed="false">
      <c r="E5" s="41"/>
      <c r="F5" s="41"/>
      <c r="G5" s="41"/>
      <c r="H5" s="41"/>
      <c r="I5" s="41"/>
      <c r="J5" s="41"/>
      <c r="K5" s="41"/>
      <c r="L5" s="41"/>
      <c r="M5" s="41" t="s">
        <v>3</v>
      </c>
      <c r="N5" s="41"/>
      <c r="O5" s="41"/>
      <c r="P5" s="41"/>
    </row>
    <row r="6" customFormat="false" ht="15.75" hidden="false" customHeight="true" outlineLevel="0" collapsed="false">
      <c r="E6" s="42"/>
      <c r="F6" s="42"/>
      <c r="G6" s="42"/>
      <c r="H6" s="42"/>
      <c r="I6" s="41" t="s">
        <v>205</v>
      </c>
      <c r="J6" s="41"/>
      <c r="K6" s="41"/>
      <c r="L6" s="41"/>
      <c r="M6" s="41"/>
      <c r="N6" s="41"/>
      <c r="O6" s="41"/>
      <c r="P6" s="41"/>
    </row>
    <row r="7" customFormat="false" ht="15.75" hidden="false" customHeight="true" outlineLevel="0" collapsed="false">
      <c r="E7" s="44" t="s">
        <v>123</v>
      </c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</row>
    <row r="8" customFormat="false" ht="15" hidden="true" customHeight="true" outlineLevel="0" collapsed="false"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customFormat="false" ht="54" hidden="false" customHeight="true" outlineLevel="0" collapsed="false">
      <c r="E9" s="45" t="s">
        <v>206</v>
      </c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</row>
    <row r="10" customFormat="false" ht="0.75" hidden="false" customHeight="true" outlineLevel="0" collapsed="false">
      <c r="E10" s="46"/>
      <c r="F10" s="46"/>
      <c r="G10" s="47"/>
      <c r="H10" s="47"/>
      <c r="I10" s="47"/>
      <c r="J10" s="47"/>
      <c r="K10" s="47"/>
      <c r="L10" s="47"/>
      <c r="M10" s="134"/>
      <c r="N10" s="134"/>
      <c r="O10" s="49"/>
      <c r="P10" s="49"/>
    </row>
    <row r="11" customFormat="false" ht="13.5" hidden="false" customHeight="true" outlineLevel="0" collapsed="false">
      <c r="B11" s="50"/>
      <c r="C11" s="51"/>
      <c r="D11" s="51"/>
      <c r="E11" s="52" t="s">
        <v>125</v>
      </c>
      <c r="F11" s="60" t="s">
        <v>207</v>
      </c>
      <c r="G11" s="53" t="s">
        <v>126</v>
      </c>
      <c r="H11" s="53" t="s">
        <v>127</v>
      </c>
      <c r="I11" s="53" t="s">
        <v>208</v>
      </c>
      <c r="J11" s="53"/>
      <c r="K11" s="53"/>
      <c r="L11" s="53"/>
      <c r="M11" s="53" t="s">
        <v>209</v>
      </c>
      <c r="N11" s="135" t="s">
        <v>210</v>
      </c>
      <c r="O11" s="135"/>
      <c r="P11" s="135"/>
    </row>
    <row r="12" customFormat="false" ht="27.75" hidden="false" customHeight="true" outlineLevel="0" collapsed="false">
      <c r="A12" s="57" t="s">
        <v>128</v>
      </c>
      <c r="B12" s="58"/>
      <c r="C12" s="59"/>
      <c r="D12" s="59"/>
      <c r="E12" s="52"/>
      <c r="F12" s="60"/>
      <c r="G12" s="53"/>
      <c r="H12" s="53"/>
      <c r="I12" s="53"/>
      <c r="J12" s="53"/>
      <c r="K12" s="53"/>
      <c r="L12" s="53"/>
      <c r="M12" s="53"/>
      <c r="N12" s="136" t="s">
        <v>11</v>
      </c>
      <c r="O12" s="55" t="s">
        <v>12</v>
      </c>
      <c r="P12" s="137" t="s">
        <v>13</v>
      </c>
    </row>
    <row r="13" customFormat="false" ht="14.25" hidden="false" customHeight="true" outlineLevel="0" collapsed="false">
      <c r="A13" s="57"/>
      <c r="B13" s="58"/>
      <c r="C13" s="59"/>
      <c r="D13" s="59"/>
      <c r="E13" s="60" t="n">
        <v>1</v>
      </c>
      <c r="F13" s="138" t="n">
        <v>2</v>
      </c>
      <c r="G13" s="53" t="n">
        <v>3</v>
      </c>
      <c r="H13" s="53" t="n">
        <v>4</v>
      </c>
      <c r="I13" s="53" t="n">
        <v>5</v>
      </c>
      <c r="J13" s="53"/>
      <c r="K13" s="53"/>
      <c r="L13" s="53"/>
      <c r="M13" s="53" t="n">
        <v>6</v>
      </c>
      <c r="N13" s="61" t="n">
        <v>7</v>
      </c>
      <c r="O13" s="62" t="n">
        <v>8</v>
      </c>
      <c r="P13" s="63" t="n">
        <v>9</v>
      </c>
      <c r="S13" s="51"/>
    </row>
    <row r="14" s="71" customFormat="true" ht="15" hidden="false" customHeight="true" outlineLevel="0" collapsed="false">
      <c r="A14" s="64" t="n">
        <v>3</v>
      </c>
      <c r="B14" s="65"/>
      <c r="C14" s="66"/>
      <c r="D14" s="66"/>
      <c r="E14" s="67" t="s">
        <v>129</v>
      </c>
      <c r="F14" s="67"/>
      <c r="G14" s="68"/>
      <c r="H14" s="68"/>
      <c r="I14" s="139"/>
      <c r="J14" s="140"/>
      <c r="K14" s="140"/>
      <c r="L14" s="141"/>
      <c r="M14" s="68"/>
      <c r="N14" s="69" t="n">
        <f aca="false">N15</f>
        <v>3029.31199</v>
      </c>
      <c r="O14" s="70" t="n">
        <f aca="false">O15</f>
        <v>2597.99225</v>
      </c>
      <c r="P14" s="69" t="n">
        <f aca="false">O14/N14*100</f>
        <v>85.7617920694923</v>
      </c>
      <c r="R14" s="72"/>
      <c r="S14" s="72"/>
    </row>
    <row r="15" s="64" customFormat="true" ht="25.5" hidden="false" customHeight="true" outlineLevel="0" collapsed="false">
      <c r="A15" s="64" t="n">
        <v>4</v>
      </c>
      <c r="B15" s="65"/>
      <c r="C15" s="66"/>
      <c r="D15" s="66"/>
      <c r="E15" s="73" t="s">
        <v>130</v>
      </c>
      <c r="F15" s="142" t="n">
        <v>924</v>
      </c>
      <c r="G15" s="74"/>
      <c r="H15" s="74"/>
      <c r="I15" s="143"/>
      <c r="J15" s="144"/>
      <c r="K15" s="144"/>
      <c r="L15" s="145"/>
      <c r="M15" s="74"/>
      <c r="N15" s="75" t="n">
        <f aca="false">N16+N46+N60+N79+N110+N117+N53</f>
        <v>3029.31199</v>
      </c>
      <c r="O15" s="75" t="n">
        <f aca="false">O16+O46+O60+O79+O110+O117+O53</f>
        <v>2597.99225</v>
      </c>
      <c r="P15" s="76" t="n">
        <f aca="false">O15/N15*100</f>
        <v>85.7617920694923</v>
      </c>
    </row>
    <row r="16" s="71" customFormat="true" ht="15.75" hidden="false" customHeight="true" outlineLevel="0" collapsed="false">
      <c r="A16" s="64" t="n">
        <v>5</v>
      </c>
      <c r="B16" s="65"/>
      <c r="C16" s="66"/>
      <c r="D16" s="66"/>
      <c r="E16" s="77" t="s">
        <v>131</v>
      </c>
      <c r="F16" s="146" t="n">
        <v>924</v>
      </c>
      <c r="G16" s="78" t="s">
        <v>132</v>
      </c>
      <c r="H16" s="78"/>
      <c r="I16" s="147"/>
      <c r="J16" s="148"/>
      <c r="K16" s="148"/>
      <c r="L16" s="149"/>
      <c r="M16" s="78"/>
      <c r="N16" s="79" t="n">
        <f aca="false">N17+N40</f>
        <v>1663.48991</v>
      </c>
      <c r="O16" s="80" t="n">
        <f aca="false">O17+O40</f>
        <v>1458.96478</v>
      </c>
      <c r="P16" s="76" t="n">
        <f aca="false">O16/N16*100</f>
        <v>87.7050573754307</v>
      </c>
      <c r="Q16" s="81"/>
      <c r="R16" s="81"/>
    </row>
    <row r="17" customFormat="false" ht="41.25" hidden="false" customHeight="true" outlineLevel="0" collapsed="false">
      <c r="A17" s="82" t="n">
        <v>6</v>
      </c>
      <c r="B17" s="83"/>
      <c r="C17" s="84"/>
      <c r="D17" s="84"/>
      <c r="E17" s="77" t="s">
        <v>133</v>
      </c>
      <c r="F17" s="142" t="n">
        <v>924</v>
      </c>
      <c r="G17" s="78" t="s">
        <v>132</v>
      </c>
      <c r="H17" s="78" t="s">
        <v>134</v>
      </c>
      <c r="I17" s="147"/>
      <c r="J17" s="148"/>
      <c r="K17" s="148"/>
      <c r="L17" s="149"/>
      <c r="M17" s="78"/>
      <c r="N17" s="79" t="n">
        <f aca="false">N18+N35</f>
        <v>1658.48991</v>
      </c>
      <c r="O17" s="80" t="n">
        <f aca="false">O18+O35</f>
        <v>1458.66478</v>
      </c>
      <c r="P17" s="76" t="n">
        <f aca="false">O17/N17*100</f>
        <v>87.9513810246817</v>
      </c>
      <c r="Q17" s="85"/>
    </row>
    <row r="18" customFormat="false" ht="27.75" hidden="false" customHeight="true" outlineLevel="0" collapsed="false">
      <c r="A18" s="82"/>
      <c r="B18" s="83"/>
      <c r="C18" s="84"/>
      <c r="D18" s="84"/>
      <c r="E18" s="86" t="s">
        <v>135</v>
      </c>
      <c r="F18" s="146" t="n">
        <v>924</v>
      </c>
      <c r="G18" s="78" t="s">
        <v>132</v>
      </c>
      <c r="H18" s="78" t="s">
        <v>134</v>
      </c>
      <c r="I18" s="147" t="s">
        <v>211</v>
      </c>
      <c r="J18" s="148" t="n">
        <v>0</v>
      </c>
      <c r="K18" s="148"/>
      <c r="L18" s="149"/>
      <c r="M18" s="78"/>
      <c r="N18" s="79" t="n">
        <f aca="false">N19+N23</f>
        <v>1657.38991</v>
      </c>
      <c r="O18" s="80" t="n">
        <f aca="false">O19+O23</f>
        <v>1457.56478</v>
      </c>
      <c r="P18" s="76" t="n">
        <f aca="false">O18/N18*100</f>
        <v>87.9433844266616</v>
      </c>
    </row>
    <row r="19" customFormat="false" ht="15" hidden="false" customHeight="true" outlineLevel="0" collapsed="false">
      <c r="A19" s="82"/>
      <c r="B19" s="83"/>
      <c r="C19" s="84"/>
      <c r="D19" s="84"/>
      <c r="E19" s="87" t="s">
        <v>136</v>
      </c>
      <c r="F19" s="142" t="n">
        <v>924</v>
      </c>
      <c r="G19" s="78" t="s">
        <v>132</v>
      </c>
      <c r="H19" s="78" t="s">
        <v>134</v>
      </c>
      <c r="I19" s="147" t="s">
        <v>211</v>
      </c>
      <c r="J19" s="148" t="s">
        <v>212</v>
      </c>
      <c r="K19" s="148" t="s">
        <v>213</v>
      </c>
      <c r="L19" s="149"/>
      <c r="M19" s="78"/>
      <c r="N19" s="79" t="n">
        <f aca="false">N20</f>
        <v>696.5</v>
      </c>
      <c r="O19" s="79" t="n">
        <f aca="false">O20</f>
        <v>647.16292</v>
      </c>
      <c r="P19" s="76" t="n">
        <f aca="false">O19/N19*100</f>
        <v>92.9164278535535</v>
      </c>
    </row>
    <row r="20" customFormat="false" ht="39.75" hidden="false" customHeight="true" outlineLevel="0" collapsed="false">
      <c r="A20" s="82"/>
      <c r="B20" s="83"/>
      <c r="C20" s="84"/>
      <c r="D20" s="83"/>
      <c r="E20" s="88" t="s">
        <v>137</v>
      </c>
      <c r="F20" s="142" t="n">
        <v>924</v>
      </c>
      <c r="G20" s="78" t="s">
        <v>132</v>
      </c>
      <c r="H20" s="78" t="s">
        <v>134</v>
      </c>
      <c r="I20" s="147" t="s">
        <v>211</v>
      </c>
      <c r="J20" s="148" t="s">
        <v>212</v>
      </c>
      <c r="K20" s="148" t="s">
        <v>213</v>
      </c>
      <c r="L20" s="149" t="s">
        <v>214</v>
      </c>
      <c r="M20" s="78"/>
      <c r="N20" s="79" t="n">
        <f aca="false">N21</f>
        <v>696.5</v>
      </c>
      <c r="O20" s="79" t="n">
        <f aca="false">O21</f>
        <v>647.16292</v>
      </c>
      <c r="P20" s="76" t="n">
        <f aca="false">O20/N20*100</f>
        <v>92.9164278535535</v>
      </c>
      <c r="R20" s="89"/>
    </row>
    <row r="21" customFormat="false" ht="51.75" hidden="false" customHeight="true" outlineLevel="0" collapsed="false">
      <c r="A21" s="82"/>
      <c r="B21" s="83"/>
      <c r="C21" s="84"/>
      <c r="D21" s="84"/>
      <c r="E21" s="77" t="s">
        <v>138</v>
      </c>
      <c r="F21" s="146" t="n">
        <v>924</v>
      </c>
      <c r="G21" s="78" t="s">
        <v>132</v>
      </c>
      <c r="H21" s="78" t="s">
        <v>134</v>
      </c>
      <c r="I21" s="147" t="s">
        <v>211</v>
      </c>
      <c r="J21" s="148" t="s">
        <v>212</v>
      </c>
      <c r="K21" s="148" t="s">
        <v>213</v>
      </c>
      <c r="L21" s="149" t="s">
        <v>214</v>
      </c>
      <c r="M21" s="78" t="n">
        <v>100</v>
      </c>
      <c r="N21" s="79" t="n">
        <f aca="false">N22</f>
        <v>696.5</v>
      </c>
      <c r="O21" s="79" t="n">
        <f aca="false">O22</f>
        <v>647.16292</v>
      </c>
      <c r="P21" s="76" t="n">
        <f aca="false">O21/N21*100</f>
        <v>92.9164278535535</v>
      </c>
    </row>
    <row r="22" customFormat="false" ht="27" hidden="false" customHeight="true" outlineLevel="0" collapsed="false">
      <c r="A22" s="82"/>
      <c r="B22" s="83"/>
      <c r="C22" s="84"/>
      <c r="D22" s="84"/>
      <c r="E22" s="77" t="s">
        <v>139</v>
      </c>
      <c r="F22" s="142" t="n">
        <v>924</v>
      </c>
      <c r="G22" s="78" t="s">
        <v>132</v>
      </c>
      <c r="H22" s="78" t="s">
        <v>134</v>
      </c>
      <c r="I22" s="147" t="s">
        <v>211</v>
      </c>
      <c r="J22" s="148" t="s">
        <v>212</v>
      </c>
      <c r="K22" s="148" t="s">
        <v>213</v>
      </c>
      <c r="L22" s="149" t="s">
        <v>214</v>
      </c>
      <c r="M22" s="78" t="n">
        <v>120</v>
      </c>
      <c r="N22" s="79" t="n">
        <v>696.5</v>
      </c>
      <c r="O22" s="79" t="n">
        <v>647.16292</v>
      </c>
      <c r="P22" s="76" t="n">
        <f aca="false">O22/N22*100</f>
        <v>92.9164278535535</v>
      </c>
      <c r="V22" s="89"/>
    </row>
    <row r="23" customFormat="false" ht="27.75" hidden="false" customHeight="true" outlineLevel="0" collapsed="false">
      <c r="A23" s="82"/>
      <c r="B23" s="83"/>
      <c r="C23" s="84"/>
      <c r="D23" s="84"/>
      <c r="E23" s="90" t="s">
        <v>140</v>
      </c>
      <c r="F23" s="146" t="n">
        <v>924</v>
      </c>
      <c r="G23" s="78" t="s">
        <v>132</v>
      </c>
      <c r="H23" s="78" t="s">
        <v>134</v>
      </c>
      <c r="I23" s="147" t="s">
        <v>211</v>
      </c>
      <c r="J23" s="148" t="s">
        <v>215</v>
      </c>
      <c r="K23" s="148" t="s">
        <v>213</v>
      </c>
      <c r="L23" s="149"/>
      <c r="M23" s="78"/>
      <c r="N23" s="79" t="n">
        <f aca="false">N24+N27+N32</f>
        <v>960.88991</v>
      </c>
      <c r="O23" s="79" t="n">
        <f aca="false">O24+O27+O32</f>
        <v>810.40186</v>
      </c>
      <c r="P23" s="76" t="n">
        <f aca="false">O23/N23*100</f>
        <v>84.3386793394469</v>
      </c>
    </row>
    <row r="24" customFormat="false" ht="28.5" hidden="false" customHeight="true" outlineLevel="0" collapsed="false">
      <c r="A24" s="82"/>
      <c r="B24" s="83"/>
      <c r="C24" s="84"/>
      <c r="D24" s="84"/>
      <c r="E24" s="77" t="s">
        <v>141</v>
      </c>
      <c r="F24" s="146" t="n">
        <v>924</v>
      </c>
      <c r="G24" s="78" t="s">
        <v>132</v>
      </c>
      <c r="H24" s="78" t="s">
        <v>134</v>
      </c>
      <c r="I24" s="147" t="s">
        <v>211</v>
      </c>
      <c r="J24" s="148" t="s">
        <v>215</v>
      </c>
      <c r="K24" s="148" t="s">
        <v>213</v>
      </c>
      <c r="L24" s="149" t="s">
        <v>216</v>
      </c>
      <c r="M24" s="78"/>
      <c r="N24" s="79" t="n">
        <f aca="false">N25</f>
        <v>669.7</v>
      </c>
      <c r="O24" s="79" t="n">
        <f aca="false">O25</f>
        <v>580.72398</v>
      </c>
      <c r="P24" s="76" t="n">
        <f aca="false">O24/N24*100</f>
        <v>86.7140480812304</v>
      </c>
    </row>
    <row r="25" customFormat="false" ht="53.25" hidden="false" customHeight="true" outlineLevel="0" collapsed="false">
      <c r="A25" s="82"/>
      <c r="B25" s="83"/>
      <c r="C25" s="84"/>
      <c r="D25" s="84"/>
      <c r="E25" s="77" t="s">
        <v>138</v>
      </c>
      <c r="F25" s="142" t="n">
        <v>924</v>
      </c>
      <c r="G25" s="78" t="s">
        <v>132</v>
      </c>
      <c r="H25" s="78" t="s">
        <v>134</v>
      </c>
      <c r="I25" s="147" t="s">
        <v>211</v>
      </c>
      <c r="J25" s="148" t="s">
        <v>215</v>
      </c>
      <c r="K25" s="148" t="s">
        <v>213</v>
      </c>
      <c r="L25" s="149" t="s">
        <v>216</v>
      </c>
      <c r="M25" s="78" t="n">
        <v>100</v>
      </c>
      <c r="N25" s="79" t="n">
        <f aca="false">N26</f>
        <v>669.7</v>
      </c>
      <c r="O25" s="79" t="n">
        <f aca="false">O26</f>
        <v>580.72398</v>
      </c>
      <c r="P25" s="76" t="n">
        <f aca="false">O25/N25*100</f>
        <v>86.7140480812304</v>
      </c>
    </row>
    <row r="26" customFormat="false" ht="26.25" hidden="false" customHeight="true" outlineLevel="0" collapsed="false">
      <c r="A26" s="82"/>
      <c r="B26" s="83"/>
      <c r="C26" s="84"/>
      <c r="D26" s="84"/>
      <c r="E26" s="77" t="s">
        <v>139</v>
      </c>
      <c r="F26" s="146" t="n">
        <v>924</v>
      </c>
      <c r="G26" s="78" t="s">
        <v>132</v>
      </c>
      <c r="H26" s="78" t="s">
        <v>134</v>
      </c>
      <c r="I26" s="147" t="s">
        <v>211</v>
      </c>
      <c r="J26" s="148" t="s">
        <v>215</v>
      </c>
      <c r="K26" s="148" t="s">
        <v>213</v>
      </c>
      <c r="L26" s="149" t="s">
        <v>216</v>
      </c>
      <c r="M26" s="78" t="n">
        <v>120</v>
      </c>
      <c r="N26" s="79" t="n">
        <v>669.7</v>
      </c>
      <c r="O26" s="79" t="n">
        <v>580.72398</v>
      </c>
      <c r="P26" s="76" t="n">
        <f aca="false">O26/N26*100</f>
        <v>86.7140480812304</v>
      </c>
    </row>
    <row r="27" customFormat="false" ht="18" hidden="false" customHeight="true" outlineLevel="0" collapsed="false">
      <c r="A27" s="82"/>
      <c r="B27" s="83"/>
      <c r="C27" s="84"/>
      <c r="D27" s="84"/>
      <c r="E27" s="77" t="s">
        <v>142</v>
      </c>
      <c r="F27" s="142" t="n">
        <v>924</v>
      </c>
      <c r="G27" s="78" t="s">
        <v>132</v>
      </c>
      <c r="H27" s="78" t="s">
        <v>134</v>
      </c>
      <c r="I27" s="147" t="s">
        <v>211</v>
      </c>
      <c r="J27" s="148" t="s">
        <v>215</v>
      </c>
      <c r="K27" s="148" t="s">
        <v>213</v>
      </c>
      <c r="L27" s="149" t="s">
        <v>217</v>
      </c>
      <c r="M27" s="78"/>
      <c r="N27" s="79" t="n">
        <f aca="false">N28+N30</f>
        <v>275.08991</v>
      </c>
      <c r="O27" s="79" t="n">
        <f aca="false">O28+O30</f>
        <v>213.57796</v>
      </c>
      <c r="P27" s="76" t="n">
        <f aca="false">O27/N27*100</f>
        <v>77.6393289015944</v>
      </c>
    </row>
    <row r="28" customFormat="false" ht="27.75" hidden="false" customHeight="true" outlineLevel="0" collapsed="false">
      <c r="A28" s="82"/>
      <c r="B28" s="83"/>
      <c r="C28" s="84"/>
      <c r="D28" s="84"/>
      <c r="E28" s="91" t="s">
        <v>143</v>
      </c>
      <c r="F28" s="142" t="n">
        <v>924</v>
      </c>
      <c r="G28" s="78" t="s">
        <v>132</v>
      </c>
      <c r="H28" s="78" t="s">
        <v>134</v>
      </c>
      <c r="I28" s="147" t="s">
        <v>211</v>
      </c>
      <c r="J28" s="148" t="s">
        <v>215</v>
      </c>
      <c r="K28" s="148" t="s">
        <v>213</v>
      </c>
      <c r="L28" s="149" t="s">
        <v>217</v>
      </c>
      <c r="M28" s="78" t="n">
        <v>200</v>
      </c>
      <c r="N28" s="79" t="n">
        <f aca="false">N29</f>
        <v>273.58991</v>
      </c>
      <c r="O28" s="79" t="n">
        <f aca="false">O29</f>
        <v>212.23603</v>
      </c>
      <c r="P28" s="76" t="n">
        <f aca="false">O28/N28*100</f>
        <v>77.5745092353735</v>
      </c>
    </row>
    <row r="29" s="92" customFormat="true" ht="27" hidden="false" customHeight="true" outlineLevel="0" collapsed="false">
      <c r="B29" s="93"/>
      <c r="C29" s="94"/>
      <c r="D29" s="84"/>
      <c r="E29" s="91" t="s">
        <v>144</v>
      </c>
      <c r="F29" s="146" t="n">
        <v>924</v>
      </c>
      <c r="G29" s="78" t="s">
        <v>132</v>
      </c>
      <c r="H29" s="78" t="s">
        <v>134</v>
      </c>
      <c r="I29" s="147" t="s">
        <v>211</v>
      </c>
      <c r="J29" s="148" t="s">
        <v>215</v>
      </c>
      <c r="K29" s="148" t="s">
        <v>213</v>
      </c>
      <c r="L29" s="149" t="s">
        <v>217</v>
      </c>
      <c r="M29" s="78" t="n">
        <v>240</v>
      </c>
      <c r="N29" s="79" t="n">
        <v>273.58991</v>
      </c>
      <c r="O29" s="79" t="n">
        <v>212.23603</v>
      </c>
      <c r="P29" s="76" t="n">
        <f aca="false">O29/N29*100</f>
        <v>77.5745092353735</v>
      </c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</row>
    <row r="30" s="92" customFormat="true" ht="16.5" hidden="false" customHeight="true" outlineLevel="0" collapsed="false">
      <c r="B30" s="93"/>
      <c r="C30" s="94"/>
      <c r="D30" s="84"/>
      <c r="E30" s="91" t="s">
        <v>145</v>
      </c>
      <c r="F30" s="142" t="n">
        <v>924</v>
      </c>
      <c r="G30" s="78" t="s">
        <v>132</v>
      </c>
      <c r="H30" s="78" t="s">
        <v>134</v>
      </c>
      <c r="I30" s="147" t="s">
        <v>211</v>
      </c>
      <c r="J30" s="148" t="s">
        <v>215</v>
      </c>
      <c r="K30" s="148" t="s">
        <v>213</v>
      </c>
      <c r="L30" s="149" t="s">
        <v>217</v>
      </c>
      <c r="M30" s="78" t="n">
        <v>800</v>
      </c>
      <c r="N30" s="79" t="n">
        <f aca="false">N31</f>
        <v>1.5</v>
      </c>
      <c r="O30" s="79" t="n">
        <f aca="false">O31</f>
        <v>1.34193</v>
      </c>
      <c r="P30" s="76" t="n">
        <f aca="false">O30/N30*100</f>
        <v>89.462</v>
      </c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</row>
    <row r="31" customFormat="false" ht="15" hidden="false" customHeight="true" outlineLevel="0" collapsed="false">
      <c r="A31" s="82"/>
      <c r="B31" s="83"/>
      <c r="C31" s="84"/>
      <c r="D31" s="84"/>
      <c r="E31" s="77" t="s">
        <v>146</v>
      </c>
      <c r="F31" s="146" t="n">
        <v>924</v>
      </c>
      <c r="G31" s="78" t="s">
        <v>132</v>
      </c>
      <c r="H31" s="78" t="s">
        <v>134</v>
      </c>
      <c r="I31" s="147" t="s">
        <v>211</v>
      </c>
      <c r="J31" s="148" t="s">
        <v>215</v>
      </c>
      <c r="K31" s="148" t="s">
        <v>213</v>
      </c>
      <c r="L31" s="149" t="s">
        <v>217</v>
      </c>
      <c r="M31" s="78" t="n">
        <v>850</v>
      </c>
      <c r="N31" s="79" t="n">
        <v>1.5</v>
      </c>
      <c r="O31" s="79" t="n">
        <v>1.34193</v>
      </c>
      <c r="P31" s="76" t="n">
        <f aca="false">O31/N31*100</f>
        <v>89.462</v>
      </c>
    </row>
    <row r="32" customFormat="false" ht="64.5" hidden="false" customHeight="true" outlineLevel="0" collapsed="false">
      <c r="A32" s="82"/>
      <c r="B32" s="83"/>
      <c r="C32" s="84"/>
      <c r="D32" s="84"/>
      <c r="E32" s="73" t="s">
        <v>147</v>
      </c>
      <c r="F32" s="146" t="n">
        <v>924</v>
      </c>
      <c r="G32" s="95" t="s">
        <v>132</v>
      </c>
      <c r="H32" s="96" t="s">
        <v>134</v>
      </c>
      <c r="I32" s="150" t="n">
        <v>65</v>
      </c>
      <c r="J32" s="148" t="s">
        <v>215</v>
      </c>
      <c r="K32" s="151" t="s">
        <v>213</v>
      </c>
      <c r="L32" s="152" t="s">
        <v>218</v>
      </c>
      <c r="M32" s="153"/>
      <c r="N32" s="97" t="n">
        <f aca="false">N34</f>
        <v>16.1</v>
      </c>
      <c r="O32" s="97" t="n">
        <f aca="false">O34</f>
        <v>16.09992</v>
      </c>
      <c r="P32" s="76" t="n">
        <f aca="false">O32/N32*100</f>
        <v>99.9995031055901</v>
      </c>
    </row>
    <row r="33" customFormat="false" ht="17.25" hidden="false" customHeight="true" outlineLevel="0" collapsed="false">
      <c r="A33" s="82"/>
      <c r="B33" s="83"/>
      <c r="C33" s="84"/>
      <c r="D33" s="84"/>
      <c r="E33" s="73" t="s">
        <v>148</v>
      </c>
      <c r="F33" s="142" t="n">
        <v>924</v>
      </c>
      <c r="G33" s="95" t="s">
        <v>132</v>
      </c>
      <c r="H33" s="96" t="s">
        <v>134</v>
      </c>
      <c r="I33" s="150" t="n">
        <v>65</v>
      </c>
      <c r="J33" s="148" t="s">
        <v>215</v>
      </c>
      <c r="K33" s="151" t="s">
        <v>213</v>
      </c>
      <c r="L33" s="152" t="s">
        <v>218</v>
      </c>
      <c r="M33" s="153" t="s">
        <v>219</v>
      </c>
      <c r="N33" s="97" t="n">
        <f aca="false">N34</f>
        <v>16.1</v>
      </c>
      <c r="O33" s="97" t="n">
        <f aca="false">O34</f>
        <v>16.09992</v>
      </c>
      <c r="P33" s="76" t="n">
        <f aca="false">O33/N33*100</f>
        <v>99.9995031055901</v>
      </c>
    </row>
    <row r="34" customFormat="false" ht="17.25" hidden="false" customHeight="true" outlineLevel="0" collapsed="false">
      <c r="A34" s="82"/>
      <c r="B34" s="83"/>
      <c r="C34" s="84"/>
      <c r="D34" s="84"/>
      <c r="E34" s="87" t="s">
        <v>112</v>
      </c>
      <c r="F34" s="146" t="n">
        <v>924</v>
      </c>
      <c r="G34" s="95" t="s">
        <v>132</v>
      </c>
      <c r="H34" s="96" t="s">
        <v>134</v>
      </c>
      <c r="I34" s="150" t="n">
        <v>65</v>
      </c>
      <c r="J34" s="154" t="s">
        <v>215</v>
      </c>
      <c r="K34" s="151" t="s">
        <v>213</v>
      </c>
      <c r="L34" s="152" t="s">
        <v>218</v>
      </c>
      <c r="M34" s="153" t="s">
        <v>220</v>
      </c>
      <c r="N34" s="98" t="n">
        <v>16.1</v>
      </c>
      <c r="O34" s="79" t="n">
        <v>16.09992</v>
      </c>
      <c r="P34" s="76" t="n">
        <f aca="false">O34/N34*100</f>
        <v>99.9995031055901</v>
      </c>
    </row>
    <row r="35" customFormat="false" ht="39.75" hidden="false" customHeight="true" outlineLevel="0" collapsed="false">
      <c r="A35" s="82"/>
      <c r="B35" s="83"/>
      <c r="C35" s="84"/>
      <c r="D35" s="84"/>
      <c r="E35" s="77" t="s">
        <v>149</v>
      </c>
      <c r="F35" s="142" t="n">
        <v>924</v>
      </c>
      <c r="G35" s="78" t="s">
        <v>132</v>
      </c>
      <c r="H35" s="78" t="s">
        <v>134</v>
      </c>
      <c r="I35" s="147" t="s">
        <v>221</v>
      </c>
      <c r="J35" s="148" t="s">
        <v>222</v>
      </c>
      <c r="K35" s="151"/>
      <c r="L35" s="152"/>
      <c r="M35" s="153"/>
      <c r="N35" s="79" t="n">
        <f aca="false">N36</f>
        <v>1.1</v>
      </c>
      <c r="O35" s="79" t="n">
        <f aca="false">O36</f>
        <v>1.1</v>
      </c>
      <c r="P35" s="76" t="n">
        <f aca="false">O35/N35*100</f>
        <v>100</v>
      </c>
    </row>
    <row r="36" customFormat="false" ht="40.5" hidden="false" customHeight="true" outlineLevel="0" collapsed="false">
      <c r="A36" s="82"/>
      <c r="B36" s="83"/>
      <c r="C36" s="84"/>
      <c r="D36" s="84"/>
      <c r="E36" s="77" t="s">
        <v>150</v>
      </c>
      <c r="F36" s="146" t="n">
        <v>924</v>
      </c>
      <c r="G36" s="78" t="s">
        <v>132</v>
      </c>
      <c r="H36" s="78" t="s">
        <v>134</v>
      </c>
      <c r="I36" s="147" t="n">
        <v>89</v>
      </c>
      <c r="J36" s="148" t="n">
        <v>1</v>
      </c>
      <c r="K36" s="148" t="s">
        <v>213</v>
      </c>
      <c r="L36" s="149"/>
      <c r="M36" s="78"/>
      <c r="N36" s="79" t="n">
        <f aca="false">N37</f>
        <v>1.1</v>
      </c>
      <c r="O36" s="79" t="n">
        <f aca="false">O37</f>
        <v>1.1</v>
      </c>
      <c r="P36" s="76" t="n">
        <f aca="false">O36/N36*100</f>
        <v>100</v>
      </c>
    </row>
    <row r="37" customFormat="false" ht="66.75" hidden="false" customHeight="true" outlineLevel="0" collapsed="false">
      <c r="A37" s="82"/>
      <c r="B37" s="83"/>
      <c r="C37" s="84"/>
      <c r="D37" s="83"/>
      <c r="E37" s="99" t="s">
        <v>151</v>
      </c>
      <c r="F37" s="142" t="n">
        <v>924</v>
      </c>
      <c r="G37" s="78" t="s">
        <v>132</v>
      </c>
      <c r="H37" s="78" t="s">
        <v>134</v>
      </c>
      <c r="I37" s="147" t="n">
        <v>89</v>
      </c>
      <c r="J37" s="148" t="n">
        <v>1</v>
      </c>
      <c r="K37" s="148" t="s">
        <v>213</v>
      </c>
      <c r="L37" s="149" t="s">
        <v>223</v>
      </c>
      <c r="M37" s="78"/>
      <c r="N37" s="79" t="n">
        <f aca="false">N39</f>
        <v>1.1</v>
      </c>
      <c r="O37" s="79" t="n">
        <f aca="false">O39</f>
        <v>1.1</v>
      </c>
      <c r="P37" s="76" t="n">
        <f aca="false">O37/N37*100</f>
        <v>100</v>
      </c>
    </row>
    <row r="38" customFormat="false" ht="29.25" hidden="false" customHeight="true" outlineLevel="0" collapsed="false">
      <c r="A38" s="82"/>
      <c r="B38" s="83"/>
      <c r="C38" s="84"/>
      <c r="D38" s="84"/>
      <c r="E38" s="91" t="s">
        <v>143</v>
      </c>
      <c r="F38" s="146" t="n">
        <v>924</v>
      </c>
      <c r="G38" s="78" t="s">
        <v>132</v>
      </c>
      <c r="H38" s="78" t="s">
        <v>134</v>
      </c>
      <c r="I38" s="147" t="n">
        <v>89</v>
      </c>
      <c r="J38" s="148" t="n">
        <v>1</v>
      </c>
      <c r="K38" s="148" t="s">
        <v>213</v>
      </c>
      <c r="L38" s="149" t="s">
        <v>223</v>
      </c>
      <c r="M38" s="78" t="n">
        <v>200</v>
      </c>
      <c r="N38" s="79" t="n">
        <f aca="false">N39</f>
        <v>1.1</v>
      </c>
      <c r="O38" s="79" t="n">
        <f aca="false">O39</f>
        <v>1.1</v>
      </c>
      <c r="P38" s="76" t="n">
        <f aca="false">O38/N38*100</f>
        <v>100</v>
      </c>
    </row>
    <row r="39" customFormat="false" ht="27.75" hidden="false" customHeight="true" outlineLevel="0" collapsed="false">
      <c r="A39" s="82"/>
      <c r="B39" s="83"/>
      <c r="C39" s="84"/>
      <c r="D39" s="84"/>
      <c r="E39" s="91" t="s">
        <v>144</v>
      </c>
      <c r="F39" s="142" t="n">
        <v>924</v>
      </c>
      <c r="G39" s="78" t="s">
        <v>132</v>
      </c>
      <c r="H39" s="78" t="s">
        <v>134</v>
      </c>
      <c r="I39" s="147" t="n">
        <v>89</v>
      </c>
      <c r="J39" s="148" t="n">
        <v>1</v>
      </c>
      <c r="K39" s="148" t="s">
        <v>213</v>
      </c>
      <c r="L39" s="149" t="s">
        <v>223</v>
      </c>
      <c r="M39" s="78" t="n">
        <v>240</v>
      </c>
      <c r="N39" s="79" t="n">
        <v>1.1</v>
      </c>
      <c r="O39" s="79" t="n">
        <v>1.1</v>
      </c>
      <c r="P39" s="76" t="n">
        <f aca="false">O39/N39*100</f>
        <v>100</v>
      </c>
    </row>
    <row r="40" customFormat="false" ht="15" hidden="false" customHeight="true" outlineLevel="0" collapsed="false">
      <c r="A40" s="82"/>
      <c r="B40" s="83"/>
      <c r="C40" s="84"/>
      <c r="D40" s="84"/>
      <c r="E40" s="77" t="s">
        <v>152</v>
      </c>
      <c r="F40" s="146" t="n">
        <v>924</v>
      </c>
      <c r="G40" s="78" t="s">
        <v>132</v>
      </c>
      <c r="H40" s="78" t="n">
        <v>11</v>
      </c>
      <c r="I40" s="147"/>
      <c r="J40" s="148"/>
      <c r="K40" s="148"/>
      <c r="L40" s="149"/>
      <c r="M40" s="78"/>
      <c r="N40" s="79" t="n">
        <f aca="false">N41</f>
        <v>5</v>
      </c>
      <c r="O40" s="79" t="n">
        <f aca="false">O41</f>
        <v>0.3</v>
      </c>
      <c r="P40" s="76" t="n">
        <f aca="false">O40/N40*100</f>
        <v>6</v>
      </c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</row>
    <row r="41" customFormat="false" ht="42" hidden="false" customHeight="true" outlineLevel="0" collapsed="false">
      <c r="A41" s="82"/>
      <c r="B41" s="83"/>
      <c r="C41" s="84"/>
      <c r="D41" s="84"/>
      <c r="E41" s="77" t="s">
        <v>149</v>
      </c>
      <c r="F41" s="142" t="n">
        <v>924</v>
      </c>
      <c r="G41" s="78" t="s">
        <v>132</v>
      </c>
      <c r="H41" s="78" t="n">
        <v>11</v>
      </c>
      <c r="I41" s="147" t="s">
        <v>221</v>
      </c>
      <c r="J41" s="148" t="s">
        <v>222</v>
      </c>
      <c r="K41" s="148"/>
      <c r="L41" s="149"/>
      <c r="M41" s="78"/>
      <c r="N41" s="79" t="n">
        <f aca="false">N42</f>
        <v>5</v>
      </c>
      <c r="O41" s="79" t="n">
        <f aca="false">O42</f>
        <v>0.3</v>
      </c>
      <c r="P41" s="76" t="n">
        <f aca="false">O41/N41*100</f>
        <v>6</v>
      </c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</row>
    <row r="42" customFormat="false" ht="41.25" hidden="false" customHeight="true" outlineLevel="0" collapsed="false">
      <c r="A42" s="82"/>
      <c r="B42" s="83"/>
      <c r="C42" s="84"/>
      <c r="D42" s="84"/>
      <c r="E42" s="77" t="s">
        <v>150</v>
      </c>
      <c r="F42" s="146" t="n">
        <v>924</v>
      </c>
      <c r="G42" s="78" t="s">
        <v>132</v>
      </c>
      <c r="H42" s="78" t="n">
        <v>11</v>
      </c>
      <c r="I42" s="147" t="s">
        <v>221</v>
      </c>
      <c r="J42" s="148" t="s">
        <v>212</v>
      </c>
      <c r="K42" s="148" t="s">
        <v>213</v>
      </c>
      <c r="L42" s="149"/>
      <c r="M42" s="78"/>
      <c r="N42" s="79" t="n">
        <f aca="false">N43</f>
        <v>5</v>
      </c>
      <c r="O42" s="79" t="n">
        <f aca="false">O43</f>
        <v>0.3</v>
      </c>
      <c r="P42" s="76" t="n">
        <f aca="false">O42/N42*100</f>
        <v>6</v>
      </c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</row>
    <row r="43" s="92" customFormat="true" ht="29.25" hidden="false" customHeight="true" outlineLevel="0" collapsed="false">
      <c r="B43" s="93"/>
      <c r="C43" s="94"/>
      <c r="D43" s="84"/>
      <c r="E43" s="77" t="s">
        <v>153</v>
      </c>
      <c r="F43" s="146" t="n">
        <v>924</v>
      </c>
      <c r="G43" s="78" t="s">
        <v>132</v>
      </c>
      <c r="H43" s="78" t="n">
        <v>11</v>
      </c>
      <c r="I43" s="147" t="s">
        <v>221</v>
      </c>
      <c r="J43" s="148" t="s">
        <v>212</v>
      </c>
      <c r="K43" s="148" t="s">
        <v>213</v>
      </c>
      <c r="L43" s="149" t="s">
        <v>224</v>
      </c>
      <c r="M43" s="78"/>
      <c r="N43" s="79" t="n">
        <f aca="false">N45</f>
        <v>5</v>
      </c>
      <c r="O43" s="79" t="n">
        <f aca="false">O45</f>
        <v>0.3</v>
      </c>
      <c r="P43" s="76" t="n">
        <f aca="false">O43/N43*100</f>
        <v>6</v>
      </c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</row>
    <row r="44" s="92" customFormat="true" ht="16.5" hidden="false" customHeight="true" outlineLevel="0" collapsed="false">
      <c r="B44" s="93"/>
      <c r="C44" s="94"/>
      <c r="D44" s="84"/>
      <c r="E44" s="91" t="s">
        <v>145</v>
      </c>
      <c r="F44" s="142" t="n">
        <v>924</v>
      </c>
      <c r="G44" s="78" t="s">
        <v>132</v>
      </c>
      <c r="H44" s="78" t="n">
        <v>11</v>
      </c>
      <c r="I44" s="147" t="s">
        <v>221</v>
      </c>
      <c r="J44" s="148" t="s">
        <v>212</v>
      </c>
      <c r="K44" s="148" t="s">
        <v>213</v>
      </c>
      <c r="L44" s="149" t="s">
        <v>224</v>
      </c>
      <c r="M44" s="78" t="n">
        <v>800</v>
      </c>
      <c r="N44" s="79" t="n">
        <f aca="false">N45</f>
        <v>5</v>
      </c>
      <c r="O44" s="79" t="n">
        <f aca="false">O45</f>
        <v>0.3</v>
      </c>
      <c r="P44" s="76" t="n">
        <f aca="false">O44/N44*100</f>
        <v>6</v>
      </c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</row>
    <row r="45" s="92" customFormat="true" ht="14.25" hidden="false" customHeight="true" outlineLevel="0" collapsed="false">
      <c r="B45" s="93"/>
      <c r="C45" s="94"/>
      <c r="D45" s="84"/>
      <c r="E45" s="77" t="s">
        <v>154</v>
      </c>
      <c r="F45" s="146" t="n">
        <v>924</v>
      </c>
      <c r="G45" s="78" t="s">
        <v>132</v>
      </c>
      <c r="H45" s="78" t="n">
        <v>11</v>
      </c>
      <c r="I45" s="147" t="s">
        <v>221</v>
      </c>
      <c r="J45" s="148" t="s">
        <v>212</v>
      </c>
      <c r="K45" s="148" t="s">
        <v>213</v>
      </c>
      <c r="L45" s="149" t="s">
        <v>224</v>
      </c>
      <c r="M45" s="78" t="s">
        <v>225</v>
      </c>
      <c r="N45" s="79" t="n">
        <v>5</v>
      </c>
      <c r="O45" s="79" t="n">
        <v>0.3</v>
      </c>
      <c r="P45" s="76" t="n">
        <f aca="false">O45/N45*100</f>
        <v>6</v>
      </c>
      <c r="Q45" s="100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</row>
    <row r="46" customFormat="false" ht="15.75" hidden="false" customHeight="true" outlineLevel="0" collapsed="false">
      <c r="A46" s="82"/>
      <c r="B46" s="83"/>
      <c r="C46" s="84"/>
      <c r="D46" s="84"/>
      <c r="E46" s="77" t="s">
        <v>155</v>
      </c>
      <c r="F46" s="142" t="n">
        <v>924</v>
      </c>
      <c r="G46" s="78" t="s">
        <v>156</v>
      </c>
      <c r="H46" s="78"/>
      <c r="I46" s="147"/>
      <c r="J46" s="148"/>
      <c r="K46" s="148"/>
      <c r="L46" s="149"/>
      <c r="M46" s="78"/>
      <c r="N46" s="79" t="n">
        <f aca="false">N47</f>
        <v>132.1</v>
      </c>
      <c r="O46" s="79" t="n">
        <f aca="false">O47</f>
        <v>132.1</v>
      </c>
      <c r="P46" s="76" t="n">
        <f aca="false">O46/N46*100</f>
        <v>100</v>
      </c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</row>
    <row r="47" customFormat="false" ht="15.75" hidden="false" customHeight="true" outlineLevel="0" collapsed="false">
      <c r="A47" s="82"/>
      <c r="B47" s="83"/>
      <c r="C47" s="84"/>
      <c r="D47" s="84"/>
      <c r="E47" s="77" t="s">
        <v>157</v>
      </c>
      <c r="F47" s="146" t="n">
        <v>924</v>
      </c>
      <c r="G47" s="78" t="s">
        <v>156</v>
      </c>
      <c r="H47" s="78" t="s">
        <v>158</v>
      </c>
      <c r="I47" s="147"/>
      <c r="J47" s="148"/>
      <c r="K47" s="148"/>
      <c r="L47" s="149"/>
      <c r="M47" s="78"/>
      <c r="N47" s="79" t="n">
        <f aca="false">N48</f>
        <v>132.1</v>
      </c>
      <c r="O47" s="79" t="n">
        <f aca="false">O48</f>
        <v>132.1</v>
      </c>
      <c r="P47" s="76" t="n">
        <f aca="false">O47/N47*100</f>
        <v>100</v>
      </c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</row>
    <row r="48" customFormat="false" ht="40.5" hidden="false" customHeight="true" outlineLevel="0" collapsed="false">
      <c r="A48" s="82"/>
      <c r="B48" s="83"/>
      <c r="C48" s="84"/>
      <c r="D48" s="84"/>
      <c r="E48" s="77" t="s">
        <v>149</v>
      </c>
      <c r="F48" s="142" t="n">
        <v>924</v>
      </c>
      <c r="G48" s="78" t="s">
        <v>156</v>
      </c>
      <c r="H48" s="78" t="s">
        <v>158</v>
      </c>
      <c r="I48" s="147" t="s">
        <v>221</v>
      </c>
      <c r="J48" s="148" t="n">
        <v>0</v>
      </c>
      <c r="K48" s="148"/>
      <c r="L48" s="149"/>
      <c r="M48" s="78"/>
      <c r="N48" s="79" t="n">
        <f aca="false">N50</f>
        <v>132.1</v>
      </c>
      <c r="O48" s="79" t="n">
        <f aca="false">O50</f>
        <v>132.1</v>
      </c>
      <c r="P48" s="76" t="n">
        <f aca="false">O48/N48*100</f>
        <v>100</v>
      </c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</row>
    <row r="49" customFormat="false" ht="42" hidden="false" customHeight="true" outlineLevel="0" collapsed="false">
      <c r="A49" s="82"/>
      <c r="B49" s="83"/>
      <c r="C49" s="84"/>
      <c r="D49" s="84"/>
      <c r="E49" s="77" t="s">
        <v>150</v>
      </c>
      <c r="F49" s="146" t="n">
        <v>924</v>
      </c>
      <c r="G49" s="78" t="s">
        <v>156</v>
      </c>
      <c r="H49" s="78" t="s">
        <v>158</v>
      </c>
      <c r="I49" s="147" t="s">
        <v>221</v>
      </c>
      <c r="J49" s="148" t="s">
        <v>212</v>
      </c>
      <c r="K49" s="148" t="s">
        <v>213</v>
      </c>
      <c r="L49" s="149"/>
      <c r="M49" s="78"/>
      <c r="N49" s="79" t="n">
        <f aca="false">N50</f>
        <v>132.1</v>
      </c>
      <c r="O49" s="79" t="n">
        <f aca="false">O50</f>
        <v>132.1</v>
      </c>
      <c r="P49" s="76" t="n">
        <f aca="false">O49/N49*100</f>
        <v>100</v>
      </c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</row>
    <row r="50" customFormat="false" ht="39.75" hidden="false" customHeight="true" outlineLevel="0" collapsed="false">
      <c r="A50" s="82"/>
      <c r="B50" s="83"/>
      <c r="C50" s="84"/>
      <c r="D50" s="83"/>
      <c r="E50" s="101" t="s">
        <v>159</v>
      </c>
      <c r="F50" s="142" t="n">
        <v>924</v>
      </c>
      <c r="G50" s="78" t="s">
        <v>156</v>
      </c>
      <c r="H50" s="78" t="s">
        <v>158</v>
      </c>
      <c r="I50" s="147" t="s">
        <v>221</v>
      </c>
      <c r="J50" s="148" t="s">
        <v>212</v>
      </c>
      <c r="K50" s="148" t="s">
        <v>213</v>
      </c>
      <c r="L50" s="149" t="n">
        <v>51180</v>
      </c>
      <c r="M50" s="78"/>
      <c r="N50" s="79" t="n">
        <f aca="false">N51</f>
        <v>132.1</v>
      </c>
      <c r="O50" s="79" t="n">
        <f aca="false">O51</f>
        <v>132.1</v>
      </c>
      <c r="P50" s="76" t="n">
        <f aca="false">O50/N50*100</f>
        <v>100</v>
      </c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</row>
    <row r="51" customFormat="false" ht="51.75" hidden="false" customHeight="true" outlineLevel="0" collapsed="false">
      <c r="A51" s="82"/>
      <c r="B51" s="83"/>
      <c r="C51" s="84"/>
      <c r="D51" s="83"/>
      <c r="E51" s="77" t="s">
        <v>138</v>
      </c>
      <c r="F51" s="146" t="n">
        <v>924</v>
      </c>
      <c r="G51" s="78" t="s">
        <v>156</v>
      </c>
      <c r="H51" s="78" t="s">
        <v>158</v>
      </c>
      <c r="I51" s="147" t="s">
        <v>221</v>
      </c>
      <c r="J51" s="148" t="s">
        <v>212</v>
      </c>
      <c r="K51" s="148" t="s">
        <v>213</v>
      </c>
      <c r="L51" s="149" t="s">
        <v>226</v>
      </c>
      <c r="M51" s="78" t="n">
        <v>100</v>
      </c>
      <c r="N51" s="79" t="n">
        <f aca="false">N52</f>
        <v>132.1</v>
      </c>
      <c r="O51" s="79" t="n">
        <f aca="false">O52</f>
        <v>132.1</v>
      </c>
      <c r="P51" s="76" t="n">
        <f aca="false">O51/N51*100</f>
        <v>100</v>
      </c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</row>
    <row r="52" customFormat="false" ht="27.75" hidden="false" customHeight="true" outlineLevel="0" collapsed="false">
      <c r="A52" s="82"/>
      <c r="B52" s="83"/>
      <c r="C52" s="84"/>
      <c r="D52" s="84"/>
      <c r="E52" s="77" t="s">
        <v>139</v>
      </c>
      <c r="F52" s="142" t="n">
        <v>924</v>
      </c>
      <c r="G52" s="78" t="s">
        <v>156</v>
      </c>
      <c r="H52" s="78" t="s">
        <v>158</v>
      </c>
      <c r="I52" s="147" t="s">
        <v>221</v>
      </c>
      <c r="J52" s="148" t="s">
        <v>212</v>
      </c>
      <c r="K52" s="148" t="s">
        <v>213</v>
      </c>
      <c r="L52" s="149" t="s">
        <v>226</v>
      </c>
      <c r="M52" s="78" t="s">
        <v>227</v>
      </c>
      <c r="N52" s="102" t="n">
        <v>132.1</v>
      </c>
      <c r="O52" s="102" t="n">
        <v>132.1</v>
      </c>
      <c r="P52" s="76" t="n">
        <f aca="false">O52/N52*100</f>
        <v>100</v>
      </c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</row>
    <row r="53" customFormat="false" ht="18" hidden="false" customHeight="true" outlineLevel="0" collapsed="false">
      <c r="A53" s="82"/>
      <c r="B53" s="83"/>
      <c r="C53" s="84"/>
      <c r="D53" s="84"/>
      <c r="E53" s="103" t="s">
        <v>160</v>
      </c>
      <c r="F53" s="155" t="n">
        <v>924</v>
      </c>
      <c r="G53" s="104" t="s">
        <v>158</v>
      </c>
      <c r="H53" s="104"/>
      <c r="I53" s="156"/>
      <c r="J53" s="157"/>
      <c r="K53" s="157"/>
      <c r="L53" s="158"/>
      <c r="M53" s="104"/>
      <c r="N53" s="102" t="n">
        <f aca="false">N54</f>
        <v>30.066</v>
      </c>
      <c r="O53" s="102" t="n">
        <f aca="false">O54</f>
        <v>30.066</v>
      </c>
      <c r="P53" s="76" t="n">
        <f aca="false">O53/N53*100</f>
        <v>100</v>
      </c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</row>
    <row r="54" customFormat="false" ht="28.5" hidden="false" customHeight="true" outlineLevel="0" collapsed="false">
      <c r="A54" s="82"/>
      <c r="B54" s="83"/>
      <c r="C54" s="84"/>
      <c r="D54" s="84"/>
      <c r="E54" s="103" t="s">
        <v>161</v>
      </c>
      <c r="F54" s="155" t="n">
        <v>924</v>
      </c>
      <c r="G54" s="104" t="s">
        <v>158</v>
      </c>
      <c r="H54" s="104" t="n">
        <v>10</v>
      </c>
      <c r="I54" s="156"/>
      <c r="J54" s="157"/>
      <c r="K54" s="157"/>
      <c r="L54" s="158"/>
      <c r="M54" s="104"/>
      <c r="N54" s="102" t="n">
        <f aca="false">N55</f>
        <v>30.066</v>
      </c>
      <c r="O54" s="102" t="n">
        <f aca="false">O55</f>
        <v>30.066</v>
      </c>
      <c r="P54" s="76" t="n">
        <f aca="false">O54/N54*100</f>
        <v>100</v>
      </c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</row>
    <row r="55" customFormat="false" ht="42" hidden="false" customHeight="true" outlineLevel="0" collapsed="false">
      <c r="A55" s="82"/>
      <c r="B55" s="83"/>
      <c r="C55" s="84"/>
      <c r="D55" s="84"/>
      <c r="E55" s="103" t="s">
        <v>149</v>
      </c>
      <c r="F55" s="155" t="n">
        <v>924</v>
      </c>
      <c r="G55" s="104" t="s">
        <v>158</v>
      </c>
      <c r="H55" s="104" t="n">
        <v>10</v>
      </c>
      <c r="I55" s="156" t="n">
        <v>89</v>
      </c>
      <c r="J55" s="157"/>
      <c r="K55" s="157"/>
      <c r="L55" s="158"/>
      <c r="M55" s="104"/>
      <c r="N55" s="102" t="n">
        <f aca="false">N56</f>
        <v>30.066</v>
      </c>
      <c r="O55" s="102" t="n">
        <f aca="false">O56</f>
        <v>30.066</v>
      </c>
      <c r="P55" s="76" t="n">
        <f aca="false">O55/N55*100</f>
        <v>100</v>
      </c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</row>
    <row r="56" customFormat="false" ht="42" hidden="false" customHeight="true" outlineLevel="0" collapsed="false">
      <c r="A56" s="82"/>
      <c r="B56" s="83"/>
      <c r="C56" s="84"/>
      <c r="D56" s="84"/>
      <c r="E56" s="103" t="s">
        <v>150</v>
      </c>
      <c r="F56" s="155" t="n">
        <v>924</v>
      </c>
      <c r="G56" s="104" t="s">
        <v>158</v>
      </c>
      <c r="H56" s="104" t="n">
        <v>10</v>
      </c>
      <c r="I56" s="156" t="n">
        <v>89</v>
      </c>
      <c r="J56" s="157" t="n">
        <v>1</v>
      </c>
      <c r="K56" s="157" t="s">
        <v>213</v>
      </c>
      <c r="L56" s="158"/>
      <c r="M56" s="104"/>
      <c r="N56" s="102" t="n">
        <f aca="false">N57</f>
        <v>30.066</v>
      </c>
      <c r="O56" s="102" t="n">
        <f aca="false">O57</f>
        <v>30.066</v>
      </c>
      <c r="P56" s="76" t="n">
        <f aca="false">O56/N56*100</f>
        <v>100</v>
      </c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</row>
    <row r="57" customFormat="false" ht="27.75" hidden="false" customHeight="true" outlineLevel="0" collapsed="false">
      <c r="A57" s="82"/>
      <c r="B57" s="83"/>
      <c r="C57" s="84"/>
      <c r="D57" s="84"/>
      <c r="E57" s="103" t="s">
        <v>162</v>
      </c>
      <c r="F57" s="155" t="n">
        <v>924</v>
      </c>
      <c r="G57" s="104" t="s">
        <v>158</v>
      </c>
      <c r="H57" s="104" t="n">
        <v>10</v>
      </c>
      <c r="I57" s="156" t="n">
        <v>89</v>
      </c>
      <c r="J57" s="157" t="n">
        <v>1</v>
      </c>
      <c r="K57" s="157" t="s">
        <v>213</v>
      </c>
      <c r="L57" s="158" t="n">
        <v>80190</v>
      </c>
      <c r="M57" s="104"/>
      <c r="N57" s="102" t="n">
        <f aca="false">N58</f>
        <v>30.066</v>
      </c>
      <c r="O57" s="102" t="n">
        <f aca="false">O58</f>
        <v>30.066</v>
      </c>
      <c r="P57" s="76" t="n">
        <f aca="false">O57/N57*100</f>
        <v>100</v>
      </c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89"/>
      <c r="AH57" s="89"/>
    </row>
    <row r="58" customFormat="false" ht="27.75" hidden="false" customHeight="true" outlineLevel="0" collapsed="false">
      <c r="A58" s="82"/>
      <c r="B58" s="83"/>
      <c r="C58" s="84"/>
      <c r="D58" s="84"/>
      <c r="E58" s="103" t="s">
        <v>143</v>
      </c>
      <c r="F58" s="155" t="n">
        <v>924</v>
      </c>
      <c r="G58" s="104" t="s">
        <v>158</v>
      </c>
      <c r="H58" s="104" t="n">
        <v>10</v>
      </c>
      <c r="I58" s="156" t="n">
        <v>89</v>
      </c>
      <c r="J58" s="157" t="n">
        <v>1</v>
      </c>
      <c r="K58" s="157" t="s">
        <v>213</v>
      </c>
      <c r="L58" s="158" t="n">
        <v>80190</v>
      </c>
      <c r="M58" s="104" t="n">
        <v>200</v>
      </c>
      <c r="N58" s="102" t="n">
        <f aca="false">N59</f>
        <v>30.066</v>
      </c>
      <c r="O58" s="102" t="n">
        <f aca="false">O59</f>
        <v>30.066</v>
      </c>
      <c r="P58" s="76" t="n">
        <f aca="false">O58/N58*100</f>
        <v>100</v>
      </c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</row>
    <row r="59" customFormat="false" ht="27.75" hidden="false" customHeight="true" outlineLevel="0" collapsed="false">
      <c r="A59" s="82"/>
      <c r="B59" s="83"/>
      <c r="C59" s="84"/>
      <c r="D59" s="84"/>
      <c r="E59" s="103" t="s">
        <v>144</v>
      </c>
      <c r="F59" s="155" t="n">
        <v>924</v>
      </c>
      <c r="G59" s="104" t="s">
        <v>158</v>
      </c>
      <c r="H59" s="104" t="n">
        <v>10</v>
      </c>
      <c r="I59" s="156" t="n">
        <v>89</v>
      </c>
      <c r="J59" s="157" t="n">
        <v>1</v>
      </c>
      <c r="K59" s="157" t="s">
        <v>213</v>
      </c>
      <c r="L59" s="158" t="n">
        <v>80190</v>
      </c>
      <c r="M59" s="104" t="n">
        <v>240</v>
      </c>
      <c r="N59" s="102" t="n">
        <v>30.066</v>
      </c>
      <c r="O59" s="102" t="n">
        <v>30.066</v>
      </c>
      <c r="P59" s="76" t="n">
        <f aca="false">O59/N59*100</f>
        <v>100</v>
      </c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  <c r="AC59" s="89"/>
      <c r="AD59" s="89"/>
      <c r="AE59" s="89"/>
      <c r="AF59" s="89"/>
      <c r="AG59" s="89"/>
      <c r="AH59" s="89"/>
    </row>
    <row r="60" customFormat="false" ht="15.75" hidden="false" customHeight="true" outlineLevel="0" collapsed="false">
      <c r="A60" s="82"/>
      <c r="B60" s="83"/>
      <c r="C60" s="84"/>
      <c r="D60" s="84"/>
      <c r="E60" s="105" t="s">
        <v>163</v>
      </c>
      <c r="F60" s="155" t="n">
        <v>924</v>
      </c>
      <c r="G60" s="104" t="s">
        <v>134</v>
      </c>
      <c r="H60" s="104"/>
      <c r="I60" s="156"/>
      <c r="J60" s="157"/>
      <c r="K60" s="157"/>
      <c r="L60" s="158"/>
      <c r="M60" s="104"/>
      <c r="N60" s="79" t="n">
        <f aca="false">N61+N67</f>
        <v>349.70404</v>
      </c>
      <c r="O60" s="79" t="n">
        <f aca="false">O61+O67</f>
        <v>221.2248</v>
      </c>
      <c r="P60" s="76" t="n">
        <f aca="false">O60/N60*100</f>
        <v>63.2605788597695</v>
      </c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</row>
    <row r="61" customFormat="false" ht="16.5" hidden="false" customHeight="true" outlineLevel="0" collapsed="false">
      <c r="A61" s="82"/>
      <c r="B61" s="83"/>
      <c r="C61" s="84"/>
      <c r="D61" s="84"/>
      <c r="E61" s="105" t="s">
        <v>164</v>
      </c>
      <c r="F61" s="159" t="n">
        <v>924</v>
      </c>
      <c r="G61" s="104" t="s">
        <v>134</v>
      </c>
      <c r="H61" s="104" t="s">
        <v>165</v>
      </c>
      <c r="I61" s="156"/>
      <c r="J61" s="157"/>
      <c r="K61" s="157"/>
      <c r="L61" s="158"/>
      <c r="M61" s="104"/>
      <c r="N61" s="79" t="n">
        <f aca="false">N63</f>
        <v>308.87924</v>
      </c>
      <c r="O61" s="79" t="n">
        <f aca="false">O63</f>
        <v>183</v>
      </c>
      <c r="P61" s="76" t="n">
        <f aca="false">O61/N61*100</f>
        <v>59.2464550223576</v>
      </c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</row>
    <row r="62" customFormat="false" ht="39.75" hidden="false" customHeight="true" outlineLevel="0" collapsed="false">
      <c r="A62" s="82"/>
      <c r="B62" s="83"/>
      <c r="C62" s="84"/>
      <c r="D62" s="84"/>
      <c r="E62" s="106" t="s">
        <v>166</v>
      </c>
      <c r="F62" s="155" t="n">
        <v>924</v>
      </c>
      <c r="G62" s="104" t="s">
        <v>134</v>
      </c>
      <c r="H62" s="104" t="s">
        <v>165</v>
      </c>
      <c r="I62" s="156" t="s">
        <v>196</v>
      </c>
      <c r="J62" s="157" t="s">
        <v>222</v>
      </c>
      <c r="K62" s="157"/>
      <c r="L62" s="158"/>
      <c r="M62" s="104"/>
      <c r="N62" s="79" t="n">
        <f aca="false">N63</f>
        <v>308.87924</v>
      </c>
      <c r="O62" s="79" t="n">
        <f aca="false">O63</f>
        <v>183</v>
      </c>
      <c r="P62" s="76" t="n">
        <f aca="false">O62/N62*100</f>
        <v>59.2464550223576</v>
      </c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</row>
    <row r="63" customFormat="false" ht="29.25" hidden="false" customHeight="true" outlineLevel="0" collapsed="false">
      <c r="A63" s="82"/>
      <c r="B63" s="83"/>
      <c r="C63" s="84"/>
      <c r="D63" s="84"/>
      <c r="E63" s="107" t="s">
        <v>167</v>
      </c>
      <c r="F63" s="159" t="n">
        <v>924</v>
      </c>
      <c r="G63" s="104" t="s">
        <v>134</v>
      </c>
      <c r="H63" s="104" t="s">
        <v>165</v>
      </c>
      <c r="I63" s="156" t="s">
        <v>196</v>
      </c>
      <c r="J63" s="157" t="s">
        <v>222</v>
      </c>
      <c r="K63" s="157" t="s">
        <v>132</v>
      </c>
      <c r="L63" s="158"/>
      <c r="M63" s="104"/>
      <c r="N63" s="79" t="n">
        <f aca="false">N64</f>
        <v>308.87924</v>
      </c>
      <c r="O63" s="79" t="n">
        <f aca="false">O64</f>
        <v>183</v>
      </c>
      <c r="P63" s="76" t="n">
        <f aca="false">O63/N63*100</f>
        <v>59.2464550223576</v>
      </c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89"/>
      <c r="AH63" s="89"/>
    </row>
    <row r="64" customFormat="false" ht="141.75" hidden="false" customHeight="true" outlineLevel="0" collapsed="false">
      <c r="A64" s="82"/>
      <c r="B64" s="83"/>
      <c r="C64" s="84"/>
      <c r="D64" s="84"/>
      <c r="E64" s="105" t="s">
        <v>168</v>
      </c>
      <c r="F64" s="159" t="n">
        <v>924</v>
      </c>
      <c r="G64" s="104" t="s">
        <v>134</v>
      </c>
      <c r="H64" s="104" t="s">
        <v>165</v>
      </c>
      <c r="I64" s="156" t="s">
        <v>196</v>
      </c>
      <c r="J64" s="157" t="s">
        <v>222</v>
      </c>
      <c r="K64" s="157" t="s">
        <v>132</v>
      </c>
      <c r="L64" s="158" t="s">
        <v>228</v>
      </c>
      <c r="M64" s="104"/>
      <c r="N64" s="79" t="n">
        <f aca="false">N66</f>
        <v>308.87924</v>
      </c>
      <c r="O64" s="79" t="n">
        <f aca="false">O66</f>
        <v>183</v>
      </c>
      <c r="P64" s="76" t="n">
        <f aca="false">O64/N64*100</f>
        <v>59.2464550223576</v>
      </c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G64" s="89"/>
      <c r="AH64" s="89"/>
    </row>
    <row r="65" customFormat="false" ht="27" hidden="false" customHeight="true" outlineLevel="0" collapsed="false">
      <c r="A65" s="82"/>
      <c r="B65" s="83"/>
      <c r="C65" s="84"/>
      <c r="D65" s="84"/>
      <c r="E65" s="103" t="s">
        <v>143</v>
      </c>
      <c r="F65" s="155" t="n">
        <v>924</v>
      </c>
      <c r="G65" s="104" t="s">
        <v>134</v>
      </c>
      <c r="H65" s="104" t="s">
        <v>165</v>
      </c>
      <c r="I65" s="156" t="s">
        <v>196</v>
      </c>
      <c r="J65" s="157" t="s">
        <v>222</v>
      </c>
      <c r="K65" s="157" t="s">
        <v>132</v>
      </c>
      <c r="L65" s="158" t="s">
        <v>228</v>
      </c>
      <c r="M65" s="104" t="n">
        <v>200</v>
      </c>
      <c r="N65" s="79" t="n">
        <f aca="false">N66</f>
        <v>308.87924</v>
      </c>
      <c r="O65" s="79" t="n">
        <f aca="false">O66</f>
        <v>183</v>
      </c>
      <c r="P65" s="76" t="n">
        <f aca="false">O65/N65*100</f>
        <v>59.2464550223576</v>
      </c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</row>
    <row r="66" s="82" customFormat="true" ht="29.25" hidden="false" customHeight="true" outlineLevel="0" collapsed="false">
      <c r="B66" s="83"/>
      <c r="C66" s="84"/>
      <c r="D66" s="84"/>
      <c r="E66" s="103" t="s">
        <v>144</v>
      </c>
      <c r="F66" s="159" t="n">
        <v>924</v>
      </c>
      <c r="G66" s="104" t="s">
        <v>134</v>
      </c>
      <c r="H66" s="104" t="s">
        <v>165</v>
      </c>
      <c r="I66" s="156" t="s">
        <v>196</v>
      </c>
      <c r="J66" s="157" t="s">
        <v>222</v>
      </c>
      <c r="K66" s="157" t="s">
        <v>132</v>
      </c>
      <c r="L66" s="158" t="s">
        <v>228</v>
      </c>
      <c r="M66" s="104" t="n">
        <v>240</v>
      </c>
      <c r="N66" s="79" t="n">
        <v>308.87924</v>
      </c>
      <c r="O66" s="79" t="n">
        <v>183</v>
      </c>
      <c r="P66" s="76" t="n">
        <f aca="false">O66/N66*100</f>
        <v>59.2464550223576</v>
      </c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89"/>
      <c r="AH66" s="89"/>
    </row>
    <row r="67" s="82" customFormat="true" ht="15" hidden="false" customHeight="true" outlineLevel="0" collapsed="false">
      <c r="B67" s="83"/>
      <c r="C67" s="84"/>
      <c r="D67" s="84"/>
      <c r="E67" s="108" t="s">
        <v>169</v>
      </c>
      <c r="F67" s="159" t="n">
        <v>924</v>
      </c>
      <c r="G67" s="104" t="s">
        <v>134</v>
      </c>
      <c r="H67" s="109" t="n">
        <v>12</v>
      </c>
      <c r="I67" s="156"/>
      <c r="J67" s="157"/>
      <c r="K67" s="157"/>
      <c r="L67" s="158"/>
      <c r="M67" s="104"/>
      <c r="N67" s="79" t="n">
        <f aca="false">N74+N68</f>
        <v>40.8248</v>
      </c>
      <c r="O67" s="79" t="n">
        <f aca="false">O74+O68</f>
        <v>38.2248</v>
      </c>
      <c r="P67" s="76" t="n">
        <f aca="false">O67/N67*100</f>
        <v>93.6313221375242</v>
      </c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89"/>
      <c r="AC67" s="89"/>
      <c r="AD67" s="89"/>
      <c r="AE67" s="89"/>
      <c r="AF67" s="89"/>
      <c r="AG67" s="89"/>
      <c r="AH67" s="89"/>
    </row>
    <row r="68" s="82" customFormat="true" ht="40.5" hidden="false" customHeight="true" outlineLevel="0" collapsed="false">
      <c r="B68" s="83"/>
      <c r="C68" s="84"/>
      <c r="D68" s="84"/>
      <c r="E68" s="105" t="s">
        <v>170</v>
      </c>
      <c r="F68" s="159" t="n">
        <v>924</v>
      </c>
      <c r="G68" s="104" t="s">
        <v>134</v>
      </c>
      <c r="H68" s="104" t="n">
        <v>12</v>
      </c>
      <c r="I68" s="160" t="n">
        <v>35</v>
      </c>
      <c r="J68" s="161"/>
      <c r="K68" s="157"/>
      <c r="L68" s="158"/>
      <c r="M68" s="104"/>
      <c r="N68" s="110" t="n">
        <f aca="false">N69</f>
        <v>38.2248</v>
      </c>
      <c r="O68" s="110" t="n">
        <f aca="false">O69</f>
        <v>38.2248</v>
      </c>
      <c r="P68" s="76" t="n">
        <f aca="false">O68/N68*100</f>
        <v>100</v>
      </c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</row>
    <row r="69" s="82" customFormat="true" ht="15" hidden="false" customHeight="true" outlineLevel="0" collapsed="false">
      <c r="B69" s="83"/>
      <c r="C69" s="84"/>
      <c r="D69" s="84"/>
      <c r="E69" s="111" t="s">
        <v>171</v>
      </c>
      <c r="F69" s="159" t="n">
        <v>924</v>
      </c>
      <c r="G69" s="104" t="s">
        <v>134</v>
      </c>
      <c r="H69" s="104" t="n">
        <v>12</v>
      </c>
      <c r="I69" s="160" t="n">
        <v>35</v>
      </c>
      <c r="J69" s="161" t="n">
        <v>2</v>
      </c>
      <c r="K69" s="161"/>
      <c r="L69" s="158"/>
      <c r="M69" s="104"/>
      <c r="N69" s="110" t="n">
        <f aca="false">N70</f>
        <v>38.2248</v>
      </c>
      <c r="O69" s="110" t="n">
        <f aca="false">O70</f>
        <v>38.2248</v>
      </c>
      <c r="P69" s="76" t="n">
        <f aca="false">O69/N69*100</f>
        <v>100</v>
      </c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89"/>
      <c r="AC69" s="89"/>
      <c r="AD69" s="89"/>
      <c r="AE69" s="89"/>
      <c r="AF69" s="89"/>
      <c r="AG69" s="89"/>
      <c r="AH69" s="89"/>
    </row>
    <row r="70" s="82" customFormat="true" ht="15" hidden="false" customHeight="true" outlineLevel="0" collapsed="false">
      <c r="B70" s="83"/>
      <c r="C70" s="84"/>
      <c r="D70" s="84"/>
      <c r="E70" s="105" t="s">
        <v>172</v>
      </c>
      <c r="F70" s="159" t="n">
        <v>924</v>
      </c>
      <c r="G70" s="104" t="s">
        <v>134</v>
      </c>
      <c r="H70" s="104" t="n">
        <v>12</v>
      </c>
      <c r="I70" s="160" t="n">
        <v>35</v>
      </c>
      <c r="J70" s="161" t="n">
        <v>2</v>
      </c>
      <c r="K70" s="161" t="s">
        <v>132</v>
      </c>
      <c r="L70" s="158"/>
      <c r="M70" s="104"/>
      <c r="N70" s="110" t="n">
        <f aca="false">N71</f>
        <v>38.2248</v>
      </c>
      <c r="O70" s="110" t="n">
        <f aca="false">O71</f>
        <v>38.2248</v>
      </c>
      <c r="P70" s="76" t="n">
        <f aca="false">O70/N70*100</f>
        <v>100</v>
      </c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89"/>
      <c r="AG70" s="89"/>
      <c r="AH70" s="89"/>
    </row>
    <row r="71" s="82" customFormat="true" ht="15" hidden="false" customHeight="true" outlineLevel="0" collapsed="false">
      <c r="B71" s="83"/>
      <c r="C71" s="84"/>
      <c r="D71" s="84"/>
      <c r="E71" s="105" t="s">
        <v>173</v>
      </c>
      <c r="F71" s="159" t="n">
        <v>924</v>
      </c>
      <c r="G71" s="104" t="s">
        <v>134</v>
      </c>
      <c r="H71" s="104" t="n">
        <v>12</v>
      </c>
      <c r="I71" s="160" t="n">
        <v>35</v>
      </c>
      <c r="J71" s="161" t="n">
        <v>2</v>
      </c>
      <c r="K71" s="161" t="s">
        <v>132</v>
      </c>
      <c r="L71" s="162" t="s">
        <v>229</v>
      </c>
      <c r="M71" s="104"/>
      <c r="N71" s="110" t="n">
        <f aca="false">O72</f>
        <v>38.2248</v>
      </c>
      <c r="O71" s="110" t="n">
        <f aca="false">O72</f>
        <v>38.2248</v>
      </c>
      <c r="P71" s="76" t="n">
        <f aca="false">O71/N71*100</f>
        <v>100</v>
      </c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</row>
    <row r="72" s="82" customFormat="true" ht="30" hidden="false" customHeight="true" outlineLevel="0" collapsed="false">
      <c r="B72" s="83"/>
      <c r="C72" s="84"/>
      <c r="D72" s="84"/>
      <c r="E72" s="103" t="s">
        <v>143</v>
      </c>
      <c r="F72" s="159" t="n">
        <v>924</v>
      </c>
      <c r="G72" s="104" t="s">
        <v>134</v>
      </c>
      <c r="H72" s="104" t="n">
        <v>12</v>
      </c>
      <c r="I72" s="160" t="n">
        <v>35</v>
      </c>
      <c r="J72" s="161" t="n">
        <v>2</v>
      </c>
      <c r="K72" s="161" t="s">
        <v>132</v>
      </c>
      <c r="L72" s="162" t="s">
        <v>229</v>
      </c>
      <c r="M72" s="104" t="n">
        <v>200</v>
      </c>
      <c r="N72" s="112" t="n">
        <f aca="false">N73</f>
        <v>38.2248</v>
      </c>
      <c r="O72" s="110" t="n">
        <f aca="false">O73</f>
        <v>38.2248</v>
      </c>
      <c r="P72" s="76" t="n">
        <f aca="false">P73</f>
        <v>100</v>
      </c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89"/>
      <c r="AH72" s="89"/>
    </row>
    <row r="73" s="82" customFormat="true" ht="30" hidden="false" customHeight="true" outlineLevel="0" collapsed="false">
      <c r="B73" s="83"/>
      <c r="C73" s="84"/>
      <c r="D73" s="84"/>
      <c r="E73" s="103" t="s">
        <v>144</v>
      </c>
      <c r="F73" s="159" t="n">
        <v>924</v>
      </c>
      <c r="G73" s="104" t="s">
        <v>134</v>
      </c>
      <c r="H73" s="104" t="n">
        <v>12</v>
      </c>
      <c r="I73" s="160" t="n">
        <v>35</v>
      </c>
      <c r="J73" s="161" t="n">
        <v>2</v>
      </c>
      <c r="K73" s="161" t="s">
        <v>132</v>
      </c>
      <c r="L73" s="162" t="s">
        <v>229</v>
      </c>
      <c r="M73" s="104" t="n">
        <v>240</v>
      </c>
      <c r="N73" s="110" t="n">
        <v>38.2248</v>
      </c>
      <c r="O73" s="110" t="n">
        <v>38.2248</v>
      </c>
      <c r="P73" s="76" t="n">
        <f aca="false">O73/N73*100</f>
        <v>100</v>
      </c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</row>
    <row r="74" s="82" customFormat="true" ht="41.25" hidden="false" customHeight="true" outlineLevel="0" collapsed="false">
      <c r="B74" s="83"/>
      <c r="C74" s="84"/>
      <c r="D74" s="84"/>
      <c r="E74" s="105" t="s">
        <v>174</v>
      </c>
      <c r="F74" s="159" t="n">
        <v>924</v>
      </c>
      <c r="G74" s="104" t="s">
        <v>134</v>
      </c>
      <c r="H74" s="104" t="n">
        <v>12</v>
      </c>
      <c r="I74" s="156" t="s">
        <v>221</v>
      </c>
      <c r="J74" s="157" t="s">
        <v>222</v>
      </c>
      <c r="K74" s="157"/>
      <c r="L74" s="158"/>
      <c r="M74" s="104"/>
      <c r="N74" s="102" t="n">
        <f aca="false">N75</f>
        <v>2.6</v>
      </c>
      <c r="O74" s="102" t="n">
        <f aca="false">O75</f>
        <v>0</v>
      </c>
      <c r="P74" s="76" t="n">
        <f aca="false">O74/N74*100</f>
        <v>0</v>
      </c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</row>
    <row r="75" s="82" customFormat="true" ht="41.25" hidden="false" customHeight="true" outlineLevel="0" collapsed="false">
      <c r="B75" s="83"/>
      <c r="C75" s="84"/>
      <c r="D75" s="84"/>
      <c r="E75" s="105" t="s">
        <v>175</v>
      </c>
      <c r="F75" s="159" t="n">
        <v>924</v>
      </c>
      <c r="G75" s="104" t="s">
        <v>134</v>
      </c>
      <c r="H75" s="104" t="n">
        <v>12</v>
      </c>
      <c r="I75" s="156" t="s">
        <v>221</v>
      </c>
      <c r="J75" s="157" t="s">
        <v>212</v>
      </c>
      <c r="K75" s="157" t="s">
        <v>213</v>
      </c>
      <c r="L75" s="158"/>
      <c r="M75" s="104"/>
      <c r="N75" s="102" t="n">
        <f aca="false">N76</f>
        <v>2.6</v>
      </c>
      <c r="O75" s="102" t="n">
        <f aca="false">O76</f>
        <v>0</v>
      </c>
      <c r="P75" s="76" t="n">
        <f aca="false">O75/N75*100</f>
        <v>0</v>
      </c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89"/>
      <c r="AH75" s="89"/>
    </row>
    <row r="76" s="82" customFormat="true" ht="29.25" hidden="false" customHeight="true" outlineLevel="0" collapsed="false">
      <c r="B76" s="83"/>
      <c r="C76" s="84"/>
      <c r="D76" s="84"/>
      <c r="E76" s="105" t="s">
        <v>176</v>
      </c>
      <c r="F76" s="159" t="n">
        <v>924</v>
      </c>
      <c r="G76" s="104" t="s">
        <v>134</v>
      </c>
      <c r="H76" s="104" t="n">
        <v>12</v>
      </c>
      <c r="I76" s="156" t="s">
        <v>221</v>
      </c>
      <c r="J76" s="157" t="s">
        <v>212</v>
      </c>
      <c r="K76" s="157" t="s">
        <v>213</v>
      </c>
      <c r="L76" s="158" t="n">
        <v>44107</v>
      </c>
      <c r="M76" s="104"/>
      <c r="N76" s="102" t="n">
        <f aca="false">N77</f>
        <v>2.6</v>
      </c>
      <c r="O76" s="102" t="n">
        <f aca="false">O77</f>
        <v>0</v>
      </c>
      <c r="P76" s="76" t="n">
        <f aca="false">O76/N76*100</f>
        <v>0</v>
      </c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</row>
    <row r="77" s="82" customFormat="true" ht="29.25" hidden="false" customHeight="true" outlineLevel="0" collapsed="false">
      <c r="B77" s="83"/>
      <c r="C77" s="84"/>
      <c r="D77" s="84"/>
      <c r="E77" s="103" t="s">
        <v>143</v>
      </c>
      <c r="F77" s="159" t="n">
        <v>924</v>
      </c>
      <c r="G77" s="104" t="s">
        <v>134</v>
      </c>
      <c r="H77" s="104" t="n">
        <v>12</v>
      </c>
      <c r="I77" s="156" t="s">
        <v>221</v>
      </c>
      <c r="J77" s="157" t="s">
        <v>212</v>
      </c>
      <c r="K77" s="157" t="s">
        <v>213</v>
      </c>
      <c r="L77" s="158" t="n">
        <v>44107</v>
      </c>
      <c r="M77" s="104" t="n">
        <v>200</v>
      </c>
      <c r="N77" s="102" t="n">
        <f aca="false">N78</f>
        <v>2.6</v>
      </c>
      <c r="O77" s="102" t="n">
        <f aca="false">O78</f>
        <v>0</v>
      </c>
      <c r="P77" s="76" t="n">
        <f aca="false">O77/N77*100</f>
        <v>0</v>
      </c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  <c r="AG77" s="89"/>
      <c r="AH77" s="89"/>
    </row>
    <row r="78" s="82" customFormat="true" ht="29.25" hidden="false" customHeight="true" outlineLevel="0" collapsed="false">
      <c r="B78" s="83"/>
      <c r="C78" s="84"/>
      <c r="D78" s="84"/>
      <c r="E78" s="103" t="s">
        <v>144</v>
      </c>
      <c r="F78" s="159" t="n">
        <v>924</v>
      </c>
      <c r="G78" s="104" t="s">
        <v>134</v>
      </c>
      <c r="H78" s="104" t="n">
        <v>12</v>
      </c>
      <c r="I78" s="156" t="s">
        <v>221</v>
      </c>
      <c r="J78" s="157" t="s">
        <v>212</v>
      </c>
      <c r="K78" s="157" t="s">
        <v>213</v>
      </c>
      <c r="L78" s="158" t="n">
        <v>44107</v>
      </c>
      <c r="M78" s="104" t="n">
        <v>240</v>
      </c>
      <c r="N78" s="102" t="n">
        <v>2.6</v>
      </c>
      <c r="O78" s="79" t="n">
        <v>0</v>
      </c>
      <c r="P78" s="76" t="n">
        <f aca="false">O78/N78*100</f>
        <v>0</v>
      </c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</row>
    <row r="79" customFormat="false" ht="17.25" hidden="false" customHeight="true" outlineLevel="0" collapsed="false">
      <c r="A79" s="82"/>
      <c r="B79" s="83"/>
      <c r="C79" s="84"/>
      <c r="D79" s="84"/>
      <c r="E79" s="105" t="s">
        <v>177</v>
      </c>
      <c r="F79" s="155" t="n">
        <v>924</v>
      </c>
      <c r="G79" s="104" t="s">
        <v>178</v>
      </c>
      <c r="H79" s="104"/>
      <c r="I79" s="156"/>
      <c r="J79" s="157"/>
      <c r="K79" s="157"/>
      <c r="L79" s="158"/>
      <c r="M79" s="104"/>
      <c r="N79" s="79" t="n">
        <f aca="false">N80+N89+N95</f>
        <v>687.85204</v>
      </c>
      <c r="O79" s="79" t="n">
        <f aca="false">O80+O89+O95</f>
        <v>617.97005</v>
      </c>
      <c r="P79" s="76" t="n">
        <f aca="false">O79/N79*100</f>
        <v>89.840549139027</v>
      </c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</row>
    <row r="80" customFormat="false" ht="15" hidden="false" customHeight="true" outlineLevel="0" collapsed="false">
      <c r="A80" s="82"/>
      <c r="B80" s="83"/>
      <c r="C80" s="84"/>
      <c r="D80" s="84"/>
      <c r="E80" s="105" t="s">
        <v>179</v>
      </c>
      <c r="F80" s="159" t="n">
        <v>924</v>
      </c>
      <c r="G80" s="104" t="s">
        <v>178</v>
      </c>
      <c r="H80" s="104" t="s">
        <v>132</v>
      </c>
      <c r="I80" s="156"/>
      <c r="J80" s="157"/>
      <c r="K80" s="157"/>
      <c r="L80" s="158"/>
      <c r="M80" s="104"/>
      <c r="N80" s="79" t="n">
        <f aca="false">N81</f>
        <v>155.6</v>
      </c>
      <c r="O80" s="79" t="n">
        <f aca="false">O81</f>
        <v>131.89257</v>
      </c>
      <c r="P80" s="76" t="n">
        <f aca="false">O80/N80*100</f>
        <v>84.7638624678663</v>
      </c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</row>
    <row r="81" customFormat="false" ht="40.5" hidden="false" customHeight="true" outlineLevel="0" collapsed="false">
      <c r="A81" s="82"/>
      <c r="B81" s="83"/>
      <c r="C81" s="84"/>
      <c r="D81" s="84"/>
      <c r="E81" s="105" t="s">
        <v>149</v>
      </c>
      <c r="F81" s="155" t="n">
        <v>924</v>
      </c>
      <c r="G81" s="104" t="s">
        <v>178</v>
      </c>
      <c r="H81" s="104" t="s">
        <v>132</v>
      </c>
      <c r="I81" s="156" t="s">
        <v>221</v>
      </c>
      <c r="J81" s="157" t="s">
        <v>222</v>
      </c>
      <c r="K81" s="157"/>
      <c r="L81" s="158"/>
      <c r="M81" s="104"/>
      <c r="N81" s="79" t="n">
        <f aca="false">N82</f>
        <v>155.6</v>
      </c>
      <c r="O81" s="79" t="n">
        <f aca="false">O82</f>
        <v>131.89257</v>
      </c>
      <c r="P81" s="76" t="n">
        <f aca="false">O81/N81*100</f>
        <v>84.7638624678663</v>
      </c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</row>
    <row r="82" customFormat="false" ht="41.25" hidden="false" customHeight="true" outlineLevel="0" collapsed="false">
      <c r="A82" s="82"/>
      <c r="B82" s="83"/>
      <c r="C82" s="84"/>
      <c r="D82" s="84"/>
      <c r="E82" s="105" t="s">
        <v>150</v>
      </c>
      <c r="F82" s="159" t="n">
        <v>924</v>
      </c>
      <c r="G82" s="104" t="s">
        <v>178</v>
      </c>
      <c r="H82" s="104" t="s">
        <v>132</v>
      </c>
      <c r="I82" s="156" t="s">
        <v>221</v>
      </c>
      <c r="J82" s="157" t="s">
        <v>212</v>
      </c>
      <c r="K82" s="157" t="s">
        <v>213</v>
      </c>
      <c r="L82" s="158"/>
      <c r="M82" s="104"/>
      <c r="N82" s="79" t="n">
        <f aca="false">N83+N86</f>
        <v>155.6</v>
      </c>
      <c r="O82" s="79" t="n">
        <f aca="false">O83+O86</f>
        <v>131.89257</v>
      </c>
      <c r="P82" s="76" t="n">
        <f aca="false">O82/N82*100</f>
        <v>84.7638624678663</v>
      </c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89"/>
      <c r="AD82" s="89"/>
      <c r="AE82" s="89"/>
      <c r="AF82" s="89"/>
      <c r="AG82" s="89"/>
      <c r="AH82" s="89"/>
    </row>
    <row r="83" customFormat="false" ht="27" hidden="false" customHeight="true" outlineLevel="0" collapsed="false">
      <c r="A83" s="82"/>
      <c r="B83" s="83"/>
      <c r="C83" s="84"/>
      <c r="D83" s="84"/>
      <c r="E83" s="113" t="s">
        <v>180</v>
      </c>
      <c r="F83" s="159" t="n">
        <v>924</v>
      </c>
      <c r="G83" s="104" t="s">
        <v>178</v>
      </c>
      <c r="H83" s="104" t="s">
        <v>132</v>
      </c>
      <c r="I83" s="156" t="s">
        <v>221</v>
      </c>
      <c r="J83" s="157" t="s">
        <v>212</v>
      </c>
      <c r="K83" s="157" t="s">
        <v>213</v>
      </c>
      <c r="L83" s="158" t="n">
        <v>42360</v>
      </c>
      <c r="M83" s="104"/>
      <c r="N83" s="79" t="n">
        <f aca="false">N84</f>
        <v>145.6</v>
      </c>
      <c r="O83" s="79" t="n">
        <f aca="false">O84</f>
        <v>131.89257</v>
      </c>
      <c r="P83" s="76" t="n">
        <f aca="false">O83/N83*100</f>
        <v>90.5855563186813</v>
      </c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</row>
    <row r="84" customFormat="false" ht="27.75" hidden="false" customHeight="true" outlineLevel="0" collapsed="false">
      <c r="A84" s="82"/>
      <c r="B84" s="83"/>
      <c r="C84" s="84"/>
      <c r="D84" s="84"/>
      <c r="E84" s="103" t="s">
        <v>143</v>
      </c>
      <c r="F84" s="155" t="n">
        <v>924</v>
      </c>
      <c r="G84" s="104" t="s">
        <v>178</v>
      </c>
      <c r="H84" s="104" t="s">
        <v>132</v>
      </c>
      <c r="I84" s="156" t="s">
        <v>221</v>
      </c>
      <c r="J84" s="157" t="s">
        <v>212</v>
      </c>
      <c r="K84" s="157" t="s">
        <v>213</v>
      </c>
      <c r="L84" s="158" t="n">
        <v>42360</v>
      </c>
      <c r="M84" s="104" t="n">
        <v>200</v>
      </c>
      <c r="N84" s="79" t="n">
        <f aca="false">N85</f>
        <v>145.6</v>
      </c>
      <c r="O84" s="79" t="n">
        <f aca="false">O85</f>
        <v>131.89257</v>
      </c>
      <c r="P84" s="76" t="n">
        <f aca="false">O84/N84*100</f>
        <v>90.5855563186813</v>
      </c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</row>
    <row r="85" customFormat="false" ht="27" hidden="false" customHeight="true" outlineLevel="0" collapsed="false">
      <c r="A85" s="82"/>
      <c r="B85" s="83"/>
      <c r="C85" s="84"/>
      <c r="D85" s="84"/>
      <c r="E85" s="103" t="s">
        <v>144</v>
      </c>
      <c r="F85" s="159" t="n">
        <v>924</v>
      </c>
      <c r="G85" s="104" t="s">
        <v>178</v>
      </c>
      <c r="H85" s="104" t="s">
        <v>132</v>
      </c>
      <c r="I85" s="156" t="s">
        <v>221</v>
      </c>
      <c r="J85" s="157" t="s">
        <v>212</v>
      </c>
      <c r="K85" s="157" t="s">
        <v>213</v>
      </c>
      <c r="L85" s="158" t="n">
        <v>42360</v>
      </c>
      <c r="M85" s="104" t="n">
        <v>240</v>
      </c>
      <c r="N85" s="79" t="n">
        <v>145.6</v>
      </c>
      <c r="O85" s="79" t="n">
        <v>131.89257</v>
      </c>
      <c r="P85" s="76" t="n">
        <f aca="false">O85/N85*100</f>
        <v>90.5855563186813</v>
      </c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B85" s="89"/>
      <c r="AC85" s="89"/>
      <c r="AD85" s="89"/>
      <c r="AE85" s="89"/>
      <c r="AF85" s="89"/>
      <c r="AG85" s="89"/>
      <c r="AH85" s="89"/>
    </row>
    <row r="86" s="82" customFormat="true" ht="92.25" hidden="false" customHeight="true" outlineLevel="0" collapsed="false">
      <c r="B86" s="83"/>
      <c r="C86" s="84"/>
      <c r="D86" s="84"/>
      <c r="E86" s="105" t="s">
        <v>181</v>
      </c>
      <c r="F86" s="159" t="n">
        <v>924</v>
      </c>
      <c r="G86" s="104" t="s">
        <v>178</v>
      </c>
      <c r="H86" s="104" t="s">
        <v>132</v>
      </c>
      <c r="I86" s="156" t="s">
        <v>221</v>
      </c>
      <c r="J86" s="157" t="n">
        <v>1</v>
      </c>
      <c r="K86" s="157" t="s">
        <v>213</v>
      </c>
      <c r="L86" s="158" t="n">
        <v>44103</v>
      </c>
      <c r="M86" s="104"/>
      <c r="N86" s="79" t="n">
        <f aca="false">N88</f>
        <v>10</v>
      </c>
      <c r="O86" s="79" t="n">
        <f aca="false">O88</f>
        <v>0</v>
      </c>
      <c r="P86" s="76" t="n">
        <f aca="false">O86/N86*100</f>
        <v>0</v>
      </c>
    </row>
    <row r="87" s="82" customFormat="true" ht="28.5" hidden="false" customHeight="true" outlineLevel="0" collapsed="false">
      <c r="B87" s="83"/>
      <c r="C87" s="84"/>
      <c r="D87" s="84"/>
      <c r="E87" s="103" t="s">
        <v>143</v>
      </c>
      <c r="F87" s="155" t="n">
        <v>924</v>
      </c>
      <c r="G87" s="104" t="s">
        <v>178</v>
      </c>
      <c r="H87" s="104" t="s">
        <v>132</v>
      </c>
      <c r="I87" s="156" t="s">
        <v>221</v>
      </c>
      <c r="J87" s="157" t="s">
        <v>212</v>
      </c>
      <c r="K87" s="157" t="s">
        <v>213</v>
      </c>
      <c r="L87" s="158" t="n">
        <v>44103</v>
      </c>
      <c r="M87" s="104" t="n">
        <v>200</v>
      </c>
      <c r="N87" s="79" t="n">
        <f aca="false">N88</f>
        <v>10</v>
      </c>
      <c r="O87" s="79" t="n">
        <f aca="false">O88</f>
        <v>0</v>
      </c>
      <c r="P87" s="76" t="n">
        <f aca="false">O87/N87*100</f>
        <v>0</v>
      </c>
    </row>
    <row r="88" s="82" customFormat="true" ht="28.5" hidden="false" customHeight="true" outlineLevel="0" collapsed="false">
      <c r="B88" s="83"/>
      <c r="C88" s="84"/>
      <c r="D88" s="84"/>
      <c r="E88" s="103" t="s">
        <v>144</v>
      </c>
      <c r="F88" s="159" t="n">
        <v>924</v>
      </c>
      <c r="G88" s="104" t="s">
        <v>178</v>
      </c>
      <c r="H88" s="104" t="s">
        <v>132</v>
      </c>
      <c r="I88" s="156" t="s">
        <v>221</v>
      </c>
      <c r="J88" s="157" t="s">
        <v>212</v>
      </c>
      <c r="K88" s="157" t="s">
        <v>213</v>
      </c>
      <c r="L88" s="158" t="n">
        <v>44103</v>
      </c>
      <c r="M88" s="104" t="n">
        <v>240</v>
      </c>
      <c r="N88" s="79" t="n">
        <v>10</v>
      </c>
      <c r="O88" s="79" t="n">
        <v>0</v>
      </c>
      <c r="P88" s="76" t="n">
        <f aca="false">O88/N88*100</f>
        <v>0</v>
      </c>
    </row>
    <row r="89" s="82" customFormat="true" ht="16.5" hidden="false" customHeight="true" outlineLevel="0" collapsed="false">
      <c r="B89" s="83"/>
      <c r="C89" s="84"/>
      <c r="D89" s="84"/>
      <c r="E89" s="105" t="s">
        <v>182</v>
      </c>
      <c r="F89" s="155" t="n">
        <v>924</v>
      </c>
      <c r="G89" s="104" t="s">
        <v>178</v>
      </c>
      <c r="H89" s="104" t="s">
        <v>156</v>
      </c>
      <c r="I89" s="156"/>
      <c r="J89" s="157"/>
      <c r="K89" s="157"/>
      <c r="L89" s="158"/>
      <c r="M89" s="104"/>
      <c r="N89" s="79" t="n">
        <f aca="false">N90</f>
        <v>18</v>
      </c>
      <c r="O89" s="79" t="n">
        <f aca="false">O90</f>
        <v>0</v>
      </c>
      <c r="P89" s="76" t="n">
        <f aca="false">O89/N89*100</f>
        <v>0</v>
      </c>
    </row>
    <row r="90" s="82" customFormat="true" ht="41.25" hidden="false" customHeight="true" outlineLevel="0" collapsed="false">
      <c r="B90" s="83"/>
      <c r="C90" s="84"/>
      <c r="D90" s="84"/>
      <c r="E90" s="105" t="s">
        <v>149</v>
      </c>
      <c r="F90" s="155" t="n">
        <v>924</v>
      </c>
      <c r="G90" s="104" t="s">
        <v>178</v>
      </c>
      <c r="H90" s="104" t="s">
        <v>156</v>
      </c>
      <c r="I90" s="156" t="s">
        <v>221</v>
      </c>
      <c r="J90" s="157" t="n">
        <v>0</v>
      </c>
      <c r="K90" s="157"/>
      <c r="L90" s="163"/>
      <c r="M90" s="104"/>
      <c r="N90" s="79" t="n">
        <f aca="false">N91</f>
        <v>18</v>
      </c>
      <c r="O90" s="79" t="n">
        <f aca="false">O91</f>
        <v>0</v>
      </c>
      <c r="P90" s="76" t="n">
        <f aca="false">O90/N90*100</f>
        <v>0</v>
      </c>
    </row>
    <row r="91" s="82" customFormat="true" ht="42" hidden="false" customHeight="true" outlineLevel="0" collapsed="false">
      <c r="B91" s="83"/>
      <c r="C91" s="84"/>
      <c r="D91" s="84"/>
      <c r="E91" s="105" t="s">
        <v>150</v>
      </c>
      <c r="F91" s="159" t="n">
        <v>924</v>
      </c>
      <c r="G91" s="104" t="s">
        <v>178</v>
      </c>
      <c r="H91" s="104" t="s">
        <v>156</v>
      </c>
      <c r="I91" s="156" t="s">
        <v>221</v>
      </c>
      <c r="J91" s="157" t="s">
        <v>212</v>
      </c>
      <c r="K91" s="157" t="s">
        <v>213</v>
      </c>
      <c r="L91" s="163"/>
      <c r="M91" s="104"/>
      <c r="N91" s="79" t="n">
        <f aca="false">N92</f>
        <v>18</v>
      </c>
      <c r="O91" s="79" t="n">
        <f aca="false">O92</f>
        <v>0</v>
      </c>
      <c r="P91" s="76" t="n">
        <f aca="false">O91/N91*100</f>
        <v>0</v>
      </c>
    </row>
    <row r="92" s="82" customFormat="true" ht="52.5" hidden="false" customHeight="true" outlineLevel="0" collapsed="false">
      <c r="B92" s="83"/>
      <c r="C92" s="84"/>
      <c r="D92" s="84"/>
      <c r="E92" s="114" t="s">
        <v>183</v>
      </c>
      <c r="F92" s="159" t="n">
        <v>924</v>
      </c>
      <c r="G92" s="104" t="s">
        <v>178</v>
      </c>
      <c r="H92" s="104" t="s">
        <v>156</v>
      </c>
      <c r="I92" s="156" t="s">
        <v>221</v>
      </c>
      <c r="J92" s="157" t="s">
        <v>212</v>
      </c>
      <c r="K92" s="157" t="s">
        <v>213</v>
      </c>
      <c r="L92" s="158" t="s">
        <v>230</v>
      </c>
      <c r="M92" s="104"/>
      <c r="N92" s="79" t="n">
        <f aca="false">N94</f>
        <v>18</v>
      </c>
      <c r="O92" s="79" t="n">
        <f aca="false">O94</f>
        <v>0</v>
      </c>
      <c r="P92" s="76" t="n">
        <f aca="false">O92/N92*100</f>
        <v>0</v>
      </c>
    </row>
    <row r="93" s="82" customFormat="true" ht="27" hidden="false" customHeight="true" outlineLevel="0" collapsed="false">
      <c r="B93" s="83"/>
      <c r="C93" s="84"/>
      <c r="D93" s="84"/>
      <c r="E93" s="103" t="s">
        <v>143</v>
      </c>
      <c r="F93" s="155" t="n">
        <v>924</v>
      </c>
      <c r="G93" s="104" t="s">
        <v>178</v>
      </c>
      <c r="H93" s="104" t="s">
        <v>156</v>
      </c>
      <c r="I93" s="156" t="s">
        <v>221</v>
      </c>
      <c r="J93" s="157" t="s">
        <v>212</v>
      </c>
      <c r="K93" s="157" t="s">
        <v>213</v>
      </c>
      <c r="L93" s="158" t="s">
        <v>230</v>
      </c>
      <c r="M93" s="104" t="n">
        <v>200</v>
      </c>
      <c r="N93" s="79" t="n">
        <f aca="false">N94</f>
        <v>18</v>
      </c>
      <c r="O93" s="79" t="n">
        <f aca="false">O94</f>
        <v>0</v>
      </c>
      <c r="P93" s="76" t="n">
        <f aca="false">O93/N93*100</f>
        <v>0</v>
      </c>
    </row>
    <row r="94" s="82" customFormat="true" ht="27.75" hidden="false" customHeight="true" outlineLevel="0" collapsed="false">
      <c r="B94" s="83"/>
      <c r="C94" s="84"/>
      <c r="D94" s="84"/>
      <c r="E94" s="103" t="s">
        <v>144</v>
      </c>
      <c r="F94" s="159" t="n">
        <v>924</v>
      </c>
      <c r="G94" s="104" t="s">
        <v>178</v>
      </c>
      <c r="H94" s="104" t="s">
        <v>156</v>
      </c>
      <c r="I94" s="156" t="s">
        <v>221</v>
      </c>
      <c r="J94" s="157" t="s">
        <v>212</v>
      </c>
      <c r="K94" s="157" t="s">
        <v>213</v>
      </c>
      <c r="L94" s="158" t="s">
        <v>230</v>
      </c>
      <c r="M94" s="104" t="n">
        <v>240</v>
      </c>
      <c r="N94" s="79" t="n">
        <v>18</v>
      </c>
      <c r="O94" s="79" t="n">
        <v>0</v>
      </c>
      <c r="P94" s="76" t="n">
        <f aca="false">O94/N94*100</f>
        <v>0</v>
      </c>
    </row>
    <row r="95" s="82" customFormat="true" ht="13.5" hidden="false" customHeight="true" outlineLevel="0" collapsed="false">
      <c r="B95" s="83"/>
      <c r="C95" s="84"/>
      <c r="D95" s="84"/>
      <c r="E95" s="105" t="s">
        <v>184</v>
      </c>
      <c r="F95" s="155" t="n">
        <v>924</v>
      </c>
      <c r="G95" s="104" t="s">
        <v>178</v>
      </c>
      <c r="H95" s="104" t="s">
        <v>158</v>
      </c>
      <c r="I95" s="156"/>
      <c r="J95" s="157"/>
      <c r="K95" s="157"/>
      <c r="L95" s="158"/>
      <c r="M95" s="104"/>
      <c r="N95" s="79" t="n">
        <f aca="false">N96</f>
        <v>514.25204</v>
      </c>
      <c r="O95" s="79" t="n">
        <f aca="false">O96</f>
        <v>486.07748</v>
      </c>
      <c r="P95" s="76" t="n">
        <f aca="false">O95/N95*100</f>
        <v>94.5212545972593</v>
      </c>
    </row>
    <row r="96" s="82" customFormat="true" ht="39.75" hidden="false" customHeight="true" outlineLevel="0" collapsed="false">
      <c r="B96" s="83"/>
      <c r="C96" s="84"/>
      <c r="D96" s="84"/>
      <c r="E96" s="105" t="s">
        <v>149</v>
      </c>
      <c r="F96" s="155" t="n">
        <v>924</v>
      </c>
      <c r="G96" s="104" t="s">
        <v>178</v>
      </c>
      <c r="H96" s="104" t="s">
        <v>158</v>
      </c>
      <c r="I96" s="156" t="s">
        <v>221</v>
      </c>
      <c r="J96" s="157" t="n">
        <v>0</v>
      </c>
      <c r="K96" s="157"/>
      <c r="L96" s="158"/>
      <c r="M96" s="104"/>
      <c r="N96" s="79" t="n">
        <f aca="false">N97</f>
        <v>514.25204</v>
      </c>
      <c r="O96" s="79" t="n">
        <f aca="false">O97</f>
        <v>486.07748</v>
      </c>
      <c r="P96" s="76" t="n">
        <f aca="false">O96/N96*100</f>
        <v>94.5212545972593</v>
      </c>
    </row>
    <row r="97" s="82" customFormat="true" ht="40.5" hidden="false" customHeight="true" outlineLevel="0" collapsed="false">
      <c r="B97" s="83"/>
      <c r="C97" s="84"/>
      <c r="D97" s="84"/>
      <c r="E97" s="105" t="s">
        <v>150</v>
      </c>
      <c r="F97" s="159" t="n">
        <v>924</v>
      </c>
      <c r="G97" s="104" t="s">
        <v>178</v>
      </c>
      <c r="H97" s="104" t="s">
        <v>158</v>
      </c>
      <c r="I97" s="156" t="s">
        <v>221</v>
      </c>
      <c r="J97" s="157" t="s">
        <v>212</v>
      </c>
      <c r="K97" s="157" t="s">
        <v>213</v>
      </c>
      <c r="L97" s="158"/>
      <c r="M97" s="104"/>
      <c r="N97" s="79" t="n">
        <f aca="false">N98+N104+N107+N101</f>
        <v>514.25204</v>
      </c>
      <c r="O97" s="79" t="n">
        <f aca="false">O98+O104+O107+O101</f>
        <v>486.07748</v>
      </c>
      <c r="P97" s="76" t="n">
        <f aca="false">O97/N97*100</f>
        <v>94.5212545972593</v>
      </c>
    </row>
    <row r="98" s="92" customFormat="true" ht="15.75" hidden="false" customHeight="true" outlineLevel="0" collapsed="false">
      <c r="B98" s="93"/>
      <c r="C98" s="94"/>
      <c r="D98" s="84"/>
      <c r="E98" s="105" t="s">
        <v>185</v>
      </c>
      <c r="F98" s="159" t="n">
        <v>924</v>
      </c>
      <c r="G98" s="104" t="s">
        <v>178</v>
      </c>
      <c r="H98" s="104" t="s">
        <v>158</v>
      </c>
      <c r="I98" s="156" t="s">
        <v>221</v>
      </c>
      <c r="J98" s="157" t="s">
        <v>212</v>
      </c>
      <c r="K98" s="157" t="s">
        <v>213</v>
      </c>
      <c r="L98" s="158" t="n">
        <v>43010</v>
      </c>
      <c r="M98" s="104"/>
      <c r="N98" s="79" t="n">
        <f aca="false">N100</f>
        <v>485.25204</v>
      </c>
      <c r="O98" s="79" t="n">
        <f aca="false">O100</f>
        <v>476.07748</v>
      </c>
      <c r="P98" s="76" t="n">
        <f aca="false">O98/N98*100</f>
        <v>98.1093206738502</v>
      </c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</row>
    <row r="99" s="92" customFormat="true" ht="29.25" hidden="false" customHeight="true" outlineLevel="0" collapsed="false">
      <c r="B99" s="93"/>
      <c r="C99" s="94"/>
      <c r="D99" s="84"/>
      <c r="E99" s="103" t="s">
        <v>143</v>
      </c>
      <c r="F99" s="155" t="n">
        <v>924</v>
      </c>
      <c r="G99" s="104" t="s">
        <v>178</v>
      </c>
      <c r="H99" s="104" t="s">
        <v>158</v>
      </c>
      <c r="I99" s="156" t="s">
        <v>221</v>
      </c>
      <c r="J99" s="157" t="s">
        <v>212</v>
      </c>
      <c r="K99" s="157" t="s">
        <v>213</v>
      </c>
      <c r="L99" s="158" t="n">
        <v>43010</v>
      </c>
      <c r="M99" s="104" t="n">
        <v>200</v>
      </c>
      <c r="N99" s="79" t="n">
        <f aca="false">N100</f>
        <v>485.25204</v>
      </c>
      <c r="O99" s="79" t="n">
        <f aca="false">O100</f>
        <v>476.07748</v>
      </c>
      <c r="P99" s="76" t="n">
        <f aca="false">O99/N99*100</f>
        <v>98.1093206738502</v>
      </c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</row>
    <row r="100" s="92" customFormat="true" ht="27" hidden="false" customHeight="true" outlineLevel="0" collapsed="false">
      <c r="B100" s="93"/>
      <c r="C100" s="94"/>
      <c r="D100" s="84"/>
      <c r="E100" s="103" t="s">
        <v>144</v>
      </c>
      <c r="F100" s="159" t="n">
        <v>924</v>
      </c>
      <c r="G100" s="104" t="s">
        <v>178</v>
      </c>
      <c r="H100" s="104" t="s">
        <v>158</v>
      </c>
      <c r="I100" s="156" t="s">
        <v>221</v>
      </c>
      <c r="J100" s="157" t="s">
        <v>212</v>
      </c>
      <c r="K100" s="157" t="s">
        <v>213</v>
      </c>
      <c r="L100" s="158" t="n">
        <v>43010</v>
      </c>
      <c r="M100" s="104" t="n">
        <v>240</v>
      </c>
      <c r="N100" s="79" t="n">
        <v>485.25204</v>
      </c>
      <c r="O100" s="79" t="n">
        <v>476.07748</v>
      </c>
      <c r="P100" s="76" t="n">
        <f aca="false">O100/N100*100</f>
        <v>98.1093206738502</v>
      </c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</row>
    <row r="101" s="92" customFormat="true" ht="14.25" hidden="false" customHeight="true" outlineLevel="0" collapsed="false">
      <c r="B101" s="93"/>
      <c r="C101" s="94"/>
      <c r="D101" s="84"/>
      <c r="E101" s="105" t="s">
        <v>186</v>
      </c>
      <c r="F101" s="159" t="n">
        <v>924</v>
      </c>
      <c r="G101" s="104" t="s">
        <v>178</v>
      </c>
      <c r="H101" s="104" t="s">
        <v>158</v>
      </c>
      <c r="I101" s="156" t="s">
        <v>221</v>
      </c>
      <c r="J101" s="157" t="s">
        <v>212</v>
      </c>
      <c r="K101" s="157" t="s">
        <v>213</v>
      </c>
      <c r="L101" s="158" t="s">
        <v>231</v>
      </c>
      <c r="M101" s="104"/>
      <c r="N101" s="79" t="n">
        <f aca="false">N102</f>
        <v>10</v>
      </c>
      <c r="O101" s="79" t="n">
        <f aca="false">O102</f>
        <v>10</v>
      </c>
      <c r="P101" s="76" t="n">
        <f aca="false">O101/N101*100</f>
        <v>100</v>
      </c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</row>
    <row r="102" s="92" customFormat="true" ht="27" hidden="false" customHeight="true" outlineLevel="0" collapsed="false">
      <c r="B102" s="93"/>
      <c r="C102" s="94"/>
      <c r="D102" s="84"/>
      <c r="E102" s="103" t="s">
        <v>143</v>
      </c>
      <c r="F102" s="155" t="n">
        <v>924</v>
      </c>
      <c r="G102" s="104" t="s">
        <v>178</v>
      </c>
      <c r="H102" s="104" t="s">
        <v>158</v>
      </c>
      <c r="I102" s="156" t="s">
        <v>221</v>
      </c>
      <c r="J102" s="157" t="s">
        <v>212</v>
      </c>
      <c r="K102" s="157" t="s">
        <v>213</v>
      </c>
      <c r="L102" s="158" t="s">
        <v>231</v>
      </c>
      <c r="M102" s="104" t="n">
        <v>200</v>
      </c>
      <c r="N102" s="79" t="n">
        <f aca="false">N103</f>
        <v>10</v>
      </c>
      <c r="O102" s="79" t="n">
        <f aca="false">O103</f>
        <v>10</v>
      </c>
      <c r="P102" s="76" t="n">
        <f aca="false">O102/N102*100</f>
        <v>100</v>
      </c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</row>
    <row r="103" s="92" customFormat="true" ht="27" hidden="false" customHeight="true" outlineLevel="0" collapsed="false">
      <c r="B103" s="93"/>
      <c r="C103" s="94"/>
      <c r="D103" s="84"/>
      <c r="E103" s="103" t="s">
        <v>144</v>
      </c>
      <c r="F103" s="159" t="n">
        <v>924</v>
      </c>
      <c r="G103" s="104" t="s">
        <v>178</v>
      </c>
      <c r="H103" s="104" t="s">
        <v>158</v>
      </c>
      <c r="I103" s="156" t="s">
        <v>221</v>
      </c>
      <c r="J103" s="157" t="s">
        <v>212</v>
      </c>
      <c r="K103" s="157" t="s">
        <v>213</v>
      </c>
      <c r="L103" s="158" t="s">
        <v>231</v>
      </c>
      <c r="M103" s="104" t="n">
        <v>240</v>
      </c>
      <c r="N103" s="79" t="n">
        <v>10</v>
      </c>
      <c r="O103" s="79" t="n">
        <v>10</v>
      </c>
      <c r="P103" s="76" t="n">
        <f aca="false">O103/N103*100</f>
        <v>100</v>
      </c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</row>
    <row r="104" s="82" customFormat="true" ht="65.25" hidden="false" customHeight="true" outlineLevel="0" collapsed="false">
      <c r="B104" s="83"/>
      <c r="C104" s="84"/>
      <c r="D104" s="84"/>
      <c r="E104" s="105" t="s">
        <v>187</v>
      </c>
      <c r="F104" s="155" t="n">
        <v>924</v>
      </c>
      <c r="G104" s="104" t="s">
        <v>178</v>
      </c>
      <c r="H104" s="104" t="s">
        <v>158</v>
      </c>
      <c r="I104" s="156" t="s">
        <v>221</v>
      </c>
      <c r="J104" s="157" t="s">
        <v>212</v>
      </c>
      <c r="K104" s="157" t="s">
        <v>213</v>
      </c>
      <c r="L104" s="158" t="s">
        <v>232</v>
      </c>
      <c r="M104" s="104"/>
      <c r="N104" s="79" t="n">
        <f aca="false">N106</f>
        <v>9</v>
      </c>
      <c r="O104" s="79" t="n">
        <f aca="false">O106</f>
        <v>0</v>
      </c>
      <c r="P104" s="76" t="n">
        <f aca="false">O104/N104*100</f>
        <v>0</v>
      </c>
    </row>
    <row r="105" s="82" customFormat="true" ht="27" hidden="false" customHeight="true" outlineLevel="0" collapsed="false">
      <c r="B105" s="83"/>
      <c r="C105" s="84"/>
      <c r="D105" s="84"/>
      <c r="E105" s="103" t="s">
        <v>143</v>
      </c>
      <c r="F105" s="159" t="n">
        <v>924</v>
      </c>
      <c r="G105" s="104" t="s">
        <v>178</v>
      </c>
      <c r="H105" s="104" t="s">
        <v>158</v>
      </c>
      <c r="I105" s="156" t="s">
        <v>221</v>
      </c>
      <c r="J105" s="157" t="s">
        <v>212</v>
      </c>
      <c r="K105" s="157" t="s">
        <v>213</v>
      </c>
      <c r="L105" s="158" t="s">
        <v>232</v>
      </c>
      <c r="M105" s="104" t="n">
        <v>200</v>
      </c>
      <c r="N105" s="79" t="n">
        <f aca="false">N106</f>
        <v>9</v>
      </c>
      <c r="O105" s="79" t="n">
        <f aca="false">O106</f>
        <v>0</v>
      </c>
      <c r="P105" s="76" t="n">
        <f aca="false">O105/N105*100</f>
        <v>0</v>
      </c>
    </row>
    <row r="106" s="82" customFormat="true" ht="26.25" hidden="false" customHeight="true" outlineLevel="0" collapsed="false">
      <c r="B106" s="83"/>
      <c r="C106" s="84"/>
      <c r="D106" s="84"/>
      <c r="E106" s="103" t="s">
        <v>144</v>
      </c>
      <c r="F106" s="155" t="n">
        <v>924</v>
      </c>
      <c r="G106" s="104" t="s">
        <v>178</v>
      </c>
      <c r="H106" s="104" t="s">
        <v>158</v>
      </c>
      <c r="I106" s="156" t="s">
        <v>221</v>
      </c>
      <c r="J106" s="157" t="s">
        <v>212</v>
      </c>
      <c r="K106" s="157" t="s">
        <v>213</v>
      </c>
      <c r="L106" s="158" t="s">
        <v>232</v>
      </c>
      <c r="M106" s="104" t="n">
        <v>240</v>
      </c>
      <c r="N106" s="79" t="n">
        <v>9</v>
      </c>
      <c r="O106" s="79" t="n">
        <v>0</v>
      </c>
      <c r="P106" s="76" t="n">
        <f aca="false">O106/N106*100</f>
        <v>0</v>
      </c>
    </row>
    <row r="107" s="82" customFormat="true" ht="39" hidden="false" customHeight="true" outlineLevel="0" collapsed="false">
      <c r="B107" s="83"/>
      <c r="C107" s="84"/>
      <c r="D107" s="84"/>
      <c r="E107" s="105" t="s">
        <v>188</v>
      </c>
      <c r="F107" s="159" t="n">
        <v>924</v>
      </c>
      <c r="G107" s="104" t="s">
        <v>178</v>
      </c>
      <c r="H107" s="104" t="s">
        <v>158</v>
      </c>
      <c r="I107" s="156" t="s">
        <v>221</v>
      </c>
      <c r="J107" s="157" t="s">
        <v>212</v>
      </c>
      <c r="K107" s="157" t="s">
        <v>213</v>
      </c>
      <c r="L107" s="158" t="s">
        <v>233</v>
      </c>
      <c r="M107" s="104"/>
      <c r="N107" s="79" t="n">
        <f aca="false">N109</f>
        <v>10</v>
      </c>
      <c r="O107" s="79" t="n">
        <f aca="false">O109</f>
        <v>0</v>
      </c>
      <c r="P107" s="76" t="n">
        <f aca="false">O107/N107*100</f>
        <v>0</v>
      </c>
    </row>
    <row r="108" s="82" customFormat="true" ht="28.5" hidden="false" customHeight="true" outlineLevel="0" collapsed="false">
      <c r="B108" s="83"/>
      <c r="C108" s="84"/>
      <c r="D108" s="84"/>
      <c r="E108" s="103" t="s">
        <v>143</v>
      </c>
      <c r="F108" s="155" t="n">
        <v>924</v>
      </c>
      <c r="G108" s="104" t="s">
        <v>178</v>
      </c>
      <c r="H108" s="104" t="s">
        <v>158</v>
      </c>
      <c r="I108" s="156" t="s">
        <v>221</v>
      </c>
      <c r="J108" s="157" t="s">
        <v>212</v>
      </c>
      <c r="K108" s="157" t="s">
        <v>213</v>
      </c>
      <c r="L108" s="158" t="s">
        <v>233</v>
      </c>
      <c r="M108" s="104" t="n">
        <v>200</v>
      </c>
      <c r="N108" s="79" t="n">
        <f aca="false">N109</f>
        <v>10</v>
      </c>
      <c r="O108" s="79" t="n">
        <f aca="false">O109</f>
        <v>0</v>
      </c>
      <c r="P108" s="76" t="n">
        <f aca="false">O108/N108*100</f>
        <v>0</v>
      </c>
    </row>
    <row r="109" s="82" customFormat="true" ht="26.25" hidden="false" customHeight="true" outlineLevel="0" collapsed="false">
      <c r="B109" s="83"/>
      <c r="C109" s="84"/>
      <c r="D109" s="84"/>
      <c r="E109" s="103" t="s">
        <v>144</v>
      </c>
      <c r="F109" s="159" t="n">
        <v>924</v>
      </c>
      <c r="G109" s="104" t="s">
        <v>178</v>
      </c>
      <c r="H109" s="104" t="s">
        <v>158</v>
      </c>
      <c r="I109" s="156" t="s">
        <v>221</v>
      </c>
      <c r="J109" s="157" t="s">
        <v>212</v>
      </c>
      <c r="K109" s="157" t="s">
        <v>213</v>
      </c>
      <c r="L109" s="158" t="s">
        <v>233</v>
      </c>
      <c r="M109" s="104" t="n">
        <v>240</v>
      </c>
      <c r="N109" s="79" t="n">
        <v>10</v>
      </c>
      <c r="O109" s="79" t="n">
        <v>0</v>
      </c>
      <c r="P109" s="76" t="n">
        <f aca="false">O109/N109*100</f>
        <v>0</v>
      </c>
    </row>
    <row r="110" s="71" customFormat="true" ht="15" hidden="false" customHeight="true" outlineLevel="0" collapsed="false">
      <c r="A110" s="64"/>
      <c r="B110" s="65"/>
      <c r="C110" s="66"/>
      <c r="D110" s="66"/>
      <c r="E110" s="105" t="s">
        <v>189</v>
      </c>
      <c r="F110" s="155" t="n">
        <v>924</v>
      </c>
      <c r="G110" s="104" t="s">
        <v>190</v>
      </c>
      <c r="H110" s="104"/>
      <c r="I110" s="156"/>
      <c r="J110" s="157"/>
      <c r="K110" s="157"/>
      <c r="L110" s="158"/>
      <c r="M110" s="104"/>
      <c r="N110" s="79" t="n">
        <f aca="false">N111</f>
        <v>164.4</v>
      </c>
      <c r="O110" s="79" t="n">
        <f aca="false">O111</f>
        <v>136.00287</v>
      </c>
      <c r="P110" s="76" t="n">
        <f aca="false">O110/N110*100</f>
        <v>82.7268065693431</v>
      </c>
    </row>
    <row r="111" customFormat="false" ht="12.75" hidden="false" customHeight="true" outlineLevel="0" collapsed="false">
      <c r="A111" s="82" t="n">
        <v>9</v>
      </c>
      <c r="B111" s="83"/>
      <c r="C111" s="84"/>
      <c r="D111" s="84"/>
      <c r="E111" s="105" t="s">
        <v>191</v>
      </c>
      <c r="F111" s="159" t="n">
        <v>924</v>
      </c>
      <c r="G111" s="104" t="n">
        <v>10</v>
      </c>
      <c r="H111" s="104" t="s">
        <v>132</v>
      </c>
      <c r="I111" s="156"/>
      <c r="J111" s="157"/>
      <c r="K111" s="157"/>
      <c r="L111" s="158"/>
      <c r="M111" s="104"/>
      <c r="N111" s="79" t="n">
        <f aca="false">N112</f>
        <v>164.4</v>
      </c>
      <c r="O111" s="79" t="n">
        <f aca="false">O112</f>
        <v>136.00287</v>
      </c>
      <c r="P111" s="76" t="n">
        <f aca="false">O111/N111*100</f>
        <v>82.7268065693431</v>
      </c>
    </row>
    <row r="112" customFormat="false" ht="39" hidden="false" customHeight="true" outlineLevel="0" collapsed="false">
      <c r="A112" s="82"/>
      <c r="B112" s="83"/>
      <c r="C112" s="84"/>
      <c r="D112" s="84"/>
      <c r="E112" s="105" t="s">
        <v>149</v>
      </c>
      <c r="F112" s="155" t="n">
        <v>924</v>
      </c>
      <c r="G112" s="104" t="s">
        <v>190</v>
      </c>
      <c r="H112" s="104" t="s">
        <v>132</v>
      </c>
      <c r="I112" s="156" t="s">
        <v>221</v>
      </c>
      <c r="J112" s="157" t="s">
        <v>222</v>
      </c>
      <c r="K112" s="157"/>
      <c r="L112" s="158"/>
      <c r="M112" s="104"/>
      <c r="N112" s="79" t="n">
        <f aca="false">N113</f>
        <v>164.4</v>
      </c>
      <c r="O112" s="79" t="n">
        <f aca="false">O113</f>
        <v>136.00287</v>
      </c>
      <c r="P112" s="76" t="n">
        <f aca="false">O112/N112*100</f>
        <v>82.7268065693431</v>
      </c>
    </row>
    <row r="113" customFormat="false" ht="40.5" hidden="false" customHeight="true" outlineLevel="0" collapsed="false">
      <c r="A113" s="82"/>
      <c r="B113" s="83"/>
      <c r="C113" s="84"/>
      <c r="D113" s="84"/>
      <c r="E113" s="105" t="s">
        <v>150</v>
      </c>
      <c r="F113" s="159" t="n">
        <v>924</v>
      </c>
      <c r="G113" s="104" t="s">
        <v>190</v>
      </c>
      <c r="H113" s="104" t="s">
        <v>132</v>
      </c>
      <c r="I113" s="156" t="s">
        <v>221</v>
      </c>
      <c r="J113" s="157" t="s">
        <v>212</v>
      </c>
      <c r="K113" s="157" t="s">
        <v>213</v>
      </c>
      <c r="L113" s="158"/>
      <c r="M113" s="104"/>
      <c r="N113" s="79" t="n">
        <f aca="false">N114</f>
        <v>164.4</v>
      </c>
      <c r="O113" s="79" t="n">
        <f aca="false">O114</f>
        <v>136.00287</v>
      </c>
      <c r="P113" s="76" t="n">
        <f aca="false">O113/N113*100</f>
        <v>82.7268065693431</v>
      </c>
    </row>
    <row r="114" customFormat="false" ht="14.25" hidden="false" customHeight="true" outlineLevel="0" collapsed="false">
      <c r="A114" s="82" t="n">
        <v>9</v>
      </c>
      <c r="B114" s="83"/>
      <c r="C114" s="84"/>
      <c r="D114" s="84"/>
      <c r="E114" s="105" t="s">
        <v>192</v>
      </c>
      <c r="F114" s="159" t="n">
        <v>924</v>
      </c>
      <c r="G114" s="104" t="s">
        <v>190</v>
      </c>
      <c r="H114" s="104" t="s">
        <v>132</v>
      </c>
      <c r="I114" s="156" t="n">
        <v>89</v>
      </c>
      <c r="J114" s="157" t="n">
        <v>1</v>
      </c>
      <c r="K114" s="157" t="s">
        <v>213</v>
      </c>
      <c r="L114" s="158" t="s">
        <v>234</v>
      </c>
      <c r="M114" s="104"/>
      <c r="N114" s="79" t="n">
        <f aca="false">N116</f>
        <v>164.4</v>
      </c>
      <c r="O114" s="79" t="n">
        <f aca="false">O116</f>
        <v>136.00287</v>
      </c>
      <c r="P114" s="76" t="n">
        <f aca="false">O114/N114*100</f>
        <v>82.7268065693431</v>
      </c>
    </row>
    <row r="115" customFormat="false" ht="15" hidden="false" customHeight="true" outlineLevel="0" collapsed="false">
      <c r="A115" s="82"/>
      <c r="B115" s="83"/>
      <c r="C115" s="84"/>
      <c r="D115" s="84"/>
      <c r="E115" s="105" t="s">
        <v>193</v>
      </c>
      <c r="F115" s="155" t="n">
        <v>924</v>
      </c>
      <c r="G115" s="104" t="s">
        <v>190</v>
      </c>
      <c r="H115" s="104" t="s">
        <v>132</v>
      </c>
      <c r="I115" s="156" t="n">
        <v>89</v>
      </c>
      <c r="J115" s="157" t="n">
        <v>1</v>
      </c>
      <c r="K115" s="157" t="s">
        <v>213</v>
      </c>
      <c r="L115" s="158" t="s">
        <v>234</v>
      </c>
      <c r="M115" s="104" t="n">
        <v>300</v>
      </c>
      <c r="N115" s="79" t="n">
        <f aca="false">N116</f>
        <v>164.4</v>
      </c>
      <c r="O115" s="79" t="n">
        <f aca="false">O116</f>
        <v>136.00287</v>
      </c>
      <c r="P115" s="76" t="n">
        <f aca="false">O115/N115*100</f>
        <v>82.7268065693431</v>
      </c>
    </row>
    <row r="116" customFormat="false" ht="14.25" hidden="false" customHeight="true" outlineLevel="0" collapsed="false">
      <c r="A116" s="82" t="n">
        <v>6</v>
      </c>
      <c r="B116" s="83"/>
      <c r="C116" s="84"/>
      <c r="D116" s="84"/>
      <c r="E116" s="105" t="s">
        <v>194</v>
      </c>
      <c r="F116" s="159" t="n">
        <v>924</v>
      </c>
      <c r="G116" s="104" t="s">
        <v>190</v>
      </c>
      <c r="H116" s="104" t="s">
        <v>132</v>
      </c>
      <c r="I116" s="156" t="n">
        <v>89</v>
      </c>
      <c r="J116" s="157" t="n">
        <v>1</v>
      </c>
      <c r="K116" s="157" t="s">
        <v>213</v>
      </c>
      <c r="L116" s="158" t="s">
        <v>234</v>
      </c>
      <c r="M116" s="104" t="n">
        <v>310</v>
      </c>
      <c r="N116" s="79" t="n">
        <v>164.4</v>
      </c>
      <c r="O116" s="79" t="n">
        <v>136.00287</v>
      </c>
      <c r="P116" s="76" t="n">
        <f aca="false">O116/N116*100</f>
        <v>82.7268065693431</v>
      </c>
    </row>
    <row r="117" customFormat="false" ht="15.75" hidden="false" customHeight="true" outlineLevel="0" collapsed="false">
      <c r="A117" s="82"/>
      <c r="B117" s="83"/>
      <c r="C117" s="84"/>
      <c r="D117" s="84"/>
      <c r="E117" s="105" t="s">
        <v>195</v>
      </c>
      <c r="F117" s="155" t="n">
        <v>924</v>
      </c>
      <c r="G117" s="104" t="s">
        <v>196</v>
      </c>
      <c r="H117" s="104"/>
      <c r="I117" s="156"/>
      <c r="J117" s="157"/>
      <c r="K117" s="157"/>
      <c r="L117" s="158"/>
      <c r="M117" s="104"/>
      <c r="N117" s="79" t="n">
        <f aca="false">N118</f>
        <v>1.7</v>
      </c>
      <c r="O117" s="79" t="n">
        <f aca="false">O118</f>
        <v>1.66375</v>
      </c>
      <c r="P117" s="76" t="n">
        <f aca="false">O117/N117*100</f>
        <v>97.8676470588235</v>
      </c>
    </row>
    <row r="118" s="71" customFormat="true" ht="15" hidden="false" customHeight="true" outlineLevel="0" collapsed="false">
      <c r="A118" s="64"/>
      <c r="B118" s="65"/>
      <c r="C118" s="66"/>
      <c r="D118" s="66"/>
      <c r="E118" s="105" t="s">
        <v>197</v>
      </c>
      <c r="F118" s="159" t="n">
        <v>924</v>
      </c>
      <c r="G118" s="104" t="s">
        <v>196</v>
      </c>
      <c r="H118" s="104" t="s">
        <v>132</v>
      </c>
      <c r="I118" s="156"/>
      <c r="J118" s="157"/>
      <c r="K118" s="157"/>
      <c r="L118" s="158"/>
      <c r="M118" s="104"/>
      <c r="N118" s="79" t="n">
        <f aca="false">N119</f>
        <v>1.7</v>
      </c>
      <c r="O118" s="79" t="n">
        <f aca="false">O119</f>
        <v>1.66375</v>
      </c>
      <c r="P118" s="76" t="n">
        <f aca="false">O118/N118*100</f>
        <v>97.8676470588235</v>
      </c>
    </row>
    <row r="119" customFormat="false" ht="41.25" hidden="false" customHeight="true" outlineLevel="0" collapsed="false">
      <c r="A119" s="82"/>
      <c r="B119" s="83"/>
      <c r="C119" s="84"/>
      <c r="D119" s="84"/>
      <c r="E119" s="105" t="s">
        <v>149</v>
      </c>
      <c r="F119" s="155" t="n">
        <v>924</v>
      </c>
      <c r="G119" s="104" t="s">
        <v>196</v>
      </c>
      <c r="H119" s="104" t="s">
        <v>132</v>
      </c>
      <c r="I119" s="156" t="n">
        <v>89</v>
      </c>
      <c r="J119" s="157" t="n">
        <v>0</v>
      </c>
      <c r="K119" s="157"/>
      <c r="L119" s="158"/>
      <c r="M119" s="104"/>
      <c r="N119" s="79" t="n">
        <f aca="false">N120</f>
        <v>1.7</v>
      </c>
      <c r="O119" s="79" t="n">
        <f aca="false">O120</f>
        <v>1.66375</v>
      </c>
      <c r="P119" s="76" t="n">
        <f aca="false">O119/N119*100</f>
        <v>97.8676470588235</v>
      </c>
    </row>
    <row r="120" customFormat="false" ht="41.25" hidden="false" customHeight="true" outlineLevel="0" collapsed="false">
      <c r="A120" s="82"/>
      <c r="B120" s="83"/>
      <c r="C120" s="82"/>
      <c r="D120" s="82"/>
      <c r="E120" s="105" t="s">
        <v>150</v>
      </c>
      <c r="F120" s="159" t="n">
        <v>924</v>
      </c>
      <c r="G120" s="104" t="s">
        <v>196</v>
      </c>
      <c r="H120" s="104" t="s">
        <v>132</v>
      </c>
      <c r="I120" s="156" t="n">
        <v>89</v>
      </c>
      <c r="J120" s="157" t="n">
        <v>1</v>
      </c>
      <c r="K120" s="164" t="s">
        <v>213</v>
      </c>
      <c r="L120" s="158"/>
      <c r="M120" s="104"/>
      <c r="N120" s="79" t="n">
        <f aca="false">N121</f>
        <v>1.7</v>
      </c>
      <c r="O120" s="79" t="n">
        <f aca="false">O121</f>
        <v>1.66375</v>
      </c>
      <c r="P120" s="76" t="n">
        <f aca="false">O120/N120*100</f>
        <v>97.8676470588235</v>
      </c>
    </row>
    <row r="121" customFormat="false" ht="16.5" hidden="false" customHeight="true" outlineLevel="0" collapsed="false">
      <c r="A121" s="82"/>
      <c r="B121" s="83"/>
      <c r="C121" s="84"/>
      <c r="D121" s="84"/>
      <c r="E121" s="105" t="s">
        <v>198</v>
      </c>
      <c r="F121" s="159" t="n">
        <v>924</v>
      </c>
      <c r="G121" s="104" t="s">
        <v>196</v>
      </c>
      <c r="H121" s="104" t="s">
        <v>132</v>
      </c>
      <c r="I121" s="156" t="n">
        <v>89</v>
      </c>
      <c r="J121" s="157" t="n">
        <v>1</v>
      </c>
      <c r="K121" s="164" t="s">
        <v>213</v>
      </c>
      <c r="L121" s="158" t="n">
        <v>41240</v>
      </c>
      <c r="M121" s="104"/>
      <c r="N121" s="79" t="n">
        <f aca="false">N123</f>
        <v>1.7</v>
      </c>
      <c r="O121" s="79" t="n">
        <f aca="false">O123</f>
        <v>1.66375</v>
      </c>
      <c r="P121" s="76" t="n">
        <f aca="false">O121/N121*100</f>
        <v>97.8676470588235</v>
      </c>
    </row>
    <row r="122" customFormat="false" ht="14.25" hidden="false" customHeight="true" outlineLevel="0" collapsed="false">
      <c r="A122" s="82"/>
      <c r="B122" s="83"/>
      <c r="C122" s="84"/>
      <c r="D122" s="84"/>
      <c r="E122" s="105" t="s">
        <v>195</v>
      </c>
      <c r="F122" s="155" t="n">
        <v>924</v>
      </c>
      <c r="G122" s="104" t="s">
        <v>196</v>
      </c>
      <c r="H122" s="104" t="s">
        <v>132</v>
      </c>
      <c r="I122" s="156" t="n">
        <v>89</v>
      </c>
      <c r="J122" s="157" t="n">
        <v>1</v>
      </c>
      <c r="K122" s="164" t="s">
        <v>213</v>
      </c>
      <c r="L122" s="158" t="n">
        <v>41240</v>
      </c>
      <c r="M122" s="165" t="n">
        <v>700</v>
      </c>
      <c r="N122" s="121" t="n">
        <f aca="false">N123</f>
        <v>1.7</v>
      </c>
      <c r="O122" s="121" t="n">
        <f aca="false">O123</f>
        <v>1.66375</v>
      </c>
      <c r="P122" s="76" t="n">
        <f aca="false">O122/N122*100</f>
        <v>97.8676470588235</v>
      </c>
    </row>
    <row r="123" customFormat="false" ht="12" hidden="false" customHeight="true" outlineLevel="0" collapsed="false">
      <c r="A123" s="82"/>
      <c r="B123" s="83"/>
      <c r="C123" s="84"/>
      <c r="D123" s="84"/>
      <c r="E123" s="115" t="s">
        <v>199</v>
      </c>
      <c r="F123" s="166" t="n">
        <v>924</v>
      </c>
      <c r="G123" s="116" t="s">
        <v>196</v>
      </c>
      <c r="H123" s="116" t="s">
        <v>132</v>
      </c>
      <c r="I123" s="167" t="n">
        <v>89</v>
      </c>
      <c r="J123" s="168" t="n">
        <v>1</v>
      </c>
      <c r="K123" s="169" t="s">
        <v>213</v>
      </c>
      <c r="L123" s="170" t="n">
        <v>41240</v>
      </c>
      <c r="M123" s="116" t="s">
        <v>235</v>
      </c>
      <c r="N123" s="117" t="n">
        <v>1.7</v>
      </c>
      <c r="O123" s="117" t="n">
        <v>1.66375</v>
      </c>
      <c r="P123" s="118" t="n">
        <f aca="false">O123/N123*100</f>
        <v>97.8676470588235</v>
      </c>
    </row>
    <row r="124" s="92" customFormat="true" ht="14.25" hidden="true" customHeight="true" outlineLevel="0" collapsed="false">
      <c r="D124" s="82"/>
      <c r="E124" s="122" t="s">
        <v>200</v>
      </c>
      <c r="F124" s="142" t="n">
        <v>924</v>
      </c>
      <c r="G124" s="123" t="s">
        <v>201</v>
      </c>
      <c r="H124" s="124"/>
      <c r="I124" s="171"/>
      <c r="J124" s="172"/>
      <c r="K124" s="172"/>
      <c r="L124" s="173"/>
      <c r="M124" s="174"/>
      <c r="N124" s="75"/>
      <c r="O124" s="75" t="n">
        <f aca="false">O125</f>
        <v>0</v>
      </c>
      <c r="P124" s="76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  <c r="AQ124" s="82"/>
      <c r="AR124" s="82"/>
      <c r="AS124" s="82"/>
      <c r="AT124" s="82"/>
      <c r="AU124" s="82"/>
      <c r="AV124" s="82"/>
      <c r="AW124" s="82"/>
      <c r="AX124" s="82"/>
      <c r="AY124" s="82"/>
      <c r="AZ124" s="82"/>
      <c r="BA124" s="82"/>
      <c r="BB124" s="82"/>
    </row>
    <row r="125" s="92" customFormat="true" ht="13.5" hidden="true" customHeight="true" outlineLevel="0" collapsed="false">
      <c r="D125" s="82"/>
      <c r="E125" s="87" t="s">
        <v>200</v>
      </c>
      <c r="F125" s="146" t="n">
        <v>924</v>
      </c>
      <c r="G125" s="125" t="s">
        <v>201</v>
      </c>
      <c r="H125" s="125" t="s">
        <v>201</v>
      </c>
      <c r="I125" s="175"/>
      <c r="J125" s="154"/>
      <c r="K125" s="176"/>
      <c r="L125" s="152"/>
      <c r="M125" s="96"/>
      <c r="N125" s="79"/>
      <c r="O125" s="79" t="n">
        <f aca="false">O126</f>
        <v>0</v>
      </c>
      <c r="P125" s="76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  <c r="AQ125" s="82"/>
      <c r="AR125" s="82"/>
      <c r="AS125" s="82"/>
      <c r="AT125" s="82"/>
      <c r="AU125" s="82"/>
      <c r="AV125" s="82"/>
      <c r="AW125" s="82"/>
      <c r="AX125" s="82"/>
      <c r="AY125" s="82"/>
      <c r="AZ125" s="82"/>
      <c r="BA125" s="82"/>
      <c r="BB125" s="82"/>
    </row>
    <row r="126" s="92" customFormat="true" ht="39.75" hidden="true" customHeight="true" outlineLevel="0" collapsed="false">
      <c r="D126" s="82"/>
      <c r="E126" s="77" t="s">
        <v>202</v>
      </c>
      <c r="F126" s="142" t="n">
        <v>924</v>
      </c>
      <c r="G126" s="125" t="n">
        <v>99</v>
      </c>
      <c r="H126" s="125" t="n">
        <v>99</v>
      </c>
      <c r="I126" s="147" t="s">
        <v>211</v>
      </c>
      <c r="J126" s="148" t="s">
        <v>215</v>
      </c>
      <c r="K126" s="148"/>
      <c r="L126" s="177"/>
      <c r="M126" s="96"/>
      <c r="N126" s="126"/>
      <c r="O126" s="126" t="n">
        <f aca="false">O127</f>
        <v>0</v>
      </c>
      <c r="P126" s="76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  <c r="AQ126" s="82"/>
      <c r="AR126" s="82"/>
      <c r="AS126" s="82"/>
      <c r="AT126" s="82"/>
      <c r="AU126" s="82"/>
      <c r="AV126" s="82"/>
      <c r="AW126" s="82"/>
      <c r="AX126" s="82"/>
      <c r="AY126" s="82"/>
      <c r="AZ126" s="82"/>
      <c r="BA126" s="82"/>
      <c r="BB126" s="82"/>
    </row>
    <row r="127" s="92" customFormat="true" ht="27.75" hidden="true" customHeight="true" outlineLevel="0" collapsed="false">
      <c r="D127" s="82"/>
      <c r="E127" s="77" t="s">
        <v>203</v>
      </c>
      <c r="F127" s="146" t="n">
        <v>924</v>
      </c>
      <c r="G127" s="125" t="n">
        <v>99</v>
      </c>
      <c r="H127" s="125" t="n">
        <v>99</v>
      </c>
      <c r="I127" s="147" t="s">
        <v>211</v>
      </c>
      <c r="J127" s="148" t="s">
        <v>215</v>
      </c>
      <c r="K127" s="148" t="s">
        <v>213</v>
      </c>
      <c r="L127" s="177"/>
      <c r="M127" s="96"/>
      <c r="N127" s="126"/>
      <c r="O127" s="126" t="n">
        <f aca="false">O128</f>
        <v>0</v>
      </c>
      <c r="P127" s="76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  <c r="AQ127" s="82"/>
      <c r="AR127" s="82"/>
      <c r="AS127" s="82"/>
      <c r="AT127" s="82"/>
      <c r="AU127" s="82"/>
      <c r="AV127" s="82"/>
      <c r="AW127" s="82"/>
      <c r="AX127" s="82"/>
      <c r="AY127" s="82"/>
      <c r="AZ127" s="82"/>
      <c r="BA127" s="82"/>
      <c r="BB127" s="82"/>
    </row>
    <row r="128" s="92" customFormat="true" ht="15.75" hidden="true" customHeight="true" outlineLevel="0" collapsed="false">
      <c r="D128" s="82"/>
      <c r="E128" s="122" t="s">
        <v>200</v>
      </c>
      <c r="F128" s="146" t="n">
        <v>924</v>
      </c>
      <c r="G128" s="125" t="n">
        <v>99</v>
      </c>
      <c r="H128" s="125" t="n">
        <v>99</v>
      </c>
      <c r="I128" s="147" t="s">
        <v>211</v>
      </c>
      <c r="J128" s="148" t="s">
        <v>215</v>
      </c>
      <c r="K128" s="148" t="s">
        <v>213</v>
      </c>
      <c r="L128" s="149" t="n">
        <v>41990</v>
      </c>
      <c r="M128" s="95"/>
      <c r="N128" s="127"/>
      <c r="O128" s="127" t="n">
        <f aca="false">O129</f>
        <v>0</v>
      </c>
      <c r="P128" s="76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  <c r="AQ128" s="82"/>
      <c r="AR128" s="82"/>
      <c r="AS128" s="82"/>
      <c r="AT128" s="82"/>
      <c r="AU128" s="82"/>
      <c r="AV128" s="82"/>
      <c r="AW128" s="82"/>
      <c r="AX128" s="82"/>
      <c r="AY128" s="82"/>
      <c r="AZ128" s="82"/>
      <c r="BA128" s="82"/>
      <c r="BB128" s="82"/>
    </row>
    <row r="129" s="92" customFormat="true" ht="15.75" hidden="true" customHeight="true" outlineLevel="0" collapsed="false">
      <c r="D129" s="82"/>
      <c r="E129" s="87" t="s">
        <v>145</v>
      </c>
      <c r="F129" s="142" t="n">
        <v>924</v>
      </c>
      <c r="G129" s="125" t="n">
        <v>99</v>
      </c>
      <c r="H129" s="125" t="n">
        <v>99</v>
      </c>
      <c r="I129" s="147" t="s">
        <v>211</v>
      </c>
      <c r="J129" s="148" t="s">
        <v>215</v>
      </c>
      <c r="K129" s="148" t="s">
        <v>213</v>
      </c>
      <c r="L129" s="149" t="n">
        <v>41990</v>
      </c>
      <c r="M129" s="178" t="n">
        <v>800</v>
      </c>
      <c r="N129" s="127"/>
      <c r="O129" s="127" t="n">
        <f aca="false">O130</f>
        <v>0</v>
      </c>
      <c r="P129" s="76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  <c r="AQ129" s="82"/>
      <c r="AR129" s="82"/>
      <c r="AS129" s="82"/>
      <c r="AT129" s="82"/>
      <c r="AU129" s="82"/>
      <c r="AV129" s="82"/>
      <c r="AW129" s="82"/>
      <c r="AX129" s="82"/>
      <c r="AY129" s="82"/>
      <c r="AZ129" s="82"/>
      <c r="BA129" s="82"/>
      <c r="BB129" s="82"/>
    </row>
    <row r="130" s="92" customFormat="true" ht="16.5" hidden="true" customHeight="true" outlineLevel="0" collapsed="false">
      <c r="D130" s="83"/>
      <c r="E130" s="128" t="s">
        <v>154</v>
      </c>
      <c r="F130" s="179" t="n">
        <v>924</v>
      </c>
      <c r="G130" s="129" t="s">
        <v>201</v>
      </c>
      <c r="H130" s="130" t="n">
        <v>99</v>
      </c>
      <c r="I130" s="180" t="s">
        <v>211</v>
      </c>
      <c r="J130" s="181" t="s">
        <v>215</v>
      </c>
      <c r="K130" s="181" t="s">
        <v>213</v>
      </c>
      <c r="L130" s="182" t="n">
        <v>41990</v>
      </c>
      <c r="M130" s="129" t="n">
        <v>870</v>
      </c>
      <c r="N130" s="131"/>
      <c r="O130" s="132" t="n">
        <v>0</v>
      </c>
      <c r="P130" s="76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  <c r="AQ130" s="82"/>
      <c r="AR130" s="82"/>
      <c r="AS130" s="82"/>
      <c r="AT130" s="82"/>
      <c r="AU130" s="82"/>
      <c r="AV130" s="82"/>
      <c r="AW130" s="82"/>
      <c r="AX130" s="82"/>
      <c r="AY130" s="82"/>
      <c r="AZ130" s="82"/>
      <c r="BA130" s="82"/>
      <c r="BB130" s="82"/>
    </row>
    <row r="131" customFormat="false" ht="12.75" hidden="false" customHeight="false" outlineLevel="0" collapsed="false">
      <c r="E131" s="133"/>
      <c r="F131" s="133"/>
      <c r="I131" s="183"/>
      <c r="J131" s="183"/>
      <c r="K131" s="183"/>
      <c r="L131" s="183"/>
      <c r="M131" s="183"/>
    </row>
  </sheetData>
  <mergeCells count="22">
    <mergeCell ref="E1:N1"/>
    <mergeCell ref="E2:P2"/>
    <mergeCell ref="E3:P3"/>
    <mergeCell ref="E4:G4"/>
    <mergeCell ref="H4:J4"/>
    <mergeCell ref="K4:M4"/>
    <mergeCell ref="N4:P4"/>
    <mergeCell ref="E5:H5"/>
    <mergeCell ref="I5:L5"/>
    <mergeCell ref="M5:P5"/>
    <mergeCell ref="I6:P6"/>
    <mergeCell ref="E7:P7"/>
    <mergeCell ref="E9:P9"/>
    <mergeCell ref="M10:N10"/>
    <mergeCell ref="E11:E12"/>
    <mergeCell ref="F11:F12"/>
    <mergeCell ref="G11:G12"/>
    <mergeCell ref="H11:H12"/>
    <mergeCell ref="I11:L12"/>
    <mergeCell ref="M11:M12"/>
    <mergeCell ref="N11:P11"/>
    <mergeCell ref="I13:L13"/>
  </mergeCells>
  <conditionalFormatting sqref="I124:M125 E64 N126:N129 O126:O130">
    <cfRule type="expression" priority="2" aboveAverage="0" equalAverage="0" bottom="0" percent="0" rank="0" text="" dxfId="14">
      <formula>$I64=""</formula>
    </cfRule>
    <cfRule type="expression" priority="3" aboveAverage="0" equalAverage="0" bottom="0" percent="0" rank="0" text="" dxfId="15">
      <formula>AND($J64="",$I64&lt;&gt;"")</formula>
    </cfRule>
  </conditionalFormatting>
  <conditionalFormatting sqref="J34">
    <cfRule type="expression" priority="4" aboveAverage="0" equalAverage="0" bottom="0" percent="0" rank="0" text="" dxfId="16">
      <formula>$K34=""</formula>
    </cfRule>
    <cfRule type="expression" priority="5" aboveAverage="0" equalAverage="0" bottom="0" percent="0" rank="0" text="" dxfId="17">
      <formula>AND($M34="",$K34&lt;&gt;"")</formula>
    </cfRule>
  </conditionalFormatting>
  <conditionalFormatting sqref="E142:I143 E147:F147 I144:I147">
    <cfRule type="expression" priority="6" aboveAverage="0" equalAverage="0" bottom="0" percent="0" rank="0" text="" dxfId="18">
      <formula>$H142=""</formula>
    </cfRule>
    <cfRule type="expression" priority="7" aboveAverage="0" equalAverage="0" bottom="0" percent="0" rank="0" text="" dxfId="19">
      <formula>AND($I142="",$H142&lt;&gt;"")</formula>
    </cfRule>
  </conditionalFormatting>
  <conditionalFormatting sqref="A14:I14">
    <cfRule type="expression" priority="8" aboveAverage="0" equalAverage="0" bottom="0" percent="0" rank="0" text="" dxfId="20">
      <formula>$C14=""</formula>
    </cfRule>
  </conditionalFormatting>
  <conditionalFormatting sqref="A147">
    <cfRule type="expression" priority="9" aboveAverage="0" equalAverage="0" bottom="0" percent="0" rank="0" text="" dxfId="21">
      <formula>$H147=""</formula>
    </cfRule>
    <cfRule type="expression" priority="10" aboveAverage="0" equalAverage="0" bottom="0" percent="0" rank="0" text="" dxfId="22">
      <formula>AND($I147="",$H147&lt;&gt;"")</formula>
    </cfRule>
  </conditionalFormatting>
  <conditionalFormatting sqref="L35:M35 O32:O33 L32:N34 G32:H34">
    <cfRule type="expression" priority="11" aboveAverage="0" equalAverage="0" bottom="0" percent="0" rank="0" text="" dxfId="23">
      <formula>$J32=""</formula>
    </cfRule>
    <cfRule type="expression" priority="12" aboveAverage="0" equalAverage="0" bottom="0" percent="0" rank="0" text="" dxfId="24">
      <formula>AND($L32="",$J32&lt;&gt;"")</formula>
    </cfRule>
  </conditionalFormatting>
  <conditionalFormatting sqref="A138:I141">
    <cfRule type="expression" priority="13" aboveAverage="0" equalAverage="0" bottom="0" percent="0" rank="0" text="" dxfId="25">
      <formula>#ref!=""</formula>
    </cfRule>
    <cfRule type="expression" priority="14" aboveAverage="0" equalAverage="0" bottom="0" percent="0" rank="0" text="" dxfId="26">
      <formula>AND($H138="",#ref!&lt;&gt;"")</formula>
    </cfRule>
  </conditionalFormatting>
  <conditionalFormatting sqref="N130 M126:M128">
    <cfRule type="expression" priority="15" aboveAverage="0" equalAverage="0" bottom="0" percent="0" rank="0" text="" dxfId="27">
      <formula>$M126=""</formula>
    </cfRule>
    <cfRule type="expression" priority="16" aboveAverage="0" equalAverage="0" bottom="0" percent="0" rank="0" text="" dxfId="28">
      <formula>AND($N126="",$M126&lt;&gt;"")</formula>
    </cfRule>
  </conditionalFormatting>
  <conditionalFormatting sqref="E64">
    <cfRule type="expression" priority="17" aboveAverage="0" equalAverage="0" bottom="0" percent="0" rank="0" text="" dxfId="29">
      <formula>$G64=""</formula>
    </cfRule>
    <cfRule type="expression" priority="18" aboveAverage="0" equalAverage="0" bottom="0" percent="0" rank="0" text="" dxfId="30">
      <formula>AND($H64="",$G64&lt;&gt;"")</formula>
    </cfRule>
  </conditionalFormatting>
  <conditionalFormatting sqref="E107 E104">
    <cfRule type="expression" priority="19" aboveAverage="0" equalAverage="0" bottom="0" percent="0" rank="0" text="" dxfId="31">
      <formula>$I104=""</formula>
    </cfRule>
    <cfRule type="expression" priority="20" aboveAverage="0" equalAverage="0" bottom="0" percent="0" rank="0" text="" dxfId="32">
      <formula>AND($J104="",$I104&lt;&gt;"")</formula>
    </cfRule>
  </conditionalFormatting>
  <conditionalFormatting sqref="E71">
    <cfRule type="expression" priority="21" aboveAverage="0" equalAverage="0" bottom="0" percent="0" rank="0" text="" dxfId="33">
      <formula>AND($L71="",$J71&lt;&gt;"")</formula>
    </cfRule>
  </conditionalFormatting>
  <printOptions headings="false" gridLines="false" gridLinesSet="true" horizontalCentered="false" verticalCentered="false"/>
  <pageMargins left="0.7875" right="0" top="0" bottom="0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G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2" activeCellId="0" sqref="H12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20.14"/>
    <col collapsed="false" customWidth="true" hidden="false" outlineLevel="0" max="2" min="2" style="1" width="22.57"/>
    <col collapsed="false" customWidth="true" hidden="false" outlineLevel="0" max="3" min="3" style="1" width="24"/>
    <col collapsed="false" customWidth="true" hidden="false" outlineLevel="0" max="4" min="4" style="1" width="11.99"/>
    <col collapsed="false" customWidth="true" hidden="false" outlineLevel="0" max="5" min="5" style="1" width="11.57"/>
    <col collapsed="false" customWidth="true" hidden="false" outlineLevel="0" max="6" min="6" style="1" width="12.42"/>
    <col collapsed="false" customWidth="false" hidden="false" outlineLevel="0" max="1024" min="7" style="1" width="9.14"/>
  </cols>
  <sheetData>
    <row r="1" customFormat="false" ht="15" hidden="false" customHeight="false" outlineLevel="0" collapsed="false">
      <c r="B1" s="184"/>
      <c r="C1" s="185" t="s">
        <v>236</v>
      </c>
      <c r="D1" s="185"/>
      <c r="E1" s="185"/>
      <c r="F1" s="185"/>
    </row>
    <row r="2" customFormat="false" ht="15" hidden="false" customHeight="false" outlineLevel="0" collapsed="false">
      <c r="B2" s="184"/>
      <c r="C2" s="185" t="s">
        <v>237</v>
      </c>
      <c r="D2" s="185"/>
      <c r="E2" s="185"/>
      <c r="F2" s="185"/>
    </row>
    <row r="3" customFormat="false" ht="15" hidden="false" customHeight="false" outlineLevel="0" collapsed="false">
      <c r="B3" s="184"/>
      <c r="C3" s="185" t="s">
        <v>238</v>
      </c>
      <c r="D3" s="185"/>
      <c r="E3" s="185"/>
      <c r="F3" s="185"/>
    </row>
    <row r="4" customFormat="false" ht="15" hidden="false" customHeight="false" outlineLevel="0" collapsed="false">
      <c r="B4" s="186"/>
      <c r="C4" s="185" t="s">
        <v>239</v>
      </c>
      <c r="D4" s="185"/>
      <c r="E4" s="185"/>
      <c r="F4" s="185"/>
    </row>
    <row r="5" customFormat="false" ht="15" hidden="false" customHeight="false" outlineLevel="0" collapsed="false">
      <c r="B5" s="186"/>
      <c r="C5" s="185" t="s">
        <v>240</v>
      </c>
      <c r="D5" s="185"/>
      <c r="E5" s="185"/>
      <c r="F5" s="185"/>
    </row>
    <row r="6" customFormat="false" ht="15" hidden="false" customHeight="false" outlineLevel="0" collapsed="false">
      <c r="B6" s="186"/>
      <c r="C6" s="187" t="s">
        <v>241</v>
      </c>
      <c r="D6" s="187"/>
      <c r="E6" s="187"/>
      <c r="F6" s="187"/>
    </row>
    <row r="7" customFormat="false" ht="6" hidden="false" customHeight="true" outlineLevel="0" collapsed="false"/>
    <row r="8" customFormat="false" ht="15" hidden="false" customHeight="true" outlineLevel="0" collapsed="false">
      <c r="A8" s="188" t="s">
        <v>242</v>
      </c>
      <c r="B8" s="188"/>
      <c r="C8" s="188"/>
      <c r="D8" s="188"/>
      <c r="E8" s="188"/>
      <c r="F8" s="188"/>
    </row>
    <row r="9" customFormat="false" ht="41.25" hidden="false" customHeight="true" outlineLevel="0" collapsed="false">
      <c r="A9" s="188"/>
      <c r="B9" s="188"/>
      <c r="C9" s="188"/>
      <c r="D9" s="188"/>
      <c r="E9" s="188"/>
      <c r="F9" s="188"/>
      <c r="G9" s="4"/>
    </row>
    <row r="10" customFormat="false" ht="12.75" hidden="false" customHeight="true" outlineLevel="0" collapsed="false">
      <c r="A10" s="2"/>
      <c r="B10" s="189"/>
      <c r="C10" s="189"/>
      <c r="D10" s="190"/>
      <c r="E10" s="191" t="s">
        <v>243</v>
      </c>
      <c r="F10" s="191"/>
      <c r="G10" s="4"/>
    </row>
    <row r="11" customFormat="false" ht="12" hidden="false" customHeight="true" outlineLevel="0" collapsed="false">
      <c r="A11" s="192" t="s">
        <v>244</v>
      </c>
      <c r="B11" s="193" t="s">
        <v>245</v>
      </c>
      <c r="C11" s="193"/>
      <c r="D11" s="192" t="s">
        <v>11</v>
      </c>
      <c r="E11" s="194" t="s">
        <v>12</v>
      </c>
      <c r="F11" s="192" t="s">
        <v>13</v>
      </c>
      <c r="G11" s="4"/>
    </row>
    <row r="12" customFormat="false" ht="11.25" hidden="false" customHeight="true" outlineLevel="0" collapsed="false">
      <c r="A12" s="192"/>
      <c r="B12" s="193"/>
      <c r="C12" s="193"/>
      <c r="D12" s="192"/>
      <c r="E12" s="194"/>
      <c r="F12" s="192"/>
      <c r="G12" s="4"/>
    </row>
    <row r="13" customFormat="false" ht="54" hidden="false" customHeight="true" outlineLevel="0" collapsed="false">
      <c r="A13" s="192"/>
      <c r="B13" s="193"/>
      <c r="C13" s="193"/>
      <c r="D13" s="192"/>
      <c r="E13" s="194"/>
      <c r="F13" s="192"/>
      <c r="G13" s="4"/>
    </row>
    <row r="14" customFormat="false" ht="12.75" hidden="false" customHeight="true" outlineLevel="0" collapsed="false">
      <c r="A14" s="195" t="n">
        <v>1</v>
      </c>
      <c r="B14" s="196" t="n">
        <v>2</v>
      </c>
      <c r="C14" s="196"/>
      <c r="D14" s="197" t="n">
        <v>3</v>
      </c>
      <c r="E14" s="198" t="n">
        <v>4</v>
      </c>
      <c r="F14" s="199" t="n">
        <v>5</v>
      </c>
      <c r="G14" s="4"/>
    </row>
    <row r="15" customFormat="false" ht="20.25" hidden="false" customHeight="true" outlineLevel="0" collapsed="false">
      <c r="A15" s="200" t="s">
        <v>246</v>
      </c>
      <c r="B15" s="201" t="s">
        <v>247</v>
      </c>
      <c r="C15" s="201"/>
      <c r="D15" s="202" t="n">
        <v>295.02119</v>
      </c>
      <c r="E15" s="203" t="n">
        <v>32.3188</v>
      </c>
      <c r="F15" s="204" t="n">
        <f aca="false">E15/D15*100</f>
        <v>10.9547385392893</v>
      </c>
      <c r="G15" s="4"/>
    </row>
    <row r="16" customFormat="false" ht="12.75" hidden="false" customHeight="true" outlineLevel="0" collapsed="false">
      <c r="A16" s="205"/>
      <c r="B16" s="206" t="s">
        <v>19</v>
      </c>
      <c r="C16" s="206"/>
      <c r="D16" s="207"/>
      <c r="E16" s="208"/>
      <c r="F16" s="208"/>
      <c r="G16" s="4"/>
    </row>
    <row r="17" customFormat="false" ht="15" hidden="false" customHeight="true" outlineLevel="0" collapsed="false">
      <c r="A17" s="209" t="s">
        <v>246</v>
      </c>
      <c r="B17" s="210" t="s">
        <v>248</v>
      </c>
      <c r="C17" s="210"/>
      <c r="D17" s="211" t="n">
        <v>-55.71009</v>
      </c>
      <c r="E17" s="212" t="n">
        <v>-55.71009</v>
      </c>
      <c r="F17" s="213" t="n">
        <f aca="false">E17/D17*100</f>
        <v>100</v>
      </c>
      <c r="G17" s="4"/>
    </row>
    <row r="18" customFormat="false" ht="15" hidden="false" customHeight="true" outlineLevel="0" collapsed="false">
      <c r="A18" s="214"/>
      <c r="B18" s="215" t="s">
        <v>249</v>
      </c>
      <c r="C18" s="215"/>
      <c r="D18" s="216"/>
      <c r="E18" s="212"/>
      <c r="F18" s="217"/>
      <c r="G18" s="4"/>
    </row>
    <row r="19" customFormat="false" ht="26.25" hidden="false" customHeight="true" outlineLevel="0" collapsed="false">
      <c r="A19" s="214" t="s">
        <v>250</v>
      </c>
      <c r="B19" s="215" t="s">
        <v>251</v>
      </c>
      <c r="C19" s="215"/>
      <c r="D19" s="211" t="n">
        <v>-55.71009</v>
      </c>
      <c r="E19" s="212" t="n">
        <v>-55.71009</v>
      </c>
      <c r="F19" s="213" t="n">
        <f aca="false">E19/D19*100</f>
        <v>100</v>
      </c>
      <c r="G19" s="4"/>
    </row>
    <row r="20" customFormat="false" ht="39" hidden="false" customHeight="true" outlineLevel="0" collapsed="false">
      <c r="A20" s="214" t="s">
        <v>252</v>
      </c>
      <c r="B20" s="215" t="s">
        <v>253</v>
      </c>
      <c r="C20" s="215"/>
      <c r="D20" s="211" t="n">
        <v>-55.71009</v>
      </c>
      <c r="E20" s="212" t="n">
        <v>-55.71009</v>
      </c>
      <c r="F20" s="213" t="n">
        <f aca="false">E20/D20*100</f>
        <v>100</v>
      </c>
      <c r="G20" s="4"/>
    </row>
    <row r="21" customFormat="false" ht="41.25" hidden="false" customHeight="true" outlineLevel="0" collapsed="false">
      <c r="A21" s="214" t="s">
        <v>254</v>
      </c>
      <c r="B21" s="215" t="s">
        <v>255</v>
      </c>
      <c r="C21" s="215"/>
      <c r="D21" s="211" t="n">
        <v>-55.71009</v>
      </c>
      <c r="E21" s="212" t="n">
        <v>-55.71009</v>
      </c>
      <c r="F21" s="213" t="n">
        <f aca="false">E21/D21*100</f>
        <v>100</v>
      </c>
      <c r="G21" s="4"/>
    </row>
    <row r="22" customFormat="false" ht="39.75" hidden="false" customHeight="true" outlineLevel="0" collapsed="false">
      <c r="A22" s="214" t="s">
        <v>256</v>
      </c>
      <c r="B22" s="206" t="s">
        <v>257</v>
      </c>
      <c r="C22" s="206"/>
      <c r="D22" s="211" t="n">
        <v>-55.71009</v>
      </c>
      <c r="E22" s="212" t="n">
        <v>-55.71009</v>
      </c>
      <c r="F22" s="213" t="n">
        <f aca="false">E22/D22*100</f>
        <v>100</v>
      </c>
      <c r="G22" s="4"/>
    </row>
    <row r="23" customFormat="false" ht="15" hidden="true" customHeight="true" outlineLevel="0" collapsed="false">
      <c r="A23" s="214" t="s">
        <v>246</v>
      </c>
      <c r="B23" s="218" t="s">
        <v>258</v>
      </c>
      <c r="C23" s="218"/>
      <c r="D23" s="219" t="s">
        <v>32</v>
      </c>
      <c r="E23" s="220" t="s">
        <v>32</v>
      </c>
      <c r="F23" s="213"/>
      <c r="G23" s="4"/>
    </row>
    <row r="24" customFormat="false" ht="12.75" hidden="false" customHeight="true" outlineLevel="0" collapsed="false">
      <c r="A24" s="221"/>
      <c r="B24" s="222" t="s">
        <v>259</v>
      </c>
      <c r="C24" s="222"/>
      <c r="D24" s="219" t="n">
        <v>350.73128</v>
      </c>
      <c r="E24" s="223" t="n">
        <v>88.02889</v>
      </c>
      <c r="F24" s="213" t="n">
        <f aca="false">E24/D24*100</f>
        <v>25.0986709825254</v>
      </c>
      <c r="G24" s="4"/>
    </row>
    <row r="25" customFormat="false" ht="13.5" hidden="false" customHeight="true" outlineLevel="0" collapsed="false">
      <c r="A25" s="221"/>
      <c r="B25" s="224" t="s">
        <v>260</v>
      </c>
      <c r="C25" s="224"/>
      <c r="D25" s="219" t="n">
        <v>-2734.2908</v>
      </c>
      <c r="E25" s="225" t="n">
        <v>-2726.87049</v>
      </c>
      <c r="F25" s="213" t="n">
        <f aca="false">E25/D25*100</f>
        <v>99.7286203062235</v>
      </c>
      <c r="G25" s="4"/>
    </row>
    <row r="26" customFormat="false" ht="15" hidden="false" customHeight="true" outlineLevel="0" collapsed="false">
      <c r="A26" s="221" t="s">
        <v>261</v>
      </c>
      <c r="B26" s="226" t="s">
        <v>262</v>
      </c>
      <c r="C26" s="226"/>
      <c r="D26" s="219" t="n">
        <v>-2734.2908</v>
      </c>
      <c r="E26" s="225" t="n">
        <v>-2726.87049</v>
      </c>
      <c r="F26" s="213" t="n">
        <f aca="false">E26/D26*100</f>
        <v>99.7286203062235</v>
      </c>
      <c r="G26" s="4"/>
    </row>
    <row r="27" customFormat="false" ht="24.75" hidden="false" customHeight="true" outlineLevel="0" collapsed="false">
      <c r="A27" s="221" t="s">
        <v>263</v>
      </c>
      <c r="B27" s="226" t="s">
        <v>264</v>
      </c>
      <c r="C27" s="226"/>
      <c r="D27" s="219" t="n">
        <v>-2734.2908</v>
      </c>
      <c r="E27" s="225" t="n">
        <v>-2726.87049</v>
      </c>
      <c r="F27" s="213" t="n">
        <f aca="false">E27/D27*100</f>
        <v>99.7286203062235</v>
      </c>
      <c r="G27" s="4"/>
    </row>
    <row r="28" customFormat="false" ht="28.5" hidden="false" customHeight="true" outlineLevel="0" collapsed="false">
      <c r="A28" s="221" t="s">
        <v>265</v>
      </c>
      <c r="B28" s="226" t="s">
        <v>266</v>
      </c>
      <c r="C28" s="226"/>
      <c r="D28" s="219" t="n">
        <v>-2734.2908</v>
      </c>
      <c r="E28" s="225" t="n">
        <v>-2726.87049</v>
      </c>
      <c r="F28" s="213" t="n">
        <f aca="false">E28/D28*100</f>
        <v>99.7286203062235</v>
      </c>
      <c r="G28" s="4"/>
    </row>
    <row r="29" customFormat="false" ht="13.5" hidden="false" customHeight="true" outlineLevel="0" collapsed="false">
      <c r="A29" s="221"/>
      <c r="B29" s="224" t="s">
        <v>267</v>
      </c>
      <c r="C29" s="224"/>
      <c r="D29" s="227" t="n">
        <v>3085.02208</v>
      </c>
      <c r="E29" s="228" t="n">
        <v>2814.89938</v>
      </c>
      <c r="F29" s="213" t="n">
        <f aca="false">E29/D29*100</f>
        <v>91.2440594266346</v>
      </c>
      <c r="G29" s="4"/>
    </row>
    <row r="30" customFormat="false" ht="15" hidden="false" customHeight="true" outlineLevel="0" collapsed="false">
      <c r="A30" s="221" t="s">
        <v>268</v>
      </c>
      <c r="B30" s="226" t="s">
        <v>269</v>
      </c>
      <c r="C30" s="226"/>
      <c r="D30" s="227" t="n">
        <v>3085.02208</v>
      </c>
      <c r="E30" s="228" t="n">
        <v>2814.89938</v>
      </c>
      <c r="F30" s="213" t="n">
        <f aca="false">E30/D30*100</f>
        <v>91.2440594266346</v>
      </c>
      <c r="G30" s="4"/>
    </row>
    <row r="31" customFormat="false" ht="15" hidden="false" customHeight="true" outlineLevel="0" collapsed="false">
      <c r="A31" s="221" t="s">
        <v>270</v>
      </c>
      <c r="B31" s="226" t="s">
        <v>271</v>
      </c>
      <c r="C31" s="226"/>
      <c r="D31" s="220" t="n">
        <v>3085.02208</v>
      </c>
      <c r="E31" s="225" t="n">
        <v>2814.89938</v>
      </c>
      <c r="F31" s="213" t="n">
        <f aca="false">E31/D31*100</f>
        <v>91.2440594266346</v>
      </c>
      <c r="G31" s="4"/>
    </row>
    <row r="32" customFormat="false" ht="27.75" hidden="false" customHeight="true" outlineLevel="0" collapsed="false">
      <c r="A32" s="229" t="s">
        <v>272</v>
      </c>
      <c r="B32" s="230" t="s">
        <v>273</v>
      </c>
      <c r="C32" s="230"/>
      <c r="D32" s="231" t="n">
        <v>3085.02208</v>
      </c>
      <c r="E32" s="232" t="n">
        <v>2814.89938</v>
      </c>
      <c r="F32" s="233" t="n">
        <f aca="false">E32/D32*100</f>
        <v>91.2440594266346</v>
      </c>
      <c r="G32" s="4"/>
    </row>
    <row r="33" customFormat="false" ht="15" hidden="true" customHeight="false" outlineLevel="0" collapsed="false">
      <c r="A33" s="234"/>
      <c r="B33" s="234"/>
      <c r="C33" s="234"/>
      <c r="D33" s="235"/>
      <c r="E33" s="236"/>
      <c r="F33" s="237"/>
      <c r="G33" s="238"/>
    </row>
    <row r="34" customFormat="false" ht="15" hidden="true" customHeight="false" outlineLevel="0" collapsed="false">
      <c r="A34" s="239" t="s">
        <v>274</v>
      </c>
      <c r="B34" s="239"/>
      <c r="C34" s="239"/>
      <c r="D34" s="240"/>
      <c r="E34" s="236"/>
      <c r="F34" s="236"/>
      <c r="G34" s="238"/>
    </row>
    <row r="35" customFormat="false" ht="9.75" hidden="false" customHeight="true" outlineLevel="0" collapsed="false">
      <c r="A35" s="236"/>
      <c r="B35" s="236"/>
      <c r="C35" s="236"/>
      <c r="D35" s="236"/>
      <c r="E35" s="236"/>
      <c r="F35" s="236"/>
      <c r="G35" s="238"/>
    </row>
    <row r="36" customFormat="false" ht="15" hidden="false" customHeight="true" outlineLevel="0" collapsed="false">
      <c r="A36" s="241"/>
      <c r="B36" s="241"/>
      <c r="C36" s="236"/>
      <c r="D36" s="236"/>
      <c r="E36" s="236"/>
      <c r="F36" s="236"/>
      <c r="G36" s="238"/>
    </row>
    <row r="37" customFormat="false" ht="13.5" hidden="false" customHeight="true" outlineLevel="0" collapsed="false">
      <c r="A37" s="236"/>
      <c r="B37" s="236"/>
      <c r="C37" s="237"/>
      <c r="D37" s="237"/>
      <c r="E37" s="236"/>
      <c r="F37" s="236"/>
      <c r="G37" s="238"/>
    </row>
    <row r="38" customFormat="false" ht="15" hidden="true" customHeight="true" outlineLevel="0" collapsed="false">
      <c r="A38" s="242"/>
      <c r="B38" s="242"/>
      <c r="C38" s="243"/>
      <c r="D38" s="243"/>
      <c r="E38" s="243"/>
      <c r="F38" s="243"/>
      <c r="G38" s="238"/>
    </row>
    <row r="39" customFormat="false" ht="15" hidden="true" customHeight="true" outlineLevel="0" collapsed="false">
      <c r="A39" s="244"/>
      <c r="B39" s="244"/>
      <c r="C39" s="238"/>
      <c r="D39" s="238"/>
      <c r="E39" s="243"/>
      <c r="F39" s="243"/>
      <c r="G39" s="238"/>
    </row>
    <row r="40" customFormat="false" ht="15" hidden="true" customHeight="true" outlineLevel="0" collapsed="false">
      <c r="A40" s="243"/>
      <c r="B40" s="243"/>
      <c r="C40" s="243"/>
      <c r="D40" s="243"/>
      <c r="E40" s="243"/>
      <c r="F40" s="243"/>
      <c r="G40" s="238"/>
    </row>
  </sheetData>
  <mergeCells count="34">
    <mergeCell ref="C1:F1"/>
    <mergeCell ref="C2:F2"/>
    <mergeCell ref="C3:F3"/>
    <mergeCell ref="C4:F4"/>
    <mergeCell ref="C5:F5"/>
    <mergeCell ref="C6:F6"/>
    <mergeCell ref="A8:F9"/>
    <mergeCell ref="E10:F10"/>
    <mergeCell ref="A11:A13"/>
    <mergeCell ref="B11:C13"/>
    <mergeCell ref="D11:D13"/>
    <mergeCell ref="E11:E13"/>
    <mergeCell ref="F11:F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A33:C33"/>
    <mergeCell ref="A34:C34"/>
  </mergeCells>
  <conditionalFormatting sqref="B4:B6">
    <cfRule type="expression" priority="2" aboveAverage="0" equalAverage="0" bottom="0" percent="0" rank="0" text="" dxfId="34">
      <formula>#ref!&lt;&gt;""</formula>
    </cfRule>
  </conditionalFormatting>
  <conditionalFormatting sqref="C1:C2">
    <cfRule type="expression" priority="3" aboveAverage="0" equalAverage="0" bottom="0" percent="0" rank="0" text="" dxfId="35">
      <formula>#ref!&lt;&gt;""</formula>
    </cfRule>
  </conditionalFormatting>
  <printOptions headings="false" gridLines="false" gridLinesSet="true" horizontalCentered="false" verticalCentered="false"/>
  <pageMargins left="0.7875" right="0" top="0" bottom="0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0DEC6F6-3B98-4BB0-832E-49033BA76B9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2025-01-14T06:15:58Z</dcterms:created>
  <dc:creator>FUI\4 element</dc:creator>
  <dc:description/>
  <dc:language>ru-RU</dc:language>
  <cp:lastModifiedBy/>
  <dcterms:modified xsi:type="dcterms:W3CDTF">2025-02-28T09:50:23Z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База">
    <vt:lpwstr>svod</vt:lpwstr>
  </property>
  <property fmtid="{D5CDD505-2E9C-101B-9397-08002B2CF9AE}" pid="3" name="Версия базы">
    <vt:lpwstr>20.2.0.41754049</vt:lpwstr>
  </property>
  <property fmtid="{D5CDD505-2E9C-101B-9397-08002B2CF9AE}" pid="4" name="Версия клиента">
    <vt:lpwstr>19.2.5.33948</vt:lpwstr>
  </property>
  <property fmtid="{D5CDD505-2E9C-101B-9397-08002B2CF9AE}" pid="5" name="Локальная база">
    <vt:lpwstr>используется</vt:lpwstr>
  </property>
  <property fmtid="{D5CDD505-2E9C-101B-9397-08002B2CF9AE}" pid="6" name="Название документа">
    <vt:lpwstr>SV_0503127M_20220301_15.xlsx</vt:lpwstr>
  </property>
  <property fmtid="{D5CDD505-2E9C-101B-9397-08002B2CF9AE}" pid="7" name="Название отчета">
    <vt:lpwstr>SV_0503127M_20220301_15.xlsx</vt:lpwstr>
  </property>
  <property fmtid="{D5CDD505-2E9C-101B-9397-08002B2CF9AE}" pid="8" name="Пользователь">
    <vt:lpwstr>f09014_03</vt:lpwstr>
  </property>
  <property fmtid="{D5CDD505-2E9C-101B-9397-08002B2CF9AE}" pid="9" name="Сервер">
    <vt:lpwstr>dbase1\svod</vt:lpwstr>
  </property>
  <property fmtid="{D5CDD505-2E9C-101B-9397-08002B2CF9AE}" pid="10" name="Тип сервера">
    <vt:lpwstr>MSSQL</vt:lpwstr>
  </property>
  <property fmtid="{D5CDD505-2E9C-101B-9397-08002B2CF9AE}" pid="11" name="Шаблон">
    <vt:lpwstr>SV_0503127M_20220301.xlt</vt:lpwstr>
  </property>
</Properties>
</file>