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1" sheetId="1" state="visible" r:id="rId2"/>
    <sheet name="Пр2" sheetId="2" state="visible" r:id="rId3"/>
    <sheet name="Пр3" sheetId="3" state="visible" r:id="rId4"/>
    <sheet name="Пр4" sheetId="4" state="visible" r:id="rId5"/>
  </sheets>
  <definedNames>
    <definedName function="false" hidden="false" localSheetId="0" name="_xlnm.Print_Area" vbProcedure="false">Пр1!$A$1:$E$68</definedName>
    <definedName function="false" hidden="false" localSheetId="1" name="_xlnm.Print_Area" vbProcedure="false">Пр2!$A$1:$J$224</definedName>
    <definedName function="false" hidden="false" localSheetId="2" name="_xlnm.Print_Area" vbProcedure="false">Пр3!$A$1:$P$222</definedName>
    <definedName function="false" hidden="false" localSheetId="3" name="_xlnm.Print_Area" vbProcedure="false">Пр4!$A$1:$F$30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<sst xmlns="http://schemas.openxmlformats.org/spreadsheetml/2006/main" count="1871" uniqueCount="344">
  <si>
    <t xml:space="preserve">                                                                                                                                                                                                                           Приложение 1</t>
  </si>
  <si>
    <t xml:space="preserve">                                                                                                                                                                                                     к решению Совета депутатов </t>
  </si>
  <si>
    <t xml:space="preserve">                                                                                                                                                                                    Татарско -Тавлинского сельского поселения </t>
  </si>
  <si>
    <t xml:space="preserve">Лямбирского муниципального района</t>
  </si>
  <si>
    <t xml:space="preserve">                                                                                                                                                                                                                     Республики Мордовия</t>
  </si>
  <si>
    <t xml:space="preserve">                                                                                                                                                                                                      13 марта 2025  № 75</t>
  </si>
  <si>
    <t xml:space="preserve"> ДОХОДЫ БЮДЖЕТА  ТАТАРСКО - ТАВЛИНСКОГО СЕЛЬСКОГО ПОСЕЛЕНИЯ ЛЯМБИРСКОГО МУНИЦИПАЛЬНОГО РАЙОНА РЕСПУБЛИКИ МОРДОВИЯ ЗА 2024 ГОД  ПО КОДАМ КЛАССИФИКАЦИИ ДОХОДОВ БЮДЖЕТОВ</t>
  </si>
  <si>
    <t xml:space="preserve">(тыс. руб.)</t>
  </si>
  <si>
    <t xml:space="preserve">КОД</t>
  </si>
  <si>
    <t xml:space="preserve">НАИМЕНОВАНИЕ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</si>
  <si>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</si>
  <si>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</si>
  <si>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</si>
  <si>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</si>
  <si>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</si>
  <si>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</si>
  <si>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х</t>
  </si>
  <si>
    <t xml:space="preserve">Доходы бюджета - всего  </t>
  </si>
  <si>
    <t xml:space="preserve">в том числе:</t>
  </si>
  <si>
    <t xml:space="preserve">18210000000000000000</t>
  </si>
  <si>
    <t xml:space="preserve">НАЛОГОВЫЕ И НЕНАЛОГОВЫЕ ДОХОДЫ</t>
  </si>
  <si>
    <t xml:space="preserve">18210100000000000000</t>
  </si>
  <si>
    <t xml:space="preserve">НАЛОГИ НА ПРИБЫЛЬ, ДОХОДЫ</t>
  </si>
  <si>
    <t xml:space="preserve">18210102000010000110</t>
  </si>
  <si>
    <t xml:space="preserve">Налог на доходы физических лиц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</si>
  <si>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</si>
  <si>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</si>
  <si>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</si>
  <si>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</si>
  <si>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18210102010013000110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</si>
  <si>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</si>
  <si>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-</t>
  </si>
  <si>
    <t xml:space="preserve">18210102020010000110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</si>
  <si>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</si>
  <si>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18210102020011000110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</si>
  <si>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</si>
  <si>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</si>
  <si>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</si>
  <si>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18210102030011000110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</si>
  <si>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</si>
  <si>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18210102030013000110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</si>
  <si>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</si>
  <si>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18210500000000000000</t>
  </si>
  <si>
    <t xml:space="preserve">НАЛОГИ НА СОВОКУПНЫЙ ДОХОД</t>
  </si>
  <si>
    <t xml:space="preserve">18210503000010000110</t>
  </si>
  <si>
    <t xml:space="preserve">Единый сельскохозяйственный налог</t>
  </si>
  <si>
    <t xml:space="preserve">18210503010010000110</t>
  </si>
  <si>
    <t xml:space="preserve">18210503010011000110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</si>
  <si>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</si>
  <si>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18210600000000000000</t>
  </si>
  <si>
    <t xml:space="preserve">НАЛОГИ НА ИМУЩЕСТВО</t>
  </si>
  <si>
    <t xml:space="preserve">18210601000000000110</t>
  </si>
  <si>
    <t xml:space="preserve">Налог на имущество физических лиц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</si>
  <si>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</si>
  <si>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</si>
  <si>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18210601030101000110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</si>
  <si>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</si>
  <si>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18210606000000000110</t>
  </si>
  <si>
    <t xml:space="preserve">Земельный налог</t>
  </si>
  <si>
    <t xml:space="preserve">18210606030000000110</t>
  </si>
  <si>
    <t xml:space="preserve">Земельный налог с организаций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</si>
  <si>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</si>
  <si>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</si>
  <si>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</si>
  <si>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</si>
  <si>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18210606040000000110</t>
  </si>
  <si>
    <t xml:space="preserve">Земельный налог с физических лиц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</si>
  <si>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</si>
  <si>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</si>
  <si>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</si>
  <si>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</si>
  <si>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92010000000000000000</t>
  </si>
  <si>
    <t xml:space="preserve">92011100000000000000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</si>
  <si>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</si>
  <si>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92011109000000000120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</si>
  <si>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</si>
  <si>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</si>
  <si>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</si>
  <si>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92011109045100000120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</si>
  <si>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</si>
  <si>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92011700000000000000</t>
  </si>
  <si>
    <t xml:space="preserve">ПРОЧИЕ НЕНАЛОГОВЫЕ ДОХОДЫ</t>
  </si>
  <si>
    <t xml:space="preserve">92011705000000000180</t>
  </si>
  <si>
    <t xml:space="preserve">Прочие неналоговые доходы</t>
  </si>
  <si>
    <t xml:space="preserve">92011705050100000180</t>
  </si>
  <si>
    <t xml:space="preserve">Прочие неналоговые доходы бюджетов сельских поселений</t>
  </si>
  <si>
    <t xml:space="preserve">92020000000000000000</t>
  </si>
  <si>
    <t xml:space="preserve">БЕЗВОЗМЕЗДНЫЕ ПОСТУПЛЕНИЯ</t>
  </si>
  <si>
    <t xml:space="preserve">92020200000000000000</t>
  </si>
  <si>
    <t xml:space="preserve">БЕЗВОЗМЕЗДНЫЕ ПОСТУПЛЕНИЯ ОТ ДРУГИХ БЮДЖЕТОВ БЮДЖЕТНОЙ СИСТЕМЫ РОССИЙСКОЙ ФЕДЕРАЦИИ</t>
  </si>
  <si>
    <t xml:space="preserve">92020210000000000150</t>
  </si>
  <si>
    <t xml:space="preserve">Дотации бюджетам бюджетной системы Российской Федерации</t>
  </si>
  <si>
    <t xml:space="preserve">92020215001000000150</t>
  </si>
  <si>
    <t xml:space="preserve">Дотации на выравнивание бюджетной обеспеченности</t>
  </si>
  <si>
    <t xml:space="preserve">92020215001100000150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</si>
  <si>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</si>
  <si>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92020215002000000150</t>
  </si>
  <si>
    <t xml:space="preserve">Дотации бюджетам на поддержку мер по обеспечению сбалансированности бюджетов</t>
  </si>
  <si>
    <t xml:space="preserve">92020215002100000150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</si>
  <si>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</si>
  <si>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92020220000000000150</t>
  </si>
  <si>
    <t xml:space="preserve">Субсидии бюджетам бюджетной системы Российской Федерации (межбюджетные субсидии)</t>
  </si>
  <si>
    <t xml:space="preserve">92020229999000000150</t>
  </si>
  <si>
    <t xml:space="preserve">Прочие субсидии</t>
  </si>
  <si>
    <t xml:space="preserve">92020229999100000150</t>
  </si>
  <si>
    <t xml:space="preserve">Прочие субсидии бюджетам сельских поселений</t>
  </si>
  <si>
    <t xml:space="preserve">92020230000000000150</t>
  </si>
  <si>
    <t xml:space="preserve">Субвенции бюджетам бюджетной системы Российской Федерации</t>
  </si>
  <si>
    <t xml:space="preserve">92020230024000000150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</si>
  <si>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</si>
  <si>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</si>
  <si>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</si>
  <si>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92020235118000000150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</si>
  <si>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</si>
  <si>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</si>
  <si>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</si>
  <si>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92020240000000000150</t>
  </si>
  <si>
    <t xml:space="preserve">Иные межбюджетные трансферты</t>
  </si>
  <si>
    <t xml:space="preserve">92020240014000000150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</si>
  <si>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</si>
  <si>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</si>
  <si>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</si>
  <si>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Приложение 2</t>
  </si>
  <si>
    <t xml:space="preserve">                                                                                                                                                               к решению Совета депутатов  </t>
  </si>
  <si>
    <t xml:space="preserve"> Татарско -Тавлинского сельского поселения </t>
  </si>
  <si>
    <t xml:space="preserve">Лямбирского муниципального района </t>
  </si>
  <si>
    <t xml:space="preserve">Республики Мордовия</t>
  </si>
  <si>
    <t xml:space="preserve">                                                                                                                                        13 марта 2025 № 75__</t>
  </si>
  <si>
    <t xml:space="preserve">РАСХОДЫ БЮДЖЕТА ТАТАРСКО-ТАВЛИНСКОГО СЕЛЬСКОГО ПОСЕЛЕНИЯ  ЛЯМБИРСКОГО МУНИЦИПАЛЬНОГО РАЙОНА РЕСПУБЛИКИ МОРДОВИЯ ЗА 2024 ГОД ПО  РАЗДЕЛАМ И ПОДРАЗДЕЛАМ КЛАССИФИКАЦИИ РАСХОДОВ БЮДЖЕТОВ   </t>
  </si>
  <si>
    <t xml:space="preserve">     (тыс. руб.)</t>
  </si>
  <si>
    <t xml:space="preserve">Наименование</t>
  </si>
  <si>
    <t xml:space="preserve">Рз</t>
  </si>
  <si>
    <t xml:space="preserve">ПРз</t>
  </si>
  <si>
    <t xml:space="preserve">Lev</t>
  </si>
  <si>
    <t xml:space="preserve">ВСЕГО</t>
  </si>
  <si>
    <t xml:space="preserve">Администрация Татарско-Тавлинского сельского поселения Лямбирского муниципального района Республики Мордовия</t>
  </si>
  <si>
    <t xml:space="preserve">Общегосударственные вопросы</t>
  </si>
  <si>
    <t xml:space="preserve">01</t>
  </si>
  <si>
    <t xml:space="preserve">Функционирование высшего должностного лица субъекта Российской Федерации и муниципального образования</t>
  </si>
  <si>
    <t xml:space="preserve">02</t>
  </si>
  <si>
    <t xml:space="preserve">Обеспечение деятельности Администрации Татарско-Тавлинского сельского поселения  Лямбирского муниципального района Республики Мордовия</t>
  </si>
  <si>
    <t xml:space="preserve">Высшее должностное лицо муниципального образования</t>
  </si>
  <si>
    <t xml:space="preserve">Расходы на выплаты по оплате труда высшего должностного лица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</si>
  <si>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</si>
  <si>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Расходы на выплаты персоналу государственных (муниципальных) органов</t>
  </si>
  <si>
    <t xml:space="preserve"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</si>
  <si>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 xml:space="preserve"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</si>
  <si>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 xml:space="preserve">04</t>
  </si>
  <si>
    <t xml:space="preserve">Обеспечение деятельности Администрации Татарско-Тавлинского сельского поселения Лямбирского муниципального района Республики Мордовия</t>
  </si>
  <si>
    <t xml:space="preserve">Расходы, связанные с муниципальным управлением</t>
  </si>
  <si>
    <t xml:space="preserve">Расходы на выплаты по оплате труда Главы местной администрации (исполнительно-распорядительного органа)</t>
  </si>
  <si>
    <t xml:space="preserve"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</si>
  <si>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Аппарат Администрации Татарско-Тавлинского сельского поселения Лямбирского муниципального района Республики Мордовия</t>
  </si>
  <si>
    <t xml:space="preserve">Расходы на выплаты по оплате труда работников органов местного самоуправления </t>
  </si>
  <si>
    <t xml:space="preserve">Пособия, компенсации и иные социальные выплаты гражданам, кроме публичных нормативных обязательств</t>
  </si>
  <si>
    <t xml:space="preserve">Расходы на обеспечение функций органов местного самоуправления </t>
  </si>
  <si>
    <t xml:space="preserve">Иные выплаты персоналу государственных (муниципальных) органов, за исключением фонда оплаты труда</t>
  </si>
  <si>
    <t xml:space="preserve">Закупка товаров, работ и услуг для обеспечения государственных (муниципальных) нужд</t>
  </si>
  <si>
    <t xml:space="preserve">Иные закупки товаров, работ и услуг для обеспечения государственных (муниципальных) нужд</t>
  </si>
  <si>
    <t xml:space="preserve">Иные бюджетные ассигнования</t>
  </si>
  <si>
    <t xml:space="preserve">Уплата налогов, сборов и иных платежей</t>
  </si>
  <si>
    <t xml:space="preserve">Уплата налога на имущество организаций и земельного налога</t>
  </si>
  <si>
    <t xml:space="preserve">Уплата  иных платежей</t>
  </si>
  <si>
    <t xml:space="preserve">Субсидии на софинансирование расходных обязательств поселений</t>
  </si>
  <si>
    <t xml:space="preserve"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</si>
  <si>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 xml:space="preserve"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</si>
  <si>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 xml:space="preserve">Прочая закупка товаров, работ и услуг для обеспечения государственных (муниципальных) нужд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</si>
  <si>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</si>
  <si>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 xml:space="preserve">Межбюджетные трансферты</t>
  </si>
  <si>
    <t xml:space="preserve">Непрограммные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</si>
  <si>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</si>
  <si>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</si>
  <si>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Резервные фонды</t>
  </si>
  <si>
    <t xml:space="preserve">Резервный фонд администрации Татарско-Тавлинского сельского поселения Лямбирского муниципального района Республики Мордовия</t>
  </si>
  <si>
    <t xml:space="preserve">Резервные средства</t>
  </si>
  <si>
    <t xml:space="preserve">Другие общегосударственные вопросы</t>
  </si>
  <si>
    <t xml:space="preserve">13</t>
  </si>
  <si>
    <t xml:space="preserve">Мероприятия, связанные с  муниципальным управлением</t>
  </si>
  <si>
    <t xml:space="preserve">Исполнение судебных актов, предусматривающих обращение взыскания на средства  бюджета Татарско-Тавлинского сельского поселения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</si>
  <si>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</si>
  <si>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</si>
  <si>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 xml:space="preserve">Национальная оборона </t>
  </si>
  <si>
    <t xml:space="preserve">Мобилизационная и вневойсковая подготовка</t>
  </si>
  <si>
    <t xml:space="preserve">03</t>
  </si>
  <si>
    <t xml:space="preserve"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</si>
  <si>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</si>
  <si>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гражданская оборона</t>
  </si>
  <si>
    <t xml:space="preserve">09</t>
  </si>
  <si>
    <t xml:space="preserve">Мероприятия по реализации отдельных полномочий органов местного самоуправления</t>
  </si>
  <si>
    <t xml:space="preserve">Выполнение работ на гидротехнических сооружениях по пропуску весеннего паводка</t>
  </si>
  <si>
    <t xml:space="preserve">Национальная экономика</t>
  </si>
  <si>
    <t xml:space="preserve">Дорожное хозяйство (дорожные  фонды)</t>
  </si>
  <si>
    <t xml:space="preserve">Муниципальная программа "Развитие автомобильных дорог  Татарско-Тавлинского сельского поселения Лямбирского муниципального района Республики Мордовия"</t>
  </si>
  <si>
    <t xml:space="preserve"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</si>
  <si>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</si>
  <si>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Капитальный ремонт, ремонт и содержание автомобильных дорог общего пользования местного значения и искусственных сооружений на них за счет средств местного бюджета</t>
  </si>
  <si>
    <t xml:space="preserve">Прочая закупка товаров, работ и услуг </t>
  </si>
  <si>
    <t xml:space="preserve">Другие вопросы в области национальной экономики</t>
  </si>
  <si>
    <t xml:space="preserve">Муниципальная программа "Управление муниципальным имуществом и земельными ресурсами на территории Татарско-Тавлинского сельского поселения Лямбирского муниципального района Республики Мордовия"</t>
  </si>
  <si>
    <t xml:space="preserve"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</si>
  <si>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</si>
  <si>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 xml:space="preserve">Организация проведения комплексных кадастровых работ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</si>
  <si>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</si>
  <si>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Подготовка описания местоположения границ населенных пунктов, проведение мероприятий по разработке (корректировке) документов территориального планирования и градостроительного зонирования муниципальных образований Республики Мордовия</t>
  </si>
  <si>
    <t xml:space="preserve">Жилищно-коммунальное хозяйство</t>
  </si>
  <si>
    <t xml:space="preserve">05</t>
  </si>
  <si>
    <t xml:space="preserve">Жилищное хозяйство </t>
  </si>
  <si>
    <t xml:space="preserve">Взнос на капитальный ремонт общего имущества в многоквартирном доме</t>
  </si>
  <si>
    <t xml:space="preserve">Финансовое обеспечение расходных обязательств поселений по переданным полномочиям муниципального района Республики Мордовия</t>
  </si>
  <si>
    <t xml:space="preserve"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</si>
  <si>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 xml:space="preserve">Коммунальное хозяйство</t>
  </si>
  <si>
    <t xml:space="preserve">Муниципальная программа  Лямбирского муниципального района "Комплексное развитие сельских территорий"</t>
  </si>
  <si>
    <t xml:space="preserve">Подпрограмма "Создание и развитие инфраструктуры на сельских территориях"</t>
  </si>
  <si>
    <t xml:space="preserve">Основное мероприятие "Современный облик сельских территорий"</t>
  </si>
  <si>
    <t xml:space="preserve">Реализация проектов комплексного развития сельских территорий</t>
  </si>
  <si>
    <t xml:space="preserve">Капитальные вложения в объекты государственной (муниципальной) собственности</t>
  </si>
  <si>
    <t xml:space="preserve">Бюджетные инвестиции </t>
  </si>
  <si>
    <t xml:space="preserve">Бюджетные инвестиции в объекты капитального строительства муниципальной собственности за счет средств местного бюджета</t>
  </si>
  <si>
    <t xml:space="preserve">Объект капстроительства "Подключение к сети газораспределения АО "Газпром газораспределение "Саранск" ул. Энергетиков с. Лямбирь</t>
  </si>
  <si>
    <t xml:space="preserve">Бюджетные инвестиции в объекты капитального строительства государственной (муниципальной) собственности</t>
  </si>
  <si>
    <t xml:space="preserve">Мероприятия в области жилищно-коммунального хозяйства</t>
  </si>
  <si>
    <t xml:space="preserve">Капитальный ремонт коммуникационных сетей</t>
  </si>
  <si>
    <t xml:space="preserve">Проектно-изыскательские работы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</si>
  <si>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</si>
  <si>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Благоустройство</t>
  </si>
  <si>
    <t xml:space="preserve">Муниципальная программа  Татарско-Тавлинского сельского поселения "Комплексное развитие сельских территорий"</t>
  </si>
  <si>
    <t xml:space="preserve">Подпрограмма "Создание условий для обеспечения доступным и комфортным жильем сельского населения"</t>
  </si>
  <si>
    <t xml:space="preserve">Региональный проект "Комплексная система обращения с твердыми коммунальными отходами"</t>
  </si>
  <si>
    <t xml:space="preserve"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</si>
  <si>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 xml:space="preserve">Основное мероприятие "Улучшение жилищных условий граждан, проживающих на сельских территориях"</t>
  </si>
  <si>
    <t xml:space="preserve">Благоустройство сельских территорий</t>
  </si>
  <si>
    <t xml:space="preserve">Муниципальная программа "Формирование современной городской среды на 2018-2022 годы"</t>
  </si>
  <si>
    <t xml:space="preserve">Региональный проект "Формирование комфортной городской среды"</t>
  </si>
  <si>
    <t xml:space="preserve">Благоустройство общественных территорий</t>
  </si>
  <si>
    <t xml:space="preserve">Благоустройство дворовых территорий </t>
  </si>
  <si>
    <t xml:space="preserve">Непрограммые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</si>
  <si>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Непрограммые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</si>
  <si>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Уличное освещение</t>
  </si>
  <si>
    <t xml:space="preserve">Озеленение</t>
  </si>
  <si>
    <t xml:space="preserve">Организация и содержание мест захоронения</t>
  </si>
  <si>
    <t xml:space="preserve">Прочие мероприятия по благоустройству 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</si>
  <si>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</si>
  <si>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</si>
  <si>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Социальная политика</t>
  </si>
  <si>
    <t xml:space="preserve">10</t>
  </si>
  <si>
    <t xml:space="preserve">Пенсионное обеспечение</t>
  </si>
  <si>
    <t xml:space="preserve">Доплаты к пенсиям муниципальных служащих  Республики Мордовия</t>
  </si>
  <si>
    <t xml:space="preserve">Социальное обеспечение и иные выплаты населению</t>
  </si>
  <si>
    <t xml:space="preserve">Публичные нормативные социальные выплаты гражданам</t>
  </si>
  <si>
    <t xml:space="preserve">Обслуживание государственного (муниципального) долга</t>
  </si>
  <si>
    <t xml:space="preserve">Обслуживание  государственного (муниципального) внутреннего долга</t>
  </si>
  <si>
    <t xml:space="preserve">Процентные платежи по муниципальному долгу </t>
  </si>
  <si>
    <t xml:space="preserve">Обслуживание муниципального долга</t>
  </si>
  <si>
    <t xml:space="preserve">Условно утвержденные расходы</t>
  </si>
  <si>
    <t xml:space="preserve">99</t>
  </si>
  <si>
    <t xml:space="preserve">Приложение  3</t>
  </si>
  <si>
    <t xml:space="preserve">                                                                                                                                                                                                                         к решению Совета депутатов  </t>
  </si>
  <si>
    <t xml:space="preserve">                                                             Татарско-Тавлинского сельского поселения</t>
  </si>
  <si>
    <t xml:space="preserve">                                                       Лямбирского муниципального района </t>
  </si>
  <si>
    <t xml:space="preserve">                                                             Республики Мордовия</t>
  </si>
  <si>
    <t xml:space="preserve">                                                                                                                                                                                                          13 марта 2025 № 75</t>
  </si>
  <si>
    <t xml:space="preserve"> РАСХОДЫ БЮДЖЕТА ТАТАРСКО - ТАВЛИНСКОГО СЕЛЬСКОГО ПОСЕЛЕНИЯ ЛЯМБИРСКОГО МУНИЦИПАЛЬНОГО РАЙОНА РЕСПУБЛИКИ МОРДОВИЯ ЗА 2024 ГОД  ПО ВЕДОМСТВЕННОЙ СТРУКТУРЕ РАСХОДОВ БЮДЖЕТА ТАТАРСКО - ТАВЛИНСКОГО СЕЛЬСКОГО ПОСЕЛЕНИЯ ЛЯМБИРСКОГО МУНИЦИПАЛЬНОГО РАЙОНА РЕСПУБЛИКИ МОРДОВИЯ</t>
  </si>
  <si>
    <t xml:space="preserve">Адм</t>
  </si>
  <si>
    <t xml:space="preserve">ЦСР</t>
  </si>
  <si>
    <t xml:space="preserve">ВР</t>
  </si>
  <si>
    <t xml:space="preserve">Сумма (тыс. руб.)</t>
  </si>
  <si>
    <t xml:space="preserve">65</t>
  </si>
  <si>
    <t xml:space="preserve">1</t>
  </si>
  <si>
    <t xml:space="preserve">00</t>
  </si>
  <si>
    <t xml:space="preserve">41000</t>
  </si>
  <si>
    <t xml:space="preserve">41140</t>
  </si>
  <si>
    <t xml:space="preserve">2</t>
  </si>
  <si>
    <t xml:space="preserve">41110</t>
  </si>
  <si>
    <t xml:space="preserve">41120</t>
  </si>
  <si>
    <t xml:space="preserve">851</t>
  </si>
  <si>
    <t xml:space="preserve">100</t>
  </si>
  <si>
    <t xml:space="preserve">120</t>
  </si>
  <si>
    <t xml:space="preserve">200</t>
  </si>
  <si>
    <t xml:space="preserve">76010</t>
  </si>
  <si>
    <t xml:space="preserve">44501</t>
  </si>
  <si>
    <t xml:space="preserve">500</t>
  </si>
  <si>
    <t xml:space="preserve">540</t>
  </si>
  <si>
    <t xml:space="preserve">89</t>
  </si>
  <si>
    <t xml:space="preserve">0</t>
  </si>
  <si>
    <t xml:space="preserve">77150</t>
  </si>
  <si>
    <t xml:space="preserve">41180</t>
  </si>
  <si>
    <t xml:space="preserve">870</t>
  </si>
  <si>
    <t xml:space="preserve">41210</t>
  </si>
  <si>
    <t xml:space="preserve">41220</t>
  </si>
  <si>
    <t xml:space="preserve">42200</t>
  </si>
  <si>
    <t xml:space="preserve">51180</t>
  </si>
  <si>
    <t xml:space="preserve">44102</t>
  </si>
  <si>
    <t xml:space="preserve">42340</t>
  </si>
  <si>
    <t xml:space="preserve">L5110</t>
  </si>
  <si>
    <t xml:space="preserve">S6290</t>
  </si>
  <si>
    <t xml:space="preserve">22</t>
  </si>
  <si>
    <t xml:space="preserve">L5768</t>
  </si>
  <si>
    <t xml:space="preserve">42020</t>
  </si>
  <si>
    <t xml:space="preserve">44101</t>
  </si>
  <si>
    <t xml:space="preserve">G2</t>
  </si>
  <si>
    <t xml:space="preserve">L5764</t>
  </si>
  <si>
    <t xml:space="preserve">F2</t>
  </si>
  <si>
    <t xml:space="preserve">43040</t>
  </si>
  <si>
    <t xml:space="preserve">44104</t>
  </si>
  <si>
    <t xml:space="preserve">44106</t>
  </si>
  <si>
    <t xml:space="preserve">03010</t>
  </si>
  <si>
    <t xml:space="preserve">730</t>
  </si>
  <si>
    <t xml:space="preserve">                                                                                                                                                      Приложение 4</t>
  </si>
  <si>
    <t xml:space="preserve">                                                                                                                            к решению Совета депутатов </t>
  </si>
  <si>
    <t xml:space="preserve">                                                                                                                Татарско -Тавлинского сельского поселения </t>
  </si>
  <si>
    <t xml:space="preserve">                                                                                                                           Лямбирского муниципального района</t>
  </si>
  <si>
    <t xml:space="preserve">                                                                                                                        Республики Мордовия</t>
  </si>
  <si>
    <t xml:space="preserve">                                                                                                                           13 марта 2025 г. № 75</t>
  </si>
  <si>
    <t xml:space="preserve">ИСТОЧНИКИ ФИНАНСИРОВАНИЯ ДЕФИЦИТА  БЮДЖЕТА ТАТАРСКО-ТАВЛИНСКОГО СЕЛЬСКОГО ПОСЕЛЕНИЯ  ЛЯМБИРСКОГО МУНИЦИПАЛЬНОГО РАЙОНА РЕСПУБЛИКИ МОРДОВИЯ  ЗА 2024 ГОД ПО КОДАМ КЛАССИФИКАЦИИ  ИСТОЧНИКОВ ФИНАНСИРОВАНИЯ ДЕФИЦИТОВ БЮДЖЕТОВ</t>
  </si>
  <si>
    <t xml:space="preserve">Код</t>
  </si>
  <si>
    <t xml:space="preserve"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</si>
  <si>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 xml:space="preserve">x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</si>
  <si>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</si>
  <si>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</si>
  <si>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</si>
  <si>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92001030000000000000</t>
  </si>
  <si>
    <t xml:space="preserve">Бюджетные кредиты из других бюджетов бюджетной системы Российской Федерации</t>
  </si>
  <si>
    <t xml:space="preserve">92001030100000000000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</si>
  <si>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</si>
  <si>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</si>
  <si>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</si>
  <si>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92001030100102602810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</si>
  <si>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</si>
  <si>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</si>
  <si>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</si>
  <si>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</si>
  <si>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92001050200000000500</t>
  </si>
  <si>
    <t xml:space="preserve">  Увеличение прочих остатков средств бюджетов</t>
  </si>
  <si>
    <t xml:space="preserve">92001050201000000510</t>
  </si>
  <si>
    <t xml:space="preserve">  Увеличение прочих остатков денежных средств бюджетов</t>
  </si>
  <si>
    <t xml:space="preserve">92001050201100000510</t>
  </si>
  <si>
    <t xml:space="preserve">  Увеличение прочих остатков денежных средств бюджетов сельских поселений</t>
  </si>
  <si>
    <t xml:space="preserve">уменьшение остатков средств, всего</t>
  </si>
  <si>
    <t xml:space="preserve">92001050200000000600</t>
  </si>
  <si>
    <t xml:space="preserve">  Уменьшение прочих остатков средств бюджетов</t>
  </si>
  <si>
    <t xml:space="preserve">92001050201000000610</t>
  </si>
  <si>
    <t xml:space="preserve">  Уменьшение прочих остатков денежных средств бюджетов</t>
  </si>
  <si>
    <t xml:space="preserve">92001050201100000610</t>
  </si>
  <si>
    <t xml:space="preserve">  Уменьшение прочих остатков денежных средств бюджетов сельских поселений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</si>
</sst>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  <numFmt numFmtId="171" formatCode="_(* #,##0.00_);_(* \(#,##0.00\);_(* \-??_);_(@_)"/>
    <numFmt numFmtId="172" formatCode="#,##0.0"/>
  </numFmts>
  <fonts count="36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2"/>
      <name val="Arial"/>
      <family val="2"/>
      <charset val="204"/>
    </font>
    <font>
      <b val="true"/>
      <sz val="10"/>
      <name val="Times New Roman"/>
      <family val="1"/>
      <charset val="204"/>
    </font>
    <font>
      <b val="true"/>
      <sz val="10"/>
      <name val="Arial Cyr"/>
      <family val="0"/>
      <charset val="204"/>
    </font>
    <font>
      <b val="true"/>
      <sz val="10"/>
      <name val="Arial"/>
      <family val="2"/>
      <charset val="204"/>
    </font>
    <font>
      <b val="true"/>
      <sz val="11"/>
      <name val="Times New Roman"/>
      <family val="1"/>
      <charset val="204"/>
    </font>
    <font>
      <sz val="11"/>
      <name val="Arial"/>
      <family val="2"/>
      <charset val="204"/>
    </font>
    <font>
      <b val="true"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6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thin"/>
      <bottom style="hair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hair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 style="thin"/>
      <bottom style="hair"/>
      <diagonal/>
    </border>
    <border diagonalUp="false" diagonalDown="false">
      <left style="medium"/>
      <right/>
      <top/>
      <bottom style="hair"/>
      <diagonal/>
    </border>
  </borders>
  <cellStyleXfs count="19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5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2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6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1" fontId="22" fillId="0" borderId="0" xfId="19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25" fillId="3" borderId="40" xfId="152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6" fillId="0" borderId="41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23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6" fillId="0" borderId="42" xfId="12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6" fillId="0" borderId="43" xfId="12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6" fillId="0" borderId="44" xfId="129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6" fillId="0" borderId="43" xfId="12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6" fillId="0" borderId="37" xfId="1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6" fillId="0" borderId="45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6" fillId="0" borderId="43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6" fillId="0" borderId="44" xfId="1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5" fillId="0" borderId="32" xfId="12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46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5" fillId="0" borderId="47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25" fillId="0" borderId="32" xfId="131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72" fontId="25" fillId="0" borderId="36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5" fillId="0" borderId="17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25" fillId="0" borderId="48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9" xfId="13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5" fillId="0" borderId="17" xfId="13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7" fontId="25" fillId="0" borderId="19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4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5" fillId="0" borderId="50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19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5" fillId="0" borderId="51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40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5" fillId="0" borderId="52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51" xfId="13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25" fillId="0" borderId="53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22" fillId="0" borderId="0" xfId="188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22" fillId="0" borderId="0" xfId="188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2" fillId="0" borderId="0" xfId="188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1" fontId="22" fillId="0" borderId="0" xfId="19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45" xfId="18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43" xfId="188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45" xfId="188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44" xfId="18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29" fillId="0" borderId="3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28" fillId="0" borderId="43" xfId="18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43" xfId="188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8" fillId="0" borderId="41" xfId="188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4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1" fillId="0" borderId="4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31" fillId="0" borderId="4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31" fillId="0" borderId="43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3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3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3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19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17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3" borderId="1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3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3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4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1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4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3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3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7" xfId="188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9" xfId="188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72" fontId="24" fillId="0" borderId="3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10" xfId="189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1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24" fillId="3" borderId="3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3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54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3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3" borderId="1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7" fontId="24" fillId="3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24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1" fillId="3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1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3" borderId="17" xfId="188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2" fontId="24" fillId="3" borderId="17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5" fillId="0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3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3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3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0" borderId="33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0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19" xfId="18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17" xfId="18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3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33" xfId="188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31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3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0" borderId="1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2" fontId="24" fillId="0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24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4" fillId="0" borderId="52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4" fillId="0" borderId="5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4" fillId="0" borderId="3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8" fillId="0" borderId="45" xfId="18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43" xfId="18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55" xfId="188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0" borderId="55" xfId="188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0" borderId="43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1" fillId="0" borderId="4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1" fillId="0" borderId="3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1" fillId="0" borderId="3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1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3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2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2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3" borderId="17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3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3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3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24" fillId="0" borderId="5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0" borderId="1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1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0" borderId="3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5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7" xfId="18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57" xfId="188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17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3" borderId="4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3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3" borderId="1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3" borderId="1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49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2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2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7" fontId="24" fillId="0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14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4" borderId="17" xfId="188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4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4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4" borderId="14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2" fontId="24" fillId="4" borderId="3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4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4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2" fontId="24" fillId="4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4" borderId="1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24" fillId="4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57" xfId="188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5" fillId="0" borderId="1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4" fillId="0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3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4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24" fillId="0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2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4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31" fillId="0" borderId="5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31" fillId="0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31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1" fillId="0" borderId="1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1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5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24" fillId="0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3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3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4" fillId="0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4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3" fillId="0" borderId="0" xfId="18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4" fillId="0" borderId="0" xf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34" fillId="0" borderId="0" xfId="4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4" fillId="0" borderId="0" xfId="46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46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35" fillId="0" borderId="59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0" borderId="42" xf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41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37" xfId="4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43" xfId="48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38" xf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45" xf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43" xf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6" fillId="0" borderId="37" xf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5" fillId="0" borderId="9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60" xfId="3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25" fillId="0" borderId="32" xfId="4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25" fillId="0" borderId="32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5" fillId="0" borderId="1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61" xfId="32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8" fontId="25" fillId="0" borderId="17" xfId="18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25" fillId="0" borderId="17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19" xfId="4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5" fillId="0" borderId="10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60" xfId="32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5" fillId="0" borderId="49" xfId="53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25" fillId="0" borderId="17" xfId="5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25" fillId="0" borderId="22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62" xfId="5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5" fontId="25" fillId="0" borderId="19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49" xfId="5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5" fontId="25" fillId="0" borderId="19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5" fillId="0" borderId="54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5" fillId="0" borderId="49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4" fontId="25" fillId="0" borderId="62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7" fontId="25" fillId="0" borderId="2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52" xfId="58" applyFont="true" applyBorder="true" applyAlignment="false" applyProtection="true">
      <alignment horizontal="left" vertical="bottom" textRotation="0" wrapText="true" indent="1" shrinkToFit="false"/>
      <protection locked="true" hidden="false"/>
    </xf>
    <xf numFmtId="165" fontId="25" fillId="0" borderId="33" xfId="54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5" fontId="25" fillId="0" borderId="5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72" fontId="25" fillId="0" borderId="33" xfId="15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  <cellStyle name="Обычный 2 3" xfId="188"/>
    <cellStyle name="Обычный 3" xfId="189"/>
    <cellStyle name="Финансовый 2" xfId="190"/>
    <cellStyle name="Финансовый 3" xfId="191"/>
  </cellStyles>
  <dxfs count="120"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68"/>
  <sheetViews>
    <sheetView showFormulas="false" showGridLines="true" showRowColHeaders="true" showZeros="true" rightToLeft="false" tabSelected="true" showOutlineSymbols="true" defaultGridColor="true" view="normal" topLeftCell="B29" colorId="64" zoomScale="75" zoomScaleNormal="75" zoomScalePageLayoutView="100" workbookViewId="0">
      <selection pane="topLeft" activeCell="B6" activeCellId="0" sqref="B6"/>
    </sheetView>
  </sheetViews>
  <sheetFormatPr defaultRowHeight="15" zeroHeight="false" outlineLevelRow="0" outlineLevelCol="0"/>
  <cols>
    <col collapsed="false" customWidth="true" hidden="false" outlineLevel="0" max="1" min="1" style="1" width="23.01"/>
    <col collapsed="false" customWidth="true" hidden="false" outlineLevel="0" max="2" min="2" style="1" width="87.99"/>
    <col collapsed="false" customWidth="true" hidden="false" outlineLevel="0" max="3" min="3" style="1" width="11.14"/>
    <col collapsed="false" customWidth="true" hidden="false" outlineLevel="0" max="4" min="4" style="1" width="10.85"/>
    <col collapsed="false" customWidth="true" hidden="false" outlineLevel="0" max="5" min="5" style="1" width="11.57"/>
    <col collapsed="false" customWidth="true" hidden="false" outlineLevel="0" max="1025" min="6" style="1" width="9.13"/>
  </cols>
  <sheetData>
    <row r="1" customFormat="false" ht="33.7" hidden="false" customHeight="true" outlineLevel="0" collapsed="false">
      <c r="B1" s="2" t="s">
        <v>0</v>
      </c>
      <c r="C1" s="2"/>
      <c r="D1" s="2"/>
      <c r="E1" s="2"/>
      <c r="F1" s="3"/>
    </row>
    <row r="2" customFormat="false" ht="14.25" hidden="false" customHeight="true" outlineLevel="0" collapsed="false">
      <c r="B2" s="4" t="s">
        <v>1</v>
      </c>
      <c r="C2" s="4"/>
      <c r="D2" s="4"/>
      <c r="E2" s="4"/>
      <c r="F2" s="3"/>
    </row>
    <row r="3" customFormat="false" ht="12" hidden="false" customHeight="true" outlineLevel="0" collapsed="false">
      <c r="B3" s="4" t="s">
        <v>2</v>
      </c>
      <c r="C3" s="4"/>
      <c r="D3" s="4"/>
      <c r="E3" s="4"/>
      <c r="F3" s="3"/>
    </row>
    <row r="4" customFormat="false" ht="12" hidden="false" customHeight="true" outlineLevel="0" collapsed="false">
      <c r="B4" s="5" t="s">
        <v>3</v>
      </c>
      <c r="C4" s="5"/>
      <c r="D4" s="5"/>
      <c r="E4" s="5"/>
      <c r="F4" s="3"/>
    </row>
    <row r="5" customFormat="false" ht="12.75" hidden="false" customHeight="true" outlineLevel="0" collapsed="false">
      <c r="B5" s="4" t="s">
        <v>4</v>
      </c>
      <c r="C5" s="4"/>
      <c r="D5" s="4"/>
      <c r="E5" s="4"/>
      <c r="F5" s="3"/>
    </row>
    <row r="6" customFormat="false" ht="14.25" hidden="false" customHeight="true" outlineLevel="0" collapsed="false">
      <c r="B6" s="6" t="s">
        <v>5</v>
      </c>
      <c r="C6" s="6"/>
      <c r="D6" s="6"/>
      <c r="E6" s="6"/>
      <c r="F6" s="3"/>
    </row>
    <row r="7" customFormat="false" ht="39" hidden="false" customHeight="true" outlineLevel="0" collapsed="false">
      <c r="A7" s="7" t="s">
        <v>6</v>
      </c>
      <c r="B7" s="7"/>
      <c r="C7" s="7"/>
      <c r="D7" s="7"/>
      <c r="E7" s="7"/>
      <c r="F7" s="3"/>
    </row>
    <row r="8" customFormat="false" ht="12.75" hidden="false" customHeight="true" outlineLevel="0" collapsed="false">
      <c r="A8" s="8"/>
      <c r="B8" s="9" t="s">
        <v>7</v>
      </c>
      <c r="C8" s="9"/>
      <c r="D8" s="9"/>
      <c r="E8" s="9"/>
      <c r="F8" s="3"/>
    </row>
    <row r="9" customFormat="false" ht="12.75" hidden="false" customHeight="true" outlineLevel="0" collapsed="false">
      <c r="A9" s="10" t="s">
        <v>8</v>
      </c>
      <c r="B9" s="11" t="s">
        <v>9</v>
      </c>
      <c r="C9" s="12" t="s">
        <v>10</v>
      </c>
      <c r="D9" s="13" t="s">
        <v>11</v>
      </c>
      <c r="E9" s="14" t="s">
        <v>12</v>
      </c>
      <c r="F9" s="3"/>
    </row>
    <row r="10" customFormat="false" ht="9.95" hidden="false" customHeight="true" outlineLevel="0" collapsed="false">
      <c r="A10" s="10"/>
      <c r="B10" s="11"/>
      <c r="C10" s="12"/>
      <c r="D10" s="13"/>
      <c r="E10" s="14"/>
      <c r="F10" s="3"/>
    </row>
    <row r="11" customFormat="false" ht="9.95" hidden="false" customHeight="true" outlineLevel="0" collapsed="false">
      <c r="A11" s="10"/>
      <c r="B11" s="11"/>
      <c r="C11" s="12"/>
      <c r="D11" s="13"/>
      <c r="E11" s="14"/>
      <c r="F11" s="3"/>
    </row>
    <row r="12" customFormat="false" ht="6.75" hidden="false" customHeight="true" outlineLevel="0" collapsed="false">
      <c r="A12" s="10"/>
      <c r="B12" s="11"/>
      <c r="C12" s="12"/>
      <c r="D12" s="13"/>
      <c r="E12" s="14"/>
      <c r="F12" s="3"/>
    </row>
    <row r="13" customFormat="false" ht="6" hidden="true" customHeight="true" outlineLevel="0" collapsed="false">
      <c r="A13" s="10"/>
      <c r="B13" s="11"/>
      <c r="C13" s="12"/>
      <c r="D13" s="13"/>
      <c r="E13" s="14"/>
      <c r="F13" s="3"/>
    </row>
    <row r="14" customFormat="false" ht="15" hidden="false" customHeight="true" outlineLevel="0" collapsed="false">
      <c r="A14" s="15" t="n">
        <v>1</v>
      </c>
      <c r="B14" s="16" t="n">
        <v>2</v>
      </c>
      <c r="C14" s="17" t="s">
        <v>13</v>
      </c>
      <c r="D14" s="18" t="s">
        <v>14</v>
      </c>
      <c r="E14" s="19" t="s">
        <v>15</v>
      </c>
      <c r="F14" s="3"/>
    </row>
    <row r="15" customFormat="false" ht="12.95" hidden="false" customHeight="true" outlineLevel="0" collapsed="false">
      <c r="A15" s="20" t="s">
        <v>16</v>
      </c>
      <c r="B15" s="21" t="s">
        <v>17</v>
      </c>
      <c r="C15" s="22" t="n">
        <v>2541.56107</v>
      </c>
      <c r="D15" s="23" t="n">
        <v>2510.62838</v>
      </c>
      <c r="E15" s="24" t="n">
        <f aca="false">D15/C15*100</f>
        <v>98.7829255662938</v>
      </c>
      <c r="F15" s="3"/>
    </row>
    <row r="16" customFormat="false" ht="12.75" hidden="false" customHeight="true" outlineLevel="0" collapsed="false">
      <c r="A16" s="25"/>
      <c r="B16" s="26" t="s">
        <v>18</v>
      </c>
      <c r="C16" s="27"/>
      <c r="D16" s="28"/>
      <c r="E16" s="24"/>
      <c r="F16" s="3"/>
    </row>
    <row r="17" customFormat="false" ht="13.8" hidden="false" customHeight="false" outlineLevel="0" collapsed="false">
      <c r="A17" s="29" t="s">
        <v>19</v>
      </c>
      <c r="B17" s="30" t="s">
        <v>20</v>
      </c>
      <c r="C17" s="31" t="n">
        <v>473.2</v>
      </c>
      <c r="D17" s="32" t="n">
        <v>442.41089</v>
      </c>
      <c r="E17" s="24" t="n">
        <f aca="false">D17/C17*100</f>
        <v>93.4934256128487</v>
      </c>
      <c r="F17" s="3"/>
    </row>
    <row r="18" customFormat="false" ht="13.8" hidden="false" customHeight="false" outlineLevel="0" collapsed="false">
      <c r="A18" s="29" t="s">
        <v>21</v>
      </c>
      <c r="B18" s="30" t="s">
        <v>22</v>
      </c>
      <c r="C18" s="31" t="n">
        <v>29.7</v>
      </c>
      <c r="D18" s="32" t="n">
        <v>34.61928</v>
      </c>
      <c r="E18" s="24" t="n">
        <f aca="false">D18/C18*100</f>
        <v>116.563232323232</v>
      </c>
      <c r="F18" s="3"/>
    </row>
    <row r="19" customFormat="false" ht="13.8" hidden="false" customHeight="false" outlineLevel="0" collapsed="false">
      <c r="A19" s="29" t="s">
        <v>23</v>
      </c>
      <c r="B19" s="30" t="s">
        <v>24</v>
      </c>
      <c r="C19" s="31" t="n">
        <v>29.7</v>
      </c>
      <c r="D19" s="32" t="n">
        <v>34.61928</v>
      </c>
      <c r="E19" s="24" t="n">
        <f aca="false">D19/C19*100</f>
        <v>116.563232323232</v>
      </c>
      <c r="F19" s="3"/>
    </row>
    <row r="20" customFormat="false" ht="60.2" hidden="false" customHeight="true" outlineLevel="0" collapsed="false">
      <c r="A20" s="29" t="s">
        <v>25</v>
      </c>
      <c r="B20" s="30" t="s">
        <v>26</v>
      </c>
      <c r="C20" s="31" t="n">
        <v>28.6</v>
      </c>
      <c r="D20" s="32" t="n">
        <v>34.38828</v>
      </c>
      <c r="E20" s="24" t="n">
        <f aca="false">D20/C20*100</f>
        <v>120.238741258741</v>
      </c>
      <c r="F20" s="3"/>
    </row>
    <row r="21" customFormat="false" ht="52.85" hidden="false" customHeight="true" outlineLevel="0" collapsed="false">
      <c r="A21" s="29" t="s">
        <v>27</v>
      </c>
      <c r="B21" s="30" t="s">
        <v>28</v>
      </c>
      <c r="C21" s="31" t="n">
        <v>28.6</v>
      </c>
      <c r="D21" s="32" t="n">
        <v>34.38404</v>
      </c>
      <c r="E21" s="24" t="n">
        <f aca="false">D21/C21*100</f>
        <v>120.223916083916</v>
      </c>
      <c r="F21" s="3"/>
    </row>
    <row r="22" customFormat="false" ht="51.5" hidden="false" customHeight="true" outlineLevel="0" collapsed="false">
      <c r="A22" s="29" t="s">
        <v>29</v>
      </c>
      <c r="B22" s="30" t="s">
        <v>30</v>
      </c>
      <c r="C22" s="31" t="s">
        <v>31</v>
      </c>
      <c r="D22" s="32"/>
      <c r="E22" s="24"/>
      <c r="F22" s="3"/>
    </row>
    <row r="23" customFormat="false" ht="62.2" hidden="false" customHeight="true" outlineLevel="0" collapsed="false">
      <c r="A23" s="29" t="s">
        <v>32</v>
      </c>
      <c r="B23" s="30" t="s">
        <v>33</v>
      </c>
      <c r="C23" s="31" t="n">
        <v>0.1</v>
      </c>
      <c r="D23" s="32" t="s">
        <v>31</v>
      </c>
      <c r="E23" s="24"/>
      <c r="F23" s="3"/>
    </row>
    <row r="24" customFormat="false" ht="72.95" hidden="false" customHeight="true" outlineLevel="0" collapsed="false">
      <c r="A24" s="29" t="s">
        <v>34</v>
      </c>
      <c r="B24" s="30" t="s">
        <v>35</v>
      </c>
      <c r="C24" s="31" t="n">
        <v>0.1</v>
      </c>
      <c r="D24" s="32" t="s">
        <v>31</v>
      </c>
      <c r="E24" s="24"/>
      <c r="F24" s="3"/>
    </row>
    <row r="25" customFormat="false" ht="52.85" hidden="false" customHeight="true" outlineLevel="0" collapsed="false">
      <c r="A25" s="29" t="s">
        <v>36</v>
      </c>
      <c r="B25" s="30" t="s">
        <v>37</v>
      </c>
      <c r="C25" s="31" t="n">
        <v>1</v>
      </c>
      <c r="D25" s="32" t="n">
        <v>0.231</v>
      </c>
      <c r="E25" s="24" t="n">
        <f aca="false">D25/C25*100</f>
        <v>23.1</v>
      </c>
      <c r="F25" s="3"/>
    </row>
    <row r="26" customFormat="false" ht="37.45" hidden="false" customHeight="true" outlineLevel="0" collapsed="false">
      <c r="A26" s="29" t="s">
        <v>38</v>
      </c>
      <c r="B26" s="30" t="s">
        <v>39</v>
      </c>
      <c r="C26" s="31" t="n">
        <v>1</v>
      </c>
      <c r="D26" s="32" t="n">
        <v>0.221</v>
      </c>
      <c r="E26" s="24" t="n">
        <f aca="false">D26/C26*100</f>
        <v>22.1</v>
      </c>
      <c r="F26" s="3"/>
    </row>
    <row r="27" customFormat="false" ht="36.1" hidden="false" customHeight="true" outlineLevel="0" collapsed="false">
      <c r="A27" s="29" t="s">
        <v>40</v>
      </c>
      <c r="B27" s="30" t="s">
        <v>41</v>
      </c>
      <c r="C27" s="31" t="s">
        <v>31</v>
      </c>
      <c r="D27" s="32" t="n">
        <v>0.01</v>
      </c>
      <c r="E27" s="24"/>
      <c r="F27" s="3"/>
    </row>
    <row r="28" customFormat="false" ht="13.8" hidden="false" customHeight="false" outlineLevel="0" collapsed="false">
      <c r="A28" s="29" t="s">
        <v>42</v>
      </c>
      <c r="B28" s="30" t="s">
        <v>43</v>
      </c>
      <c r="C28" s="31" t="n">
        <v>6.1</v>
      </c>
      <c r="D28" s="32" t="n">
        <v>3.5778</v>
      </c>
      <c r="E28" s="24" t="n">
        <f aca="false">D28/C28*100</f>
        <v>58.6524590163934</v>
      </c>
      <c r="F28" s="3"/>
    </row>
    <row r="29" customFormat="false" ht="13.8" hidden="false" customHeight="false" outlineLevel="0" collapsed="false">
      <c r="A29" s="29" t="s">
        <v>44</v>
      </c>
      <c r="B29" s="30" t="s">
        <v>45</v>
      </c>
      <c r="C29" s="31" t="n">
        <v>6.1</v>
      </c>
      <c r="D29" s="32" t="n">
        <v>3.5778</v>
      </c>
      <c r="E29" s="24" t="n">
        <f aca="false">D29/C29*100</f>
        <v>58.6524590163934</v>
      </c>
      <c r="F29" s="3"/>
    </row>
    <row r="30" customFormat="false" ht="13.8" hidden="false" customHeight="false" outlineLevel="0" collapsed="false">
      <c r="A30" s="29" t="s">
        <v>46</v>
      </c>
      <c r="B30" s="30" t="s">
        <v>45</v>
      </c>
      <c r="C30" s="31" t="n">
        <v>6.1</v>
      </c>
      <c r="D30" s="32" t="n">
        <v>3.5778</v>
      </c>
      <c r="E30" s="24" t="n">
        <f aca="false">D30/C30*100</f>
        <v>58.6524590163934</v>
      </c>
      <c r="F30" s="3"/>
    </row>
    <row r="31" customFormat="false" ht="25.7" hidden="false" customHeight="false" outlineLevel="0" collapsed="false">
      <c r="A31" s="29" t="s">
        <v>47</v>
      </c>
      <c r="B31" s="30" t="s">
        <v>48</v>
      </c>
      <c r="C31" s="31" t="n">
        <v>6.1</v>
      </c>
      <c r="D31" s="32" t="n">
        <v>3.5778</v>
      </c>
      <c r="E31" s="24" t="n">
        <f aca="false">D31/C31*100</f>
        <v>58.6524590163934</v>
      </c>
      <c r="F31" s="3"/>
    </row>
    <row r="32" customFormat="false" ht="13.8" hidden="false" customHeight="false" outlineLevel="0" collapsed="false">
      <c r="A32" s="29" t="s">
        <v>49</v>
      </c>
      <c r="B32" s="30" t="s">
        <v>50</v>
      </c>
      <c r="C32" s="31" t="n">
        <v>437.4</v>
      </c>
      <c r="D32" s="32" t="n">
        <v>404.21381</v>
      </c>
      <c r="E32" s="24" t="n">
        <f aca="false">D32/C32*100</f>
        <v>92.4128509373571</v>
      </c>
      <c r="F32" s="3"/>
    </row>
    <row r="33" customFormat="false" ht="13.8" hidden="false" customHeight="false" outlineLevel="0" collapsed="false">
      <c r="A33" s="29" t="s">
        <v>51</v>
      </c>
      <c r="B33" s="30" t="s">
        <v>52</v>
      </c>
      <c r="C33" s="31" t="n">
        <v>228</v>
      </c>
      <c r="D33" s="32" t="n">
        <v>203.36687</v>
      </c>
      <c r="E33" s="24" t="n">
        <f aca="false">D33/C33*100</f>
        <v>89.1959956140351</v>
      </c>
      <c r="F33" s="3"/>
    </row>
    <row r="34" customFormat="false" ht="32.25" hidden="false" customHeight="true" outlineLevel="0" collapsed="false">
      <c r="A34" s="29" t="s">
        <v>53</v>
      </c>
      <c r="B34" s="30" t="s">
        <v>54</v>
      </c>
      <c r="C34" s="31" t="n">
        <v>228</v>
      </c>
      <c r="D34" s="32" t="n">
        <v>203.36687</v>
      </c>
      <c r="E34" s="24" t="n">
        <f aca="false">D34/C34*100</f>
        <v>89.1959956140351</v>
      </c>
      <c r="F34" s="3"/>
    </row>
    <row r="35" customFormat="false" ht="46.5" hidden="false" customHeight="true" outlineLevel="0" collapsed="false">
      <c r="A35" s="29" t="s">
        <v>55</v>
      </c>
      <c r="B35" s="30" t="s">
        <v>56</v>
      </c>
      <c r="C35" s="31" t="n">
        <v>228</v>
      </c>
      <c r="D35" s="32" t="n">
        <v>203.36687</v>
      </c>
      <c r="E35" s="24" t="n">
        <f aca="false">D35/C35*100</f>
        <v>89.1959956140351</v>
      </c>
      <c r="F35" s="3"/>
    </row>
    <row r="36" customFormat="false" ht="13.8" hidden="false" customHeight="false" outlineLevel="0" collapsed="false">
      <c r="A36" s="29" t="s">
        <v>57</v>
      </c>
      <c r="B36" s="30" t="s">
        <v>58</v>
      </c>
      <c r="C36" s="31" t="n">
        <v>209.4</v>
      </c>
      <c r="D36" s="32" t="n">
        <v>200.84694</v>
      </c>
      <c r="E36" s="24" t="n">
        <f aca="false">D36/C36*100</f>
        <v>95.9154441260745</v>
      </c>
      <c r="F36" s="3"/>
    </row>
    <row r="37" customFormat="false" ht="13.8" hidden="false" customHeight="false" outlineLevel="0" collapsed="false">
      <c r="A37" s="29" t="s">
        <v>59</v>
      </c>
      <c r="B37" s="30" t="s">
        <v>60</v>
      </c>
      <c r="C37" s="31" t="n">
        <v>30</v>
      </c>
      <c r="D37" s="32" t="n">
        <v>41.10101</v>
      </c>
      <c r="E37" s="24" t="n">
        <f aca="false">D37/C37*100</f>
        <v>137.003366666667</v>
      </c>
      <c r="F37" s="3"/>
    </row>
    <row r="38" customFormat="false" ht="25.7" hidden="false" customHeight="false" outlineLevel="0" collapsed="false">
      <c r="A38" s="29" t="s">
        <v>61</v>
      </c>
      <c r="B38" s="30" t="s">
        <v>62</v>
      </c>
      <c r="C38" s="31" t="n">
        <v>30</v>
      </c>
      <c r="D38" s="32" t="n">
        <v>41.10101</v>
      </c>
      <c r="E38" s="24" t="n">
        <f aca="false">D38/C38*100</f>
        <v>137.003366666667</v>
      </c>
      <c r="F38" s="3"/>
    </row>
    <row r="39" customFormat="false" ht="46.5" hidden="false" customHeight="true" outlineLevel="0" collapsed="false">
      <c r="A39" s="29" t="s">
        <v>63</v>
      </c>
      <c r="B39" s="30" t="s">
        <v>64</v>
      </c>
      <c r="C39" s="31" t="n">
        <v>30</v>
      </c>
      <c r="D39" s="32" t="n">
        <v>41.10101</v>
      </c>
      <c r="E39" s="24" t="n">
        <f aca="false">D39/C39*100</f>
        <v>137.003366666667</v>
      </c>
      <c r="F39" s="3"/>
    </row>
    <row r="40" customFormat="false" ht="13.8" hidden="false" customHeight="false" outlineLevel="0" collapsed="false">
      <c r="A40" s="29" t="s">
        <v>65</v>
      </c>
      <c r="B40" s="30" t="s">
        <v>66</v>
      </c>
      <c r="C40" s="31" t="n">
        <v>179.4</v>
      </c>
      <c r="D40" s="32" t="n">
        <v>159.74593</v>
      </c>
      <c r="E40" s="24" t="n">
        <f aca="false">D40/C40*100</f>
        <v>89.0445540691193</v>
      </c>
      <c r="F40" s="3"/>
    </row>
    <row r="41" customFormat="false" ht="25.7" hidden="false" customHeight="false" outlineLevel="0" collapsed="false">
      <c r="A41" s="29" t="s">
        <v>67</v>
      </c>
      <c r="B41" s="30" t="s">
        <v>68</v>
      </c>
      <c r="C41" s="31" t="n">
        <v>179.4</v>
      </c>
      <c r="D41" s="32" t="n">
        <v>159.74593</v>
      </c>
      <c r="E41" s="24" t="n">
        <f aca="false">D41/C41*100</f>
        <v>89.0445540691193</v>
      </c>
      <c r="F41" s="3"/>
    </row>
    <row r="42" customFormat="false" ht="45.75" hidden="false" customHeight="true" outlineLevel="0" collapsed="false">
      <c r="A42" s="29" t="s">
        <v>69</v>
      </c>
      <c r="B42" s="30" t="s">
        <v>70</v>
      </c>
      <c r="C42" s="31" t="n">
        <v>179.4</v>
      </c>
      <c r="D42" s="32" t="n">
        <v>159.74593</v>
      </c>
      <c r="E42" s="24" t="n">
        <f aca="false">D42/C42*100</f>
        <v>89.0445540691193</v>
      </c>
      <c r="F42" s="3"/>
    </row>
    <row r="43" customFormat="false" ht="13.8" hidden="false" customHeight="false" outlineLevel="0" collapsed="false">
      <c r="A43" s="29" t="s">
        <v>71</v>
      </c>
      <c r="B43" s="30" t="s">
        <v>20</v>
      </c>
      <c r="C43" s="31" t="n">
        <v>104.3</v>
      </c>
      <c r="D43" s="32" t="n">
        <v>104.15642</v>
      </c>
      <c r="E43" s="24" t="n">
        <f aca="false">D43/C43*100</f>
        <v>99.8623394055609</v>
      </c>
      <c r="F43" s="3"/>
    </row>
    <row r="44" customFormat="false" ht="30.75" hidden="false" customHeight="true" outlineLevel="0" collapsed="false">
      <c r="A44" s="29" t="s">
        <v>72</v>
      </c>
      <c r="B44" s="30" t="s">
        <v>73</v>
      </c>
      <c r="C44" s="31" t="n">
        <v>4.3</v>
      </c>
      <c r="D44" s="32" t="n">
        <v>4.15642</v>
      </c>
      <c r="E44" s="24" t="n">
        <f aca="false">D44/C44*100</f>
        <v>96.6609302325582</v>
      </c>
      <c r="F44" s="3"/>
    </row>
    <row r="45" customFormat="false" ht="38.8" hidden="false" customHeight="true" outlineLevel="0" collapsed="false">
      <c r="A45" s="29" t="s">
        <v>74</v>
      </c>
      <c r="B45" s="30" t="s">
        <v>75</v>
      </c>
      <c r="C45" s="31" t="n">
        <v>4.3</v>
      </c>
      <c r="D45" s="32" t="n">
        <v>4.15642</v>
      </c>
      <c r="E45" s="24" t="n">
        <f aca="false">D45/C45*100</f>
        <v>96.6609302325582</v>
      </c>
      <c r="F45" s="3"/>
    </row>
    <row r="46" customFormat="false" ht="39.45" hidden="false" customHeight="true" outlineLevel="0" collapsed="false">
      <c r="A46" s="29" t="s">
        <v>76</v>
      </c>
      <c r="B46" s="30" t="s">
        <v>77</v>
      </c>
      <c r="C46" s="31" t="n">
        <v>4.3</v>
      </c>
      <c r="D46" s="32" t="n">
        <v>4.15642</v>
      </c>
      <c r="E46" s="24" t="n">
        <f aca="false">D46/C46*100</f>
        <v>96.6609302325582</v>
      </c>
      <c r="F46" s="3"/>
    </row>
    <row r="47" customFormat="false" ht="40.15" hidden="false" customHeight="true" outlineLevel="0" collapsed="false">
      <c r="A47" s="29" t="s">
        <v>78</v>
      </c>
      <c r="B47" s="30" t="s">
        <v>79</v>
      </c>
      <c r="C47" s="31" t="n">
        <v>4.3</v>
      </c>
      <c r="D47" s="32" t="n">
        <v>4.15642</v>
      </c>
      <c r="E47" s="24" t="n">
        <f aca="false">D47/C47*100</f>
        <v>96.6609302325582</v>
      </c>
      <c r="F47" s="3"/>
    </row>
    <row r="48" customFormat="false" ht="13.8" hidden="false" customHeight="false" outlineLevel="0" collapsed="false">
      <c r="A48" s="29" t="s">
        <v>80</v>
      </c>
      <c r="B48" s="30" t="s">
        <v>81</v>
      </c>
      <c r="C48" s="31" t="n">
        <v>100</v>
      </c>
      <c r="D48" s="32" t="n">
        <v>100</v>
      </c>
      <c r="E48" s="24" t="n">
        <f aca="false">D48/C48*100</f>
        <v>100</v>
      </c>
      <c r="F48" s="3"/>
    </row>
    <row r="49" customFormat="false" ht="13.8" hidden="false" customHeight="false" outlineLevel="0" collapsed="false">
      <c r="A49" s="29" t="s">
        <v>82</v>
      </c>
      <c r="B49" s="30" t="s">
        <v>83</v>
      </c>
      <c r="C49" s="31" t="n">
        <v>100</v>
      </c>
      <c r="D49" s="32" t="n">
        <v>100</v>
      </c>
      <c r="E49" s="24" t="n">
        <f aca="false">D49/C49*100</f>
        <v>100</v>
      </c>
      <c r="F49" s="3"/>
    </row>
    <row r="50" customFormat="false" ht="13.8" hidden="false" customHeight="false" outlineLevel="0" collapsed="false">
      <c r="A50" s="29" t="s">
        <v>84</v>
      </c>
      <c r="B50" s="30" t="s">
        <v>85</v>
      </c>
      <c r="C50" s="31" t="n">
        <v>100</v>
      </c>
      <c r="D50" s="32" t="n">
        <v>100</v>
      </c>
      <c r="E50" s="24" t="n">
        <f aca="false">D50/C50*100</f>
        <v>100</v>
      </c>
      <c r="F50" s="3"/>
    </row>
    <row r="51" customFormat="false" ht="13.8" hidden="false" customHeight="false" outlineLevel="0" collapsed="false">
      <c r="A51" s="29" t="s">
        <v>86</v>
      </c>
      <c r="B51" s="30" t="s">
        <v>87</v>
      </c>
      <c r="C51" s="31" t="n">
        <v>1964.06107</v>
      </c>
      <c r="D51" s="32" t="n">
        <v>1964.06107</v>
      </c>
      <c r="E51" s="24" t="n">
        <f aca="false">D51/C51*100</f>
        <v>100</v>
      </c>
      <c r="F51" s="3"/>
    </row>
    <row r="52" customFormat="false" ht="25.7" hidden="false" customHeight="false" outlineLevel="0" collapsed="false">
      <c r="A52" s="29" t="s">
        <v>88</v>
      </c>
      <c r="B52" s="30" t="s">
        <v>89</v>
      </c>
      <c r="C52" s="31" t="n">
        <v>1964.06107</v>
      </c>
      <c r="D52" s="32" t="n">
        <v>1964.06107</v>
      </c>
      <c r="E52" s="24" t="n">
        <f aca="false">D52/C52*100</f>
        <v>100</v>
      </c>
      <c r="F52" s="3"/>
    </row>
    <row r="53" customFormat="false" ht="13.8" hidden="false" customHeight="false" outlineLevel="0" collapsed="false">
      <c r="A53" s="29" t="s">
        <v>90</v>
      </c>
      <c r="B53" s="30" t="s">
        <v>91</v>
      </c>
      <c r="C53" s="31" t="n">
        <v>961</v>
      </c>
      <c r="D53" s="32" t="n">
        <v>961</v>
      </c>
      <c r="E53" s="24" t="n">
        <f aca="false">D53/C53*100</f>
        <v>100</v>
      </c>
      <c r="F53" s="3"/>
    </row>
    <row r="54" customFormat="false" ht="13.8" hidden="false" customHeight="false" outlineLevel="0" collapsed="false">
      <c r="A54" s="29" t="s">
        <v>92</v>
      </c>
      <c r="B54" s="30" t="s">
        <v>93</v>
      </c>
      <c r="C54" s="31" t="n">
        <v>937.3</v>
      </c>
      <c r="D54" s="32" t="n">
        <v>937.3</v>
      </c>
      <c r="E54" s="24" t="n">
        <f aca="false">D54/C54*100</f>
        <v>100</v>
      </c>
      <c r="F54" s="3"/>
    </row>
    <row r="55" customFormat="false" ht="25.7" hidden="false" customHeight="false" outlineLevel="0" collapsed="false">
      <c r="A55" s="29" t="s">
        <v>94</v>
      </c>
      <c r="B55" s="30" t="s">
        <v>95</v>
      </c>
      <c r="C55" s="31" t="n">
        <v>937.3</v>
      </c>
      <c r="D55" s="32" t="n">
        <v>937.3</v>
      </c>
      <c r="E55" s="24" t="n">
        <f aca="false">D55/C55*100</f>
        <v>100</v>
      </c>
      <c r="F55" s="3"/>
    </row>
    <row r="56" customFormat="false" ht="18" hidden="false" customHeight="true" outlineLevel="0" collapsed="false">
      <c r="A56" s="29" t="s">
        <v>96</v>
      </c>
      <c r="B56" s="30" t="s">
        <v>97</v>
      </c>
      <c r="C56" s="31" t="n">
        <v>23.7</v>
      </c>
      <c r="D56" s="32" t="n">
        <v>23.7</v>
      </c>
      <c r="E56" s="24" t="n">
        <f aca="false">D56/C56*100</f>
        <v>100</v>
      </c>
      <c r="F56" s="3"/>
    </row>
    <row r="57" customFormat="false" ht="25.7" hidden="false" customHeight="false" outlineLevel="0" collapsed="false">
      <c r="A57" s="29" t="s">
        <v>98</v>
      </c>
      <c r="B57" s="30" t="s">
        <v>99</v>
      </c>
      <c r="C57" s="31" t="n">
        <v>23.7</v>
      </c>
      <c r="D57" s="32" t="n">
        <v>23.7</v>
      </c>
      <c r="E57" s="24" t="n">
        <f aca="false">D57/C57*100</f>
        <v>100</v>
      </c>
      <c r="F57" s="3"/>
    </row>
    <row r="58" customFormat="false" ht="15" hidden="false" customHeight="true" outlineLevel="0" collapsed="false">
      <c r="A58" s="29" t="s">
        <v>100</v>
      </c>
      <c r="B58" s="30" t="s">
        <v>101</v>
      </c>
      <c r="C58" s="31" t="n">
        <v>220</v>
      </c>
      <c r="D58" s="32" t="n">
        <v>220</v>
      </c>
      <c r="E58" s="24" t="n">
        <f aca="false">D58/C58*100</f>
        <v>100</v>
      </c>
      <c r="F58" s="3"/>
    </row>
    <row r="59" customFormat="false" ht="13.8" hidden="false" customHeight="false" outlineLevel="0" collapsed="false">
      <c r="A59" s="29" t="s">
        <v>102</v>
      </c>
      <c r="B59" s="30" t="s">
        <v>103</v>
      </c>
      <c r="C59" s="31" t="n">
        <v>220</v>
      </c>
      <c r="D59" s="32" t="n">
        <v>220</v>
      </c>
      <c r="E59" s="24" t="n">
        <f aca="false">D59/C59*100</f>
        <v>100</v>
      </c>
      <c r="F59" s="3"/>
    </row>
    <row r="60" customFormat="false" ht="13.8" hidden="false" customHeight="false" outlineLevel="0" collapsed="false">
      <c r="A60" s="29" t="s">
        <v>104</v>
      </c>
      <c r="B60" s="30" t="s">
        <v>105</v>
      </c>
      <c r="C60" s="31" t="n">
        <v>220</v>
      </c>
      <c r="D60" s="32" t="n">
        <v>220</v>
      </c>
      <c r="E60" s="24" t="n">
        <f aca="false">D60/C60*100</f>
        <v>100</v>
      </c>
      <c r="F60" s="3"/>
    </row>
    <row r="61" customFormat="false" ht="13.8" hidden="false" customHeight="false" outlineLevel="0" collapsed="false">
      <c r="A61" s="29" t="s">
        <v>106</v>
      </c>
      <c r="B61" s="30" t="s">
        <v>107</v>
      </c>
      <c r="C61" s="31" t="n">
        <v>132.6</v>
      </c>
      <c r="D61" s="32" t="n">
        <v>132.6</v>
      </c>
      <c r="E61" s="24" t="n">
        <f aca="false">D61/C61*100</f>
        <v>100</v>
      </c>
      <c r="F61" s="3"/>
    </row>
    <row r="62" customFormat="false" ht="25.7" hidden="false" customHeight="false" outlineLevel="0" collapsed="false">
      <c r="A62" s="29" t="s">
        <v>108</v>
      </c>
      <c r="B62" s="30" t="s">
        <v>109</v>
      </c>
      <c r="C62" s="31" t="n">
        <v>0.5</v>
      </c>
      <c r="D62" s="32" t="n">
        <v>0.5</v>
      </c>
      <c r="E62" s="24" t="n">
        <f aca="false">D62/C62*100</f>
        <v>100</v>
      </c>
      <c r="F62" s="3"/>
    </row>
    <row r="63" customFormat="false" ht="25.7" hidden="false" customHeight="false" outlineLevel="0" collapsed="false">
      <c r="A63" s="29" t="s">
        <v>110</v>
      </c>
      <c r="B63" s="30" t="s">
        <v>111</v>
      </c>
      <c r="C63" s="31" t="n">
        <v>0.5</v>
      </c>
      <c r="D63" s="32" t="n">
        <v>0.5</v>
      </c>
      <c r="E63" s="24" t="n">
        <f aca="false">D63/C63*100</f>
        <v>100</v>
      </c>
      <c r="F63" s="3"/>
    </row>
    <row r="64" customFormat="false" ht="33.75" hidden="false" customHeight="true" outlineLevel="0" collapsed="false">
      <c r="A64" s="29" t="s">
        <v>112</v>
      </c>
      <c r="B64" s="30" t="s">
        <v>113</v>
      </c>
      <c r="C64" s="31" t="n">
        <v>132.1</v>
      </c>
      <c r="D64" s="32" t="n">
        <v>132.1</v>
      </c>
      <c r="E64" s="24" t="n">
        <f aca="false">D64/C64*100</f>
        <v>100</v>
      </c>
      <c r="F64" s="3"/>
    </row>
    <row r="65" customFormat="false" ht="33" hidden="false" customHeight="true" outlineLevel="0" collapsed="false">
      <c r="A65" s="29" t="s">
        <v>114</v>
      </c>
      <c r="B65" s="30" t="s">
        <v>115</v>
      </c>
      <c r="C65" s="31" t="n">
        <v>132.1</v>
      </c>
      <c r="D65" s="32" t="n">
        <v>132.1</v>
      </c>
      <c r="E65" s="24" t="n">
        <f aca="false">D65/C65*100</f>
        <v>100</v>
      </c>
      <c r="F65" s="3"/>
    </row>
    <row r="66" customFormat="false" ht="13.8" hidden="false" customHeight="false" outlineLevel="0" collapsed="false">
      <c r="A66" s="29" t="s">
        <v>116</v>
      </c>
      <c r="B66" s="30" t="s">
        <v>117</v>
      </c>
      <c r="C66" s="31" t="n">
        <v>650.46107</v>
      </c>
      <c r="D66" s="32" t="n">
        <v>650.46107</v>
      </c>
      <c r="E66" s="24" t="n">
        <f aca="false">D66/C66*100</f>
        <v>100</v>
      </c>
      <c r="F66" s="3"/>
    </row>
    <row r="67" customFormat="false" ht="44.25" hidden="false" customHeight="true" outlineLevel="0" collapsed="false">
      <c r="A67" s="29" t="s">
        <v>118</v>
      </c>
      <c r="B67" s="30" t="s">
        <v>119</v>
      </c>
      <c r="C67" s="31" t="n">
        <v>650.46107</v>
      </c>
      <c r="D67" s="32" t="n">
        <v>650.46107</v>
      </c>
      <c r="E67" s="24" t="n">
        <f aca="false">D67/C67*100</f>
        <v>100</v>
      </c>
      <c r="F67" s="3"/>
    </row>
    <row r="68" customFormat="false" ht="46.5" hidden="false" customHeight="true" outlineLevel="0" collapsed="false">
      <c r="A68" s="33" t="s">
        <v>120</v>
      </c>
      <c r="B68" s="34" t="s">
        <v>121</v>
      </c>
      <c r="C68" s="35" t="n">
        <v>650.46107</v>
      </c>
      <c r="D68" s="36" t="n">
        <v>650.46107</v>
      </c>
      <c r="E68" s="37" t="n">
        <f aca="false">D68/C68*100</f>
        <v>100</v>
      </c>
      <c r="F68" s="3"/>
    </row>
  </sheetData>
  <mergeCells count="13">
    <mergeCell ref="B1:E1"/>
    <mergeCell ref="B2:E2"/>
    <mergeCell ref="B3:E3"/>
    <mergeCell ref="B4:E4"/>
    <mergeCell ref="B5:E5"/>
    <mergeCell ref="B6:E6"/>
    <mergeCell ref="A7:E7"/>
    <mergeCell ref="B8:E8"/>
    <mergeCell ref="A9:A13"/>
    <mergeCell ref="B9:B13"/>
    <mergeCell ref="C9:C13"/>
    <mergeCell ref="D9:D13"/>
    <mergeCell ref="E9:E13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B224"/>
  <sheetViews>
    <sheetView showFormulas="false" showGridLines="true" showRowColHeaders="true" showZeros="true" rightToLeft="false" tabSelected="false" showOutlineSymbols="true" defaultGridColor="true" view="normal" topLeftCell="E1" colorId="64" zoomScale="75" zoomScaleNormal="75" zoomScalePageLayoutView="100" workbookViewId="0">
      <selection pane="topLeft" activeCell="M14" activeCellId="0" sqref="M14"/>
    </sheetView>
  </sheetViews>
  <sheetFormatPr defaultRowHeight="12.75" zeroHeight="false" outlineLevelRow="0" outlineLevelCol="0"/>
  <cols>
    <col collapsed="false" customWidth="true" hidden="true" outlineLevel="0" max="1" min="1" style="38" width="4.43"/>
    <col collapsed="false" customWidth="true" hidden="true" outlineLevel="0" max="2" min="2" style="38" width="18.85"/>
    <col collapsed="false" customWidth="true" hidden="true" outlineLevel="0" max="3" min="3" style="38" width="2"/>
    <col collapsed="false" customWidth="true" hidden="true" outlineLevel="0" max="4" min="4" style="38" width="0.86"/>
    <col collapsed="false" customWidth="true" hidden="false" outlineLevel="0" max="5" min="5" style="39" width="60.29"/>
    <col collapsed="false" customWidth="true" hidden="false" outlineLevel="0" max="7" min="6" style="40" width="5.43"/>
    <col collapsed="false" customWidth="true" hidden="false" outlineLevel="0" max="8" min="8" style="38" width="11.3"/>
    <col collapsed="false" customWidth="true" hidden="false" outlineLevel="0" max="9" min="9" style="38" width="11.14"/>
    <col collapsed="false" customWidth="true" hidden="false" outlineLevel="0" max="10" min="10" style="38" width="11.86"/>
    <col collapsed="false" customWidth="true" hidden="false" outlineLevel="0" max="250" min="11" style="38" width="9.13"/>
    <col collapsed="false" customWidth="false" hidden="true" outlineLevel="0" max="253" min="251" style="38" width="11.52"/>
    <col collapsed="false" customWidth="true" hidden="false" outlineLevel="0" max="254" min="254" style="38" width="0.86"/>
    <col collapsed="false" customWidth="true" hidden="false" outlineLevel="0" max="255" min="255" style="38" width="60.29"/>
    <col collapsed="false" customWidth="true" hidden="false" outlineLevel="0" max="256" min="256" style="38" width="5.43"/>
    <col collapsed="false" customWidth="true" hidden="false" outlineLevel="0" max="257" min="257" style="38" width="3.98"/>
    <col collapsed="false" customWidth="true" hidden="false" outlineLevel="0" max="258" min="258" style="38" width="4.57"/>
    <col collapsed="false" customWidth="true" hidden="false" outlineLevel="0" max="259" min="259" style="38" width="4.86"/>
    <col collapsed="false" customWidth="true" hidden="false" outlineLevel="0" max="261" min="260" style="38" width="4.57"/>
    <col collapsed="false" customWidth="true" hidden="false" outlineLevel="0" max="262" min="262" style="38" width="7"/>
    <col collapsed="false" customWidth="true" hidden="false" outlineLevel="0" max="263" min="263" style="38" width="4.57"/>
    <col collapsed="false" customWidth="false" hidden="false" outlineLevel="0" max="264" min="264" style="38" width="11.42"/>
    <col collapsed="false" customWidth="true" hidden="false" outlineLevel="0" max="265" min="265" style="38" width="11.99"/>
    <col collapsed="false" customWidth="true" hidden="false" outlineLevel="0" max="266" min="266" style="38" width="12.86"/>
    <col collapsed="false" customWidth="true" hidden="false" outlineLevel="0" max="506" min="267" style="38" width="9.13"/>
    <col collapsed="false" customWidth="false" hidden="true" outlineLevel="0" max="509" min="507" style="38" width="11.52"/>
    <col collapsed="false" customWidth="true" hidden="false" outlineLevel="0" max="510" min="510" style="38" width="0.86"/>
    <col collapsed="false" customWidth="true" hidden="false" outlineLevel="0" max="511" min="511" style="38" width="60.29"/>
    <col collapsed="false" customWidth="true" hidden="false" outlineLevel="0" max="512" min="512" style="38" width="5.43"/>
    <col collapsed="false" customWidth="true" hidden="false" outlineLevel="0" max="513" min="513" style="38" width="3.98"/>
    <col collapsed="false" customWidth="true" hidden="false" outlineLevel="0" max="514" min="514" style="38" width="4.57"/>
    <col collapsed="false" customWidth="true" hidden="false" outlineLevel="0" max="515" min="515" style="38" width="4.86"/>
    <col collapsed="false" customWidth="true" hidden="false" outlineLevel="0" max="517" min="516" style="38" width="4.57"/>
    <col collapsed="false" customWidth="true" hidden="false" outlineLevel="0" max="518" min="518" style="38" width="7"/>
    <col collapsed="false" customWidth="true" hidden="false" outlineLevel="0" max="519" min="519" style="38" width="4.57"/>
    <col collapsed="false" customWidth="false" hidden="false" outlineLevel="0" max="520" min="520" style="38" width="11.42"/>
    <col collapsed="false" customWidth="true" hidden="false" outlineLevel="0" max="521" min="521" style="38" width="11.99"/>
    <col collapsed="false" customWidth="true" hidden="false" outlineLevel="0" max="522" min="522" style="38" width="12.86"/>
    <col collapsed="false" customWidth="true" hidden="false" outlineLevel="0" max="762" min="523" style="38" width="9.13"/>
    <col collapsed="false" customWidth="false" hidden="true" outlineLevel="0" max="765" min="763" style="38" width="11.52"/>
    <col collapsed="false" customWidth="true" hidden="false" outlineLevel="0" max="766" min="766" style="38" width="0.86"/>
    <col collapsed="false" customWidth="true" hidden="false" outlineLevel="0" max="767" min="767" style="38" width="60.29"/>
    <col collapsed="false" customWidth="true" hidden="false" outlineLevel="0" max="768" min="768" style="38" width="5.43"/>
    <col collapsed="false" customWidth="true" hidden="false" outlineLevel="0" max="769" min="769" style="38" width="3.98"/>
    <col collapsed="false" customWidth="true" hidden="false" outlineLevel="0" max="770" min="770" style="38" width="4.57"/>
    <col collapsed="false" customWidth="true" hidden="false" outlineLevel="0" max="771" min="771" style="38" width="4.86"/>
    <col collapsed="false" customWidth="true" hidden="false" outlineLevel="0" max="773" min="772" style="38" width="4.57"/>
    <col collapsed="false" customWidth="true" hidden="false" outlineLevel="0" max="774" min="774" style="38" width="7"/>
    <col collapsed="false" customWidth="true" hidden="false" outlineLevel="0" max="775" min="775" style="38" width="4.57"/>
    <col collapsed="false" customWidth="false" hidden="false" outlineLevel="0" max="776" min="776" style="38" width="11.42"/>
    <col collapsed="false" customWidth="true" hidden="false" outlineLevel="0" max="777" min="777" style="38" width="11.99"/>
    <col collapsed="false" customWidth="true" hidden="false" outlineLevel="0" max="778" min="778" style="38" width="12.86"/>
    <col collapsed="false" customWidth="true" hidden="false" outlineLevel="0" max="1018" min="779" style="38" width="9.13"/>
    <col collapsed="false" customWidth="false" hidden="true" outlineLevel="0" max="1021" min="1019" style="38" width="11.52"/>
    <col collapsed="false" customWidth="true" hidden="false" outlineLevel="0" max="1022" min="1022" style="38" width="0.86"/>
    <col collapsed="false" customWidth="true" hidden="false" outlineLevel="0" max="1023" min="1023" style="38" width="60.29"/>
    <col collapsed="false" customWidth="true" hidden="false" outlineLevel="0" max="1025" min="1024" style="38" width="5.43"/>
  </cols>
  <sheetData>
    <row r="1" customFormat="false" ht="22.05" hidden="false" customHeight="true" outlineLevel="0" collapsed="false">
      <c r="E1" s="41"/>
      <c r="F1" s="41"/>
      <c r="G1" s="41"/>
      <c r="H1" s="41"/>
    </row>
    <row r="2" customFormat="false" ht="12.75" hidden="false" customHeight="true" outlineLevel="0" collapsed="false">
      <c r="E2" s="42"/>
      <c r="F2" s="42"/>
      <c r="G2" s="42"/>
      <c r="H2" s="43" t="s">
        <v>122</v>
      </c>
      <c r="I2" s="43"/>
      <c r="J2" s="43"/>
    </row>
    <row r="3" customFormat="false" ht="12.75" hidden="false" customHeight="true" outlineLevel="0" collapsed="false">
      <c r="E3" s="43" t="s">
        <v>123</v>
      </c>
      <c r="F3" s="43"/>
      <c r="G3" s="43"/>
      <c r="H3" s="43"/>
      <c r="I3" s="43"/>
      <c r="J3" s="43"/>
    </row>
    <row r="4" customFormat="false" ht="12.75" hidden="false" customHeight="true" outlineLevel="0" collapsed="false">
      <c r="E4" s="42"/>
      <c r="F4" s="44" t="s">
        <v>124</v>
      </c>
      <c r="G4" s="44"/>
      <c r="H4" s="44"/>
      <c r="I4" s="44"/>
      <c r="J4" s="44"/>
    </row>
    <row r="5" customFormat="false" ht="12.75" hidden="false" customHeight="true" outlineLevel="0" collapsed="false">
      <c r="E5" s="42"/>
      <c r="F5" s="44" t="s">
        <v>125</v>
      </c>
      <c r="G5" s="44"/>
      <c r="H5" s="44"/>
      <c r="I5" s="44"/>
      <c r="J5" s="44"/>
    </row>
    <row r="6" customFormat="false" ht="12.75" hidden="false" customHeight="true" outlineLevel="0" collapsed="false">
      <c r="E6" s="42"/>
      <c r="F6" s="44" t="s">
        <v>126</v>
      </c>
      <c r="G6" s="44"/>
      <c r="H6" s="44"/>
      <c r="I6" s="44"/>
      <c r="J6" s="44"/>
    </row>
    <row r="7" customFormat="false" ht="12.75" hidden="false" customHeight="true" outlineLevel="0" collapsed="false">
      <c r="E7" s="45" t="s">
        <v>127</v>
      </c>
      <c r="F7" s="45"/>
      <c r="G7" s="45"/>
      <c r="H7" s="45"/>
      <c r="I7" s="45"/>
      <c r="J7" s="45"/>
    </row>
    <row r="8" customFormat="false" ht="53.25" hidden="false" customHeight="true" outlineLevel="0" collapsed="false">
      <c r="E8" s="7" t="s">
        <v>128</v>
      </c>
      <c r="F8" s="7"/>
      <c r="G8" s="7"/>
      <c r="H8" s="7"/>
      <c r="I8" s="7"/>
      <c r="J8" s="7"/>
      <c r="K8" s="39"/>
    </row>
    <row r="9" customFormat="false" ht="13.5" hidden="false" customHeight="true" outlineLevel="0" collapsed="false">
      <c r="E9" s="46"/>
      <c r="F9" s="47"/>
      <c r="G9" s="47"/>
      <c r="H9" s="48"/>
      <c r="I9" s="48"/>
      <c r="J9" s="49" t="s">
        <v>129</v>
      </c>
      <c r="K9" s="39"/>
    </row>
    <row r="10" customFormat="false" ht="13.5" hidden="false" customHeight="true" outlineLevel="0" collapsed="false">
      <c r="B10" s="50"/>
      <c r="C10" s="51"/>
      <c r="D10" s="51"/>
      <c r="E10" s="52" t="s">
        <v>130</v>
      </c>
      <c r="F10" s="53" t="s">
        <v>131</v>
      </c>
      <c r="G10" s="53" t="s">
        <v>132</v>
      </c>
      <c r="H10" s="54" t="s">
        <v>10</v>
      </c>
      <c r="I10" s="53" t="s">
        <v>11</v>
      </c>
      <c r="J10" s="55" t="s">
        <v>12</v>
      </c>
    </row>
    <row r="11" customFormat="false" ht="13.5" hidden="false" customHeight="true" outlineLevel="0" collapsed="false">
      <c r="A11" s="56" t="s">
        <v>133</v>
      </c>
      <c r="B11" s="57"/>
      <c r="C11" s="58"/>
      <c r="D11" s="58"/>
      <c r="E11" s="52"/>
      <c r="F11" s="53"/>
      <c r="G11" s="53"/>
      <c r="H11" s="54"/>
      <c r="I11" s="53"/>
      <c r="J11" s="55"/>
    </row>
    <row r="12" customFormat="false" ht="13.65" hidden="false" customHeight="false" outlineLevel="0" collapsed="false">
      <c r="A12" s="56"/>
      <c r="B12" s="57"/>
      <c r="C12" s="58"/>
      <c r="D12" s="58"/>
      <c r="E12" s="59" t="n">
        <v>1</v>
      </c>
      <c r="F12" s="53" t="n">
        <v>2</v>
      </c>
      <c r="G12" s="53" t="n">
        <v>3</v>
      </c>
      <c r="H12" s="60" t="n">
        <v>4</v>
      </c>
      <c r="I12" s="61" t="n">
        <v>5</v>
      </c>
      <c r="J12" s="61" t="n">
        <v>6</v>
      </c>
      <c r="M12" s="51"/>
    </row>
    <row r="13" s="62" customFormat="true" ht="13.8" hidden="false" customHeight="false" outlineLevel="0" collapsed="false">
      <c r="A13" s="62" t="n">
        <v>3</v>
      </c>
      <c r="B13" s="63"/>
      <c r="C13" s="64"/>
      <c r="D13" s="64"/>
      <c r="E13" s="65" t="s">
        <v>134</v>
      </c>
      <c r="F13" s="66"/>
      <c r="G13" s="66"/>
      <c r="H13" s="67" t="n">
        <f aca="false">H14</f>
        <v>2671.14159</v>
      </c>
      <c r="I13" s="67" t="n">
        <f aca="false">I14</f>
        <v>2336.58439</v>
      </c>
      <c r="J13" s="68" t="n">
        <f aca="false">I13/H13*100</f>
        <v>87.4751229492106</v>
      </c>
      <c r="L13" s="64"/>
      <c r="M13" s="64"/>
    </row>
    <row r="14" s="62" customFormat="true" ht="25.7" hidden="false" customHeight="false" outlineLevel="0" collapsed="false">
      <c r="A14" s="62" t="n">
        <v>4</v>
      </c>
      <c r="B14" s="63"/>
      <c r="C14" s="64"/>
      <c r="D14" s="64"/>
      <c r="E14" s="69" t="s">
        <v>135</v>
      </c>
      <c r="F14" s="70"/>
      <c r="G14" s="70"/>
      <c r="H14" s="71" t="n">
        <f aca="false">H15+H82+H101+H125+H203+H210+H217</f>
        <v>2671.14159</v>
      </c>
      <c r="I14" s="71" t="n">
        <f aca="false">I15+I82+I101+I125+I203+I210+I217</f>
        <v>2336.58439</v>
      </c>
      <c r="J14" s="72" t="n">
        <f aca="false">I14/H14*100</f>
        <v>87.4751229492106</v>
      </c>
    </row>
    <row r="15" s="62" customFormat="true" ht="13.8" hidden="false" customHeight="false" outlineLevel="0" collapsed="false">
      <c r="A15" s="62" t="n">
        <v>5</v>
      </c>
      <c r="B15" s="63"/>
      <c r="C15" s="64"/>
      <c r="D15" s="64"/>
      <c r="E15" s="73" t="s">
        <v>136</v>
      </c>
      <c r="F15" s="74" t="s">
        <v>137</v>
      </c>
      <c r="G15" s="74"/>
      <c r="H15" s="75" t="n">
        <f aca="false">H25+H62+H68+H16</f>
        <v>1486.94044</v>
      </c>
      <c r="I15" s="75" t="n">
        <f aca="false">I25+I62+I68+I16</f>
        <v>1462.319</v>
      </c>
      <c r="J15" s="76" t="n">
        <f aca="false">I15/H15*100</f>
        <v>98.344154255432</v>
      </c>
      <c r="K15" s="77"/>
      <c r="L15" s="77"/>
    </row>
    <row r="16" s="62" customFormat="true" ht="25.7" hidden="false" customHeight="false" outlineLevel="0" collapsed="false">
      <c r="B16" s="63"/>
      <c r="C16" s="64"/>
      <c r="D16" s="64"/>
      <c r="E16" s="78" t="s">
        <v>138</v>
      </c>
      <c r="F16" s="74" t="s">
        <v>137</v>
      </c>
      <c r="G16" s="74" t="s">
        <v>139</v>
      </c>
      <c r="H16" s="75" t="n">
        <f aca="false">H17</f>
        <v>657.38728</v>
      </c>
      <c r="I16" s="75" t="n">
        <f aca="false">I17</f>
        <v>652.75436</v>
      </c>
      <c r="J16" s="76" t="n">
        <f aca="false">I16/H16*100</f>
        <v>99.2952525640593</v>
      </c>
      <c r="K16" s="77"/>
      <c r="L16" s="77"/>
    </row>
    <row r="17" s="62" customFormat="true" ht="37.75" hidden="true" customHeight="false" outlineLevel="0" collapsed="false">
      <c r="B17" s="63"/>
      <c r="C17" s="64"/>
      <c r="D17" s="64"/>
      <c r="E17" s="73" t="s">
        <v>140</v>
      </c>
      <c r="F17" s="74" t="s">
        <v>137</v>
      </c>
      <c r="G17" s="74" t="s">
        <v>139</v>
      </c>
      <c r="H17" s="75" t="n">
        <f aca="false">H18</f>
        <v>657.38728</v>
      </c>
      <c r="I17" s="75" t="n">
        <f aca="false">I18</f>
        <v>652.75436</v>
      </c>
      <c r="J17" s="76" t="n">
        <f aca="false">I17/H17*100</f>
        <v>99.2952525640593</v>
      </c>
      <c r="K17" s="77"/>
      <c r="L17" s="77"/>
    </row>
    <row r="18" s="62" customFormat="true" ht="13.8" hidden="true" customHeight="false" outlineLevel="0" collapsed="false">
      <c r="B18" s="63"/>
      <c r="C18" s="64"/>
      <c r="D18" s="64"/>
      <c r="E18" s="79" t="s">
        <v>141</v>
      </c>
      <c r="F18" s="74" t="s">
        <v>137</v>
      </c>
      <c r="G18" s="74" t="s">
        <v>139</v>
      </c>
      <c r="H18" s="75" t="n">
        <f aca="false">H19+H22</f>
        <v>657.38728</v>
      </c>
      <c r="I18" s="75" t="n">
        <f aca="false">I19+I22</f>
        <v>652.75436</v>
      </c>
      <c r="J18" s="76" t="n">
        <f aca="false">I18/H18*100</f>
        <v>99.2952525640593</v>
      </c>
      <c r="K18" s="77"/>
      <c r="L18" s="77"/>
    </row>
    <row r="19" s="62" customFormat="true" ht="13.8" hidden="true" customHeight="false" outlineLevel="0" collapsed="false">
      <c r="B19" s="63"/>
      <c r="C19" s="64"/>
      <c r="D19" s="64"/>
      <c r="E19" s="73" t="s">
        <v>142</v>
      </c>
      <c r="F19" s="74" t="s">
        <v>137</v>
      </c>
      <c r="G19" s="74" t="s">
        <v>139</v>
      </c>
      <c r="H19" s="75" t="n">
        <f aca="false">H20</f>
        <v>437.38728</v>
      </c>
      <c r="I19" s="75" t="n">
        <f aca="false">I20</f>
        <v>432.75436</v>
      </c>
      <c r="J19" s="76" t="n">
        <f aca="false">I19/H19*100</f>
        <v>98.9407739520912</v>
      </c>
      <c r="K19" s="77"/>
      <c r="L19" s="77"/>
    </row>
    <row r="20" s="62" customFormat="true" ht="49.75" hidden="true" customHeight="false" outlineLevel="0" collapsed="false">
      <c r="B20" s="63"/>
      <c r="C20" s="64"/>
      <c r="D20" s="64"/>
      <c r="E20" s="73" t="s">
        <v>143</v>
      </c>
      <c r="F20" s="74" t="s">
        <v>137</v>
      </c>
      <c r="G20" s="74" t="s">
        <v>139</v>
      </c>
      <c r="H20" s="75" t="n">
        <f aca="false">H21</f>
        <v>437.38728</v>
      </c>
      <c r="I20" s="75" t="n">
        <f aca="false">I21</f>
        <v>432.75436</v>
      </c>
      <c r="J20" s="76" t="n">
        <f aca="false">I20/H20*100</f>
        <v>98.9407739520912</v>
      </c>
      <c r="K20" s="77"/>
      <c r="L20" s="77"/>
    </row>
    <row r="21" s="62" customFormat="true" ht="25.7" hidden="true" customHeight="false" outlineLevel="0" collapsed="false">
      <c r="B21" s="63"/>
      <c r="C21" s="64"/>
      <c r="D21" s="64"/>
      <c r="E21" s="73" t="s">
        <v>144</v>
      </c>
      <c r="F21" s="74" t="s">
        <v>137</v>
      </c>
      <c r="G21" s="74" t="s">
        <v>139</v>
      </c>
      <c r="H21" s="75" t="n">
        <v>437.38728</v>
      </c>
      <c r="I21" s="75" t="n">
        <v>432.75436</v>
      </c>
      <c r="J21" s="76" t="n">
        <f aca="false">I21/H21*100</f>
        <v>98.9407739520912</v>
      </c>
      <c r="K21" s="77"/>
      <c r="L21" s="77"/>
    </row>
    <row r="22" s="62" customFormat="true" ht="37.75" hidden="true" customHeight="false" outlineLevel="0" collapsed="false">
      <c r="B22" s="63"/>
      <c r="C22" s="64"/>
      <c r="D22" s="64"/>
      <c r="E22" s="80" t="s">
        <v>145</v>
      </c>
      <c r="F22" s="81" t="s">
        <v>137</v>
      </c>
      <c r="G22" s="81" t="s">
        <v>139</v>
      </c>
      <c r="H22" s="82" t="n">
        <f aca="false">H23</f>
        <v>220</v>
      </c>
      <c r="I22" s="82" t="n">
        <f aca="false">I23</f>
        <v>220</v>
      </c>
      <c r="J22" s="76" t="n">
        <f aca="false">I22/H22*100</f>
        <v>100</v>
      </c>
      <c r="K22" s="77"/>
      <c r="L22" s="77"/>
    </row>
    <row r="23" s="62" customFormat="true" ht="49.75" hidden="true" customHeight="false" outlineLevel="0" collapsed="false">
      <c r="B23" s="63"/>
      <c r="C23" s="64"/>
      <c r="D23" s="64"/>
      <c r="E23" s="73" t="s">
        <v>143</v>
      </c>
      <c r="F23" s="74" t="s">
        <v>137</v>
      </c>
      <c r="G23" s="74" t="s">
        <v>139</v>
      </c>
      <c r="H23" s="75" t="n">
        <f aca="false">H24</f>
        <v>220</v>
      </c>
      <c r="I23" s="75" t="n">
        <f aca="false">I24</f>
        <v>220</v>
      </c>
      <c r="J23" s="76" t="n">
        <f aca="false">I23/H23*100</f>
        <v>100</v>
      </c>
      <c r="K23" s="77"/>
      <c r="L23" s="77"/>
    </row>
    <row r="24" s="62" customFormat="true" ht="25.7" hidden="true" customHeight="false" outlineLevel="0" collapsed="false">
      <c r="B24" s="63"/>
      <c r="C24" s="64"/>
      <c r="D24" s="64"/>
      <c r="E24" s="73" t="s">
        <v>144</v>
      </c>
      <c r="F24" s="74" t="s">
        <v>137</v>
      </c>
      <c r="G24" s="74" t="s">
        <v>139</v>
      </c>
      <c r="H24" s="75" t="n">
        <v>220</v>
      </c>
      <c r="I24" s="75" t="n">
        <v>220</v>
      </c>
      <c r="J24" s="76" t="n">
        <f aca="false">I24/H24*100</f>
        <v>100</v>
      </c>
      <c r="K24" s="77"/>
      <c r="L24" s="77"/>
    </row>
    <row r="25" customFormat="false" ht="37.75" hidden="false" customHeight="false" outlineLevel="0" collapsed="false">
      <c r="A25" s="38" t="n">
        <v>6</v>
      </c>
      <c r="B25" s="50"/>
      <c r="C25" s="51"/>
      <c r="D25" s="51"/>
      <c r="E25" s="73" t="s">
        <v>146</v>
      </c>
      <c r="F25" s="74" t="s">
        <v>137</v>
      </c>
      <c r="G25" s="74" t="s">
        <v>147</v>
      </c>
      <c r="H25" s="75" t="n">
        <f aca="false">H26+H57</f>
        <v>824.55316</v>
      </c>
      <c r="I25" s="75" t="n">
        <f aca="false">I26+I57</f>
        <v>809.56464</v>
      </c>
      <c r="J25" s="76" t="n">
        <f aca="false">I25/H25*100</f>
        <v>98.1822251460415</v>
      </c>
      <c r="K25" s="83"/>
    </row>
    <row r="26" customFormat="false" ht="37.75" hidden="true" customHeight="false" outlineLevel="0" collapsed="false">
      <c r="B26" s="50"/>
      <c r="C26" s="51"/>
      <c r="D26" s="51"/>
      <c r="E26" s="73" t="s">
        <v>148</v>
      </c>
      <c r="F26" s="74" t="s">
        <v>137</v>
      </c>
      <c r="G26" s="74" t="s">
        <v>147</v>
      </c>
      <c r="H26" s="75" t="n">
        <f aca="false">H27+H32</f>
        <v>824.05316</v>
      </c>
      <c r="I26" s="75" t="n">
        <f aca="false">I27+I32</f>
        <v>809.06464</v>
      </c>
      <c r="J26" s="76" t="n">
        <f aca="false">I26/H26*100</f>
        <v>98.1811221984757</v>
      </c>
    </row>
    <row r="27" customFormat="false" ht="13.8" hidden="true" customHeight="false" outlineLevel="0" collapsed="false">
      <c r="B27" s="50"/>
      <c r="C27" s="51"/>
      <c r="D27" s="51"/>
      <c r="E27" s="79" t="s">
        <v>141</v>
      </c>
      <c r="F27" s="74" t="s">
        <v>137</v>
      </c>
      <c r="G27" s="74" t="s">
        <v>147</v>
      </c>
      <c r="H27" s="75" t="n">
        <f aca="false">H28</f>
        <v>0</v>
      </c>
      <c r="I27" s="75" t="n">
        <f aca="false">I28</f>
        <v>0</v>
      </c>
      <c r="J27" s="76" t="e">
        <f aca="false">I27/H27*100</f>
        <v>#DIV/0!</v>
      </c>
    </row>
    <row r="28" customFormat="false" ht="13.8" hidden="true" customHeight="false" outlineLevel="0" collapsed="false">
      <c r="B28" s="50"/>
      <c r="C28" s="51"/>
      <c r="D28" s="51"/>
      <c r="E28" s="73" t="s">
        <v>149</v>
      </c>
      <c r="F28" s="74" t="s">
        <v>137</v>
      </c>
      <c r="G28" s="74" t="s">
        <v>147</v>
      </c>
      <c r="H28" s="75" t="n">
        <f aca="false">H29</f>
        <v>0</v>
      </c>
      <c r="I28" s="75" t="n">
        <f aca="false">I29</f>
        <v>0</v>
      </c>
      <c r="J28" s="76" t="e">
        <f aca="false">I28/H28*100</f>
        <v>#DIV/0!</v>
      </c>
    </row>
    <row r="29" customFormat="false" ht="25.7" hidden="true" customHeight="false" outlineLevel="0" collapsed="false">
      <c r="B29" s="50"/>
      <c r="C29" s="51"/>
      <c r="D29" s="51"/>
      <c r="E29" s="73" t="s">
        <v>150</v>
      </c>
      <c r="F29" s="74" t="s">
        <v>137</v>
      </c>
      <c r="G29" s="74" t="s">
        <v>147</v>
      </c>
      <c r="H29" s="75" t="n">
        <f aca="false">H30</f>
        <v>0</v>
      </c>
      <c r="I29" s="75" t="n">
        <f aca="false">I30</f>
        <v>0</v>
      </c>
      <c r="J29" s="76" t="e">
        <f aca="false">I29/H29*100</f>
        <v>#DIV/0!</v>
      </c>
    </row>
    <row r="30" customFormat="false" ht="49.75" hidden="true" customHeight="false" outlineLevel="0" collapsed="false">
      <c r="B30" s="50"/>
      <c r="C30" s="51"/>
      <c r="D30" s="51"/>
      <c r="E30" s="73" t="s">
        <v>151</v>
      </c>
      <c r="F30" s="74" t="s">
        <v>137</v>
      </c>
      <c r="G30" s="74" t="s">
        <v>147</v>
      </c>
      <c r="H30" s="75" t="n">
        <f aca="false">H31</f>
        <v>0</v>
      </c>
      <c r="I30" s="75" t="n">
        <f aca="false">I31</f>
        <v>0</v>
      </c>
      <c r="J30" s="76" t="e">
        <f aca="false">I30/H30*100</f>
        <v>#DIV/0!</v>
      </c>
    </row>
    <row r="31" customFormat="false" ht="25.7" hidden="true" customHeight="false" outlineLevel="0" collapsed="false">
      <c r="B31" s="50"/>
      <c r="C31" s="51"/>
      <c r="D31" s="51"/>
      <c r="E31" s="73" t="s">
        <v>144</v>
      </c>
      <c r="F31" s="74" t="s">
        <v>137</v>
      </c>
      <c r="G31" s="74" t="s">
        <v>147</v>
      </c>
      <c r="H31" s="75"/>
      <c r="I31" s="75"/>
      <c r="J31" s="76" t="e">
        <f aca="false">I31/H31*100</f>
        <v>#DIV/0!</v>
      </c>
    </row>
    <row r="32" customFormat="false" ht="25.7" hidden="true" customHeight="false" outlineLevel="0" collapsed="false">
      <c r="B32" s="50"/>
      <c r="C32" s="51"/>
      <c r="D32" s="51"/>
      <c r="E32" s="73" t="s">
        <v>152</v>
      </c>
      <c r="F32" s="74" t="s">
        <v>137</v>
      </c>
      <c r="G32" s="74" t="s">
        <v>147</v>
      </c>
      <c r="H32" s="75" t="n">
        <f aca="false">H33+H54+H45+H37</f>
        <v>824.05316</v>
      </c>
      <c r="I32" s="75" t="n">
        <f aca="false">I33+I54+I45+I37</f>
        <v>809.06464</v>
      </c>
      <c r="J32" s="76" t="n">
        <f aca="false">I32/H32*100</f>
        <v>98.1811221984757</v>
      </c>
    </row>
    <row r="33" customFormat="false" ht="25.7" hidden="true" customHeight="false" outlineLevel="0" collapsed="false">
      <c r="B33" s="50"/>
      <c r="C33" s="51"/>
      <c r="D33" s="51"/>
      <c r="E33" s="73" t="s">
        <v>153</v>
      </c>
      <c r="F33" s="74" t="s">
        <v>137</v>
      </c>
      <c r="G33" s="74" t="s">
        <v>147</v>
      </c>
      <c r="H33" s="75" t="n">
        <f aca="false">H34</f>
        <v>588.42807</v>
      </c>
      <c r="I33" s="75" t="n">
        <f aca="false">I34</f>
        <v>586.24423</v>
      </c>
      <c r="J33" s="76" t="n">
        <f aca="false">I33/H33*100</f>
        <v>99.628868826737</v>
      </c>
    </row>
    <row r="34" customFormat="false" ht="49.75" hidden="true" customHeight="false" outlineLevel="0" collapsed="false">
      <c r="B34" s="50"/>
      <c r="C34" s="51"/>
      <c r="D34" s="51"/>
      <c r="E34" s="73" t="s">
        <v>151</v>
      </c>
      <c r="F34" s="74" t="s">
        <v>137</v>
      </c>
      <c r="G34" s="74" t="s">
        <v>147</v>
      </c>
      <c r="H34" s="75" t="n">
        <f aca="false">H35</f>
        <v>588.42807</v>
      </c>
      <c r="I34" s="75" t="n">
        <f aca="false">I35</f>
        <v>586.24423</v>
      </c>
      <c r="J34" s="76" t="n">
        <f aca="false">I34/H34*100</f>
        <v>99.628868826737</v>
      </c>
    </row>
    <row r="35" customFormat="false" ht="25.7" hidden="true" customHeight="false" outlineLevel="0" collapsed="false">
      <c r="B35" s="50"/>
      <c r="C35" s="51"/>
      <c r="D35" s="51"/>
      <c r="E35" s="73" t="s">
        <v>144</v>
      </c>
      <c r="F35" s="74" t="s">
        <v>137</v>
      </c>
      <c r="G35" s="74" t="s">
        <v>147</v>
      </c>
      <c r="H35" s="75" t="n">
        <v>588.42807</v>
      </c>
      <c r="I35" s="75" t="n">
        <v>586.24423</v>
      </c>
      <c r="J35" s="76" t="n">
        <f aca="false">I35/H35*100</f>
        <v>99.628868826737</v>
      </c>
    </row>
    <row r="36" customFormat="false" ht="25.7" hidden="true" customHeight="false" outlineLevel="0" collapsed="false">
      <c r="B36" s="50"/>
      <c r="C36" s="51"/>
      <c r="D36" s="51"/>
      <c r="E36" s="73" t="s">
        <v>154</v>
      </c>
      <c r="F36" s="84" t="s">
        <v>137</v>
      </c>
      <c r="G36" s="84" t="s">
        <v>147</v>
      </c>
      <c r="H36" s="75"/>
      <c r="I36" s="75"/>
      <c r="J36" s="76" t="e">
        <f aca="false">I36/H36*100</f>
        <v>#DIV/0!</v>
      </c>
    </row>
    <row r="37" customFormat="false" ht="13.8" hidden="true" customHeight="false" outlineLevel="0" collapsed="false">
      <c r="B37" s="50"/>
      <c r="C37" s="51"/>
      <c r="D37" s="51"/>
      <c r="E37" s="73" t="s">
        <v>155</v>
      </c>
      <c r="F37" s="74" t="s">
        <v>137</v>
      </c>
      <c r="G37" s="74" t="s">
        <v>147</v>
      </c>
      <c r="H37" s="75" t="n">
        <f aca="false">H39+H41</f>
        <v>219.52509</v>
      </c>
      <c r="I37" s="75" t="n">
        <f aca="false">I39+I41</f>
        <v>206.72041</v>
      </c>
      <c r="J37" s="76" t="n">
        <f aca="false">I37/H37*100</f>
        <v>94.1670995329053</v>
      </c>
    </row>
    <row r="38" customFormat="false" ht="25.7" hidden="true" customHeight="false" outlineLevel="0" collapsed="false">
      <c r="B38" s="50"/>
      <c r="C38" s="51"/>
      <c r="D38" s="51"/>
      <c r="E38" s="73" t="s">
        <v>156</v>
      </c>
      <c r="F38" s="74" t="s">
        <v>137</v>
      </c>
      <c r="G38" s="74" t="s">
        <v>147</v>
      </c>
      <c r="H38" s="75"/>
      <c r="I38" s="75"/>
      <c r="J38" s="76" t="e">
        <f aca="false">I38/H38*100</f>
        <v>#DIV/0!</v>
      </c>
    </row>
    <row r="39" customFormat="false" ht="25.7" hidden="true" customHeight="false" outlineLevel="0" collapsed="false">
      <c r="B39" s="50"/>
      <c r="C39" s="51"/>
      <c r="D39" s="51"/>
      <c r="E39" s="85" t="s">
        <v>157</v>
      </c>
      <c r="F39" s="74" t="s">
        <v>137</v>
      </c>
      <c r="G39" s="74" t="s">
        <v>147</v>
      </c>
      <c r="H39" s="75" t="n">
        <f aca="false">H40</f>
        <v>218.25209</v>
      </c>
      <c r="I39" s="75" t="n">
        <f aca="false">I40</f>
        <v>205.45721</v>
      </c>
      <c r="J39" s="76" t="n">
        <f aca="false">I39/H39*100</f>
        <v>94.1375681671594</v>
      </c>
    </row>
    <row r="40" s="86" customFormat="true" ht="25.7" hidden="true" customHeight="false" outlineLevel="0" collapsed="false">
      <c r="B40" s="87"/>
      <c r="C40" s="88"/>
      <c r="D40" s="51"/>
      <c r="E40" s="85" t="s">
        <v>158</v>
      </c>
      <c r="F40" s="74" t="s">
        <v>137</v>
      </c>
      <c r="G40" s="74" t="s">
        <v>147</v>
      </c>
      <c r="H40" s="75" t="n">
        <v>218.25209</v>
      </c>
      <c r="I40" s="75" t="n">
        <v>205.45721</v>
      </c>
      <c r="J40" s="76" t="n">
        <f aca="false">I40/H40*100</f>
        <v>94.1375681671594</v>
      </c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</row>
    <row r="41" s="86" customFormat="true" ht="13.8" hidden="true" customHeight="false" outlineLevel="0" collapsed="false">
      <c r="B41" s="87"/>
      <c r="C41" s="88"/>
      <c r="D41" s="51"/>
      <c r="E41" s="85" t="s">
        <v>159</v>
      </c>
      <c r="F41" s="74" t="s">
        <v>137</v>
      </c>
      <c r="G41" s="74" t="s">
        <v>147</v>
      </c>
      <c r="H41" s="75" t="n">
        <f aca="false">H42</f>
        <v>1.273</v>
      </c>
      <c r="I41" s="75" t="n">
        <f aca="false">I42</f>
        <v>1.2632</v>
      </c>
      <c r="J41" s="76" t="n">
        <f aca="false">I41/H41*100</f>
        <v>99.2301649646504</v>
      </c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</row>
    <row r="42" customFormat="false" ht="13.8" hidden="true" customHeight="false" outlineLevel="0" collapsed="false">
      <c r="B42" s="50"/>
      <c r="C42" s="51"/>
      <c r="D42" s="51"/>
      <c r="E42" s="73" t="s">
        <v>160</v>
      </c>
      <c r="F42" s="74" t="s">
        <v>137</v>
      </c>
      <c r="G42" s="74" t="s">
        <v>147</v>
      </c>
      <c r="H42" s="75" t="n">
        <v>1.273</v>
      </c>
      <c r="I42" s="75" t="n">
        <v>1.2632</v>
      </c>
      <c r="J42" s="76" t="n">
        <f aca="false">I42/H42*100</f>
        <v>99.2301649646504</v>
      </c>
    </row>
    <row r="43" customFormat="false" ht="13.8" hidden="true" customHeight="false" outlineLevel="0" collapsed="false">
      <c r="B43" s="50"/>
      <c r="C43" s="51"/>
      <c r="D43" s="51"/>
      <c r="E43" s="73" t="s">
        <v>161</v>
      </c>
      <c r="F43" s="74" t="s">
        <v>137</v>
      </c>
      <c r="G43" s="74" t="s">
        <v>147</v>
      </c>
      <c r="H43" s="75"/>
      <c r="I43" s="75"/>
      <c r="J43" s="76" t="e">
        <f aca="false">I43/H43*100</f>
        <v>#DIV/0!</v>
      </c>
    </row>
    <row r="44" customFormat="false" ht="13.8" hidden="true" customHeight="false" outlineLevel="0" collapsed="false">
      <c r="B44" s="50"/>
      <c r="C44" s="51"/>
      <c r="D44" s="51"/>
      <c r="E44" s="73" t="s">
        <v>162</v>
      </c>
      <c r="F44" s="74" t="s">
        <v>137</v>
      </c>
      <c r="G44" s="74" t="s">
        <v>147</v>
      </c>
      <c r="H44" s="75"/>
      <c r="I44" s="75"/>
      <c r="J44" s="76" t="e">
        <f aca="false">I44/H44*100</f>
        <v>#DIV/0!</v>
      </c>
    </row>
    <row r="45" customFormat="false" ht="13.8" hidden="true" customHeight="false" outlineLevel="0" collapsed="false">
      <c r="B45" s="50"/>
      <c r="C45" s="51"/>
      <c r="D45" s="51"/>
      <c r="E45" s="73" t="s">
        <v>163</v>
      </c>
      <c r="F45" s="89" t="s">
        <v>137</v>
      </c>
      <c r="G45" s="89" t="s">
        <v>147</v>
      </c>
      <c r="H45" s="75" t="n">
        <f aca="false">H46</f>
        <v>0</v>
      </c>
      <c r="I45" s="75" t="n">
        <f aca="false">I46</f>
        <v>0</v>
      </c>
      <c r="J45" s="76" t="e">
        <f aca="false">I45/H45*100</f>
        <v>#DIV/0!</v>
      </c>
    </row>
    <row r="46" customFormat="false" ht="37.75" hidden="true" customHeight="false" outlineLevel="0" collapsed="false">
      <c r="B46" s="50"/>
      <c r="C46" s="51"/>
      <c r="D46" s="51"/>
      <c r="E46" s="78" t="s">
        <v>145</v>
      </c>
      <c r="F46" s="89" t="s">
        <v>137</v>
      </c>
      <c r="G46" s="84" t="s">
        <v>147</v>
      </c>
      <c r="H46" s="90" t="n">
        <f aca="false">H50</f>
        <v>0</v>
      </c>
      <c r="I46" s="90" t="n">
        <f aca="false">I50</f>
        <v>0</v>
      </c>
      <c r="J46" s="76" t="e">
        <f aca="false">I46/H46*100</f>
        <v>#DIV/0!</v>
      </c>
    </row>
    <row r="47" customFormat="false" ht="49.75" hidden="true" customHeight="false" outlineLevel="0" collapsed="false">
      <c r="B47" s="50"/>
      <c r="C47" s="51"/>
      <c r="D47" s="51"/>
      <c r="E47" s="73" t="s">
        <v>164</v>
      </c>
      <c r="F47" s="89" t="s">
        <v>137</v>
      </c>
      <c r="G47" s="84" t="s">
        <v>147</v>
      </c>
      <c r="H47" s="91" t="n">
        <f aca="false">H48</f>
        <v>0</v>
      </c>
      <c r="I47" s="91" t="n">
        <f aca="false">I48</f>
        <v>0</v>
      </c>
      <c r="J47" s="76" t="e">
        <f aca="false">I47/H47*100</f>
        <v>#DIV/0!</v>
      </c>
    </row>
    <row r="48" customFormat="false" ht="25.7" hidden="true" customHeight="false" outlineLevel="0" collapsed="false">
      <c r="B48" s="50"/>
      <c r="C48" s="51"/>
      <c r="D48" s="51"/>
      <c r="E48" s="73" t="s">
        <v>144</v>
      </c>
      <c r="F48" s="89" t="s">
        <v>137</v>
      </c>
      <c r="G48" s="84" t="s">
        <v>147</v>
      </c>
      <c r="H48" s="75" t="n">
        <v>0</v>
      </c>
      <c r="I48" s="75" t="n">
        <v>0</v>
      </c>
      <c r="J48" s="76" t="e">
        <f aca="false">I48/H48*100</f>
        <v>#DIV/0!</v>
      </c>
    </row>
    <row r="49" customFormat="false" ht="25.7" hidden="true" customHeight="false" outlineLevel="0" collapsed="false">
      <c r="B49" s="50"/>
      <c r="C49" s="51"/>
      <c r="D49" s="51"/>
      <c r="E49" s="85" t="s">
        <v>157</v>
      </c>
      <c r="F49" s="84" t="s">
        <v>137</v>
      </c>
      <c r="G49" s="84" t="s">
        <v>147</v>
      </c>
      <c r="H49" s="91" t="n">
        <f aca="false">H50</f>
        <v>0</v>
      </c>
      <c r="I49" s="91" t="n">
        <f aca="false">I50</f>
        <v>0</v>
      </c>
      <c r="J49" s="76" t="e">
        <f aca="false">I49/H49*100</f>
        <v>#DIV/0!</v>
      </c>
    </row>
    <row r="50" customFormat="false" ht="32.45" hidden="true" customHeight="true" outlineLevel="0" collapsed="false">
      <c r="B50" s="50"/>
      <c r="C50" s="51"/>
      <c r="D50" s="51"/>
      <c r="E50" s="85" t="s">
        <v>158</v>
      </c>
      <c r="F50" s="84" t="s">
        <v>137</v>
      </c>
      <c r="G50" s="84" t="s">
        <v>147</v>
      </c>
      <c r="H50" s="92" t="n">
        <v>0</v>
      </c>
      <c r="I50" s="92" t="n">
        <v>0</v>
      </c>
      <c r="J50" s="76" t="e">
        <f aca="false">I50/H50*100</f>
        <v>#DIV/0!</v>
      </c>
    </row>
    <row r="51" customFormat="false" ht="15.75" hidden="true" customHeight="true" outlineLevel="0" collapsed="false">
      <c r="B51" s="50"/>
      <c r="C51" s="51"/>
      <c r="D51" s="51"/>
      <c r="E51" s="73"/>
      <c r="F51" s="74"/>
      <c r="G51" s="74"/>
      <c r="H51" s="93"/>
      <c r="I51" s="93"/>
      <c r="J51" s="76" t="e">
        <f aca="false">I51/H51*100</f>
        <v>#DIV/0!</v>
      </c>
    </row>
    <row r="52" customFormat="false" ht="53.25" hidden="true" customHeight="true" outlineLevel="0" collapsed="false">
      <c r="B52" s="50"/>
      <c r="C52" s="51"/>
      <c r="D52" s="51"/>
      <c r="E52" s="94" t="s">
        <v>165</v>
      </c>
      <c r="F52" s="74" t="s">
        <v>137</v>
      </c>
      <c r="G52" s="74" t="s">
        <v>147</v>
      </c>
      <c r="H52" s="93"/>
      <c r="I52" s="93"/>
      <c r="J52" s="76" t="e">
        <f aca="false">I52/H52*100</f>
        <v>#DIV/0!</v>
      </c>
    </row>
    <row r="53" customFormat="false" ht="26.25" hidden="true" customHeight="true" outlineLevel="0" collapsed="false">
      <c r="B53" s="50"/>
      <c r="C53" s="51"/>
      <c r="D53" s="51"/>
      <c r="E53" s="73" t="s">
        <v>166</v>
      </c>
      <c r="F53" s="74" t="s">
        <v>137</v>
      </c>
      <c r="G53" s="74" t="s">
        <v>147</v>
      </c>
      <c r="H53" s="93"/>
      <c r="I53" s="93"/>
      <c r="J53" s="76" t="e">
        <f aca="false">I53/H53*100</f>
        <v>#DIV/0!</v>
      </c>
    </row>
    <row r="54" customFormat="false" ht="80.25" hidden="true" customHeight="true" outlineLevel="0" collapsed="false">
      <c r="B54" s="50"/>
      <c r="C54" s="51"/>
      <c r="D54" s="51"/>
      <c r="E54" s="95" t="s">
        <v>167</v>
      </c>
      <c r="F54" s="96" t="s">
        <v>137</v>
      </c>
      <c r="G54" s="84" t="s">
        <v>147</v>
      </c>
      <c r="H54" s="97" t="n">
        <f aca="false">H56</f>
        <v>16.1</v>
      </c>
      <c r="I54" s="97" t="n">
        <f aca="false">I56</f>
        <v>16.1</v>
      </c>
      <c r="J54" s="76" t="n">
        <f aca="false">I54/H54*100</f>
        <v>100</v>
      </c>
    </row>
    <row r="55" customFormat="false" ht="17.45" hidden="true" customHeight="true" outlineLevel="0" collapsed="false">
      <c r="B55" s="50"/>
      <c r="C55" s="51"/>
      <c r="D55" s="51"/>
      <c r="E55" s="78" t="s">
        <v>168</v>
      </c>
      <c r="F55" s="96" t="s">
        <v>137</v>
      </c>
      <c r="G55" s="84" t="s">
        <v>147</v>
      </c>
      <c r="H55" s="97" t="n">
        <f aca="false">H56</f>
        <v>16.1</v>
      </c>
      <c r="I55" s="97" t="n">
        <f aca="false">I56</f>
        <v>16.1</v>
      </c>
      <c r="J55" s="76" t="n">
        <f aca="false">I55/H55*100</f>
        <v>100</v>
      </c>
    </row>
    <row r="56" customFormat="false" ht="17.45" hidden="true" customHeight="true" outlineLevel="0" collapsed="false">
      <c r="B56" s="50"/>
      <c r="C56" s="51"/>
      <c r="D56" s="51"/>
      <c r="E56" s="79" t="s">
        <v>117</v>
      </c>
      <c r="F56" s="96" t="s">
        <v>137</v>
      </c>
      <c r="G56" s="84" t="s">
        <v>147</v>
      </c>
      <c r="H56" s="75" t="n">
        <v>16.1</v>
      </c>
      <c r="I56" s="75" t="n">
        <v>16.1</v>
      </c>
      <c r="J56" s="76" t="n">
        <f aca="false">I56/H56*100</f>
        <v>100</v>
      </c>
    </row>
    <row r="57" customFormat="false" ht="49.15" hidden="true" customHeight="true" outlineLevel="0" collapsed="false">
      <c r="B57" s="50"/>
      <c r="C57" s="51"/>
      <c r="D57" s="51"/>
      <c r="E57" s="73" t="s">
        <v>169</v>
      </c>
      <c r="F57" s="74" t="s">
        <v>137</v>
      </c>
      <c r="G57" s="74" t="s">
        <v>147</v>
      </c>
      <c r="H57" s="75" t="n">
        <f aca="false">H58</f>
        <v>0.5</v>
      </c>
      <c r="I57" s="75" t="n">
        <f aca="false">I58</f>
        <v>0.5</v>
      </c>
      <c r="J57" s="76" t="n">
        <f aca="false">I57/H57*100</f>
        <v>100</v>
      </c>
    </row>
    <row r="58" customFormat="false" ht="64.5" hidden="true" customHeight="true" outlineLevel="0" collapsed="false">
      <c r="B58" s="50"/>
      <c r="C58" s="51"/>
      <c r="D58" s="51"/>
      <c r="E58" s="73" t="s">
        <v>170</v>
      </c>
      <c r="F58" s="74" t="s">
        <v>137</v>
      </c>
      <c r="G58" s="74" t="s">
        <v>147</v>
      </c>
      <c r="H58" s="75" t="n">
        <f aca="false">H59</f>
        <v>0.5</v>
      </c>
      <c r="I58" s="75" t="n">
        <f aca="false">I59</f>
        <v>0.5</v>
      </c>
      <c r="J58" s="76" t="n">
        <f aca="false">I58/H58*100</f>
        <v>100</v>
      </c>
    </row>
    <row r="59" customFormat="false" ht="95.25" hidden="true" customHeight="true" outlineLevel="0" collapsed="false">
      <c r="B59" s="50"/>
      <c r="C59" s="51"/>
      <c r="D59" s="50"/>
      <c r="E59" s="98" t="s">
        <v>171</v>
      </c>
      <c r="F59" s="74" t="s">
        <v>137</v>
      </c>
      <c r="G59" s="74" t="s">
        <v>147</v>
      </c>
      <c r="H59" s="75" t="n">
        <f aca="false">H61</f>
        <v>0.5</v>
      </c>
      <c r="I59" s="75" t="n">
        <f aca="false">I61</f>
        <v>0.5</v>
      </c>
      <c r="J59" s="76" t="n">
        <f aca="false">I59/H59*100</f>
        <v>100</v>
      </c>
    </row>
    <row r="60" customFormat="false" ht="32.25" hidden="true" customHeight="true" outlineLevel="0" collapsed="false">
      <c r="B60" s="50"/>
      <c r="C60" s="51"/>
      <c r="D60" s="51"/>
      <c r="E60" s="85" t="s">
        <v>157</v>
      </c>
      <c r="F60" s="74" t="s">
        <v>137</v>
      </c>
      <c r="G60" s="74" t="s">
        <v>147</v>
      </c>
      <c r="H60" s="75" t="n">
        <f aca="false">H61</f>
        <v>0.5</v>
      </c>
      <c r="I60" s="75" t="n">
        <f aca="false">I61</f>
        <v>0.5</v>
      </c>
      <c r="J60" s="76" t="n">
        <f aca="false">I60/H60*100</f>
        <v>100</v>
      </c>
    </row>
    <row r="61" customFormat="false" ht="34.5" hidden="true" customHeight="true" outlineLevel="0" collapsed="false">
      <c r="B61" s="50"/>
      <c r="C61" s="51"/>
      <c r="D61" s="51"/>
      <c r="E61" s="85" t="s">
        <v>158</v>
      </c>
      <c r="F61" s="74" t="s">
        <v>137</v>
      </c>
      <c r="G61" s="74" t="s">
        <v>147</v>
      </c>
      <c r="H61" s="75" t="n">
        <v>0.5</v>
      </c>
      <c r="I61" s="75" t="n">
        <v>0.5</v>
      </c>
      <c r="J61" s="76" t="n">
        <f aca="false">I61/H61*100</f>
        <v>100</v>
      </c>
    </row>
    <row r="62" customFormat="false" ht="17.25" hidden="false" customHeight="true" outlineLevel="0" collapsed="false">
      <c r="B62" s="50"/>
      <c r="C62" s="51"/>
      <c r="D62" s="51"/>
      <c r="E62" s="73" t="s">
        <v>172</v>
      </c>
      <c r="F62" s="74" t="s">
        <v>137</v>
      </c>
      <c r="G62" s="74" t="n">
        <v>11</v>
      </c>
      <c r="H62" s="75" t="n">
        <f aca="false">H63</f>
        <v>5</v>
      </c>
      <c r="I62" s="75" t="n">
        <f aca="false">I63</f>
        <v>0</v>
      </c>
      <c r="J62" s="76" t="n">
        <f aca="false">I62/H62*100</f>
        <v>0</v>
      </c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</row>
    <row r="63" customFormat="false" ht="48.75" hidden="true" customHeight="true" outlineLevel="0" collapsed="false">
      <c r="B63" s="50"/>
      <c r="C63" s="51"/>
      <c r="D63" s="51"/>
      <c r="E63" s="73" t="s">
        <v>169</v>
      </c>
      <c r="F63" s="74" t="s">
        <v>137</v>
      </c>
      <c r="G63" s="74" t="n">
        <v>11</v>
      </c>
      <c r="H63" s="75" t="n">
        <f aca="false">H64</f>
        <v>5</v>
      </c>
      <c r="I63" s="75" t="n">
        <f aca="false">I64</f>
        <v>0</v>
      </c>
      <c r="J63" s="76" t="n">
        <f aca="false">I63/H63*100</f>
        <v>0</v>
      </c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</row>
    <row r="64" customFormat="false" ht="65.25" hidden="true" customHeight="true" outlineLevel="0" collapsed="false">
      <c r="B64" s="50"/>
      <c r="C64" s="51"/>
      <c r="D64" s="51"/>
      <c r="E64" s="73" t="s">
        <v>170</v>
      </c>
      <c r="F64" s="74" t="s">
        <v>137</v>
      </c>
      <c r="G64" s="74" t="n">
        <v>11</v>
      </c>
      <c r="H64" s="75" t="n">
        <f aca="false">H65</f>
        <v>5</v>
      </c>
      <c r="I64" s="75" t="n">
        <f aca="false">I65</f>
        <v>0</v>
      </c>
      <c r="J64" s="76" t="n">
        <f aca="false">I64/H64*100</f>
        <v>0</v>
      </c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</row>
    <row r="65" s="86" customFormat="true" ht="48.75" hidden="true" customHeight="true" outlineLevel="0" collapsed="false">
      <c r="B65" s="87"/>
      <c r="C65" s="88"/>
      <c r="D65" s="51"/>
      <c r="E65" s="73" t="s">
        <v>173</v>
      </c>
      <c r="F65" s="74" t="s">
        <v>137</v>
      </c>
      <c r="G65" s="74" t="n">
        <v>11</v>
      </c>
      <c r="H65" s="75" t="n">
        <f aca="false">H67</f>
        <v>5</v>
      </c>
      <c r="I65" s="75" t="n">
        <f aca="false">I67</f>
        <v>0</v>
      </c>
      <c r="J65" s="76" t="n">
        <f aca="false">I65/H65*100</f>
        <v>0</v>
      </c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</row>
    <row r="66" s="86" customFormat="true" ht="17.1" hidden="true" customHeight="true" outlineLevel="0" collapsed="false">
      <c r="B66" s="87"/>
      <c r="C66" s="88"/>
      <c r="D66" s="51"/>
      <c r="E66" s="85" t="s">
        <v>159</v>
      </c>
      <c r="F66" s="74" t="s">
        <v>137</v>
      </c>
      <c r="G66" s="74" t="n">
        <v>11</v>
      </c>
      <c r="H66" s="75" t="n">
        <f aca="false">H67</f>
        <v>5</v>
      </c>
      <c r="I66" s="75" t="n">
        <f aca="false">I67</f>
        <v>0</v>
      </c>
      <c r="J66" s="76" t="n">
        <f aca="false">I66/H66*100</f>
        <v>0</v>
      </c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</row>
    <row r="67" s="86" customFormat="true" ht="14.25" hidden="true" customHeight="true" outlineLevel="0" collapsed="false">
      <c r="B67" s="87"/>
      <c r="C67" s="88"/>
      <c r="D67" s="51"/>
      <c r="E67" s="73" t="s">
        <v>174</v>
      </c>
      <c r="F67" s="74" t="s">
        <v>137</v>
      </c>
      <c r="G67" s="74" t="n">
        <v>11</v>
      </c>
      <c r="H67" s="75" t="n">
        <v>5</v>
      </c>
      <c r="I67" s="75" t="n">
        <v>0</v>
      </c>
      <c r="J67" s="76" t="n">
        <f aca="false">I67/H67*100</f>
        <v>0</v>
      </c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</row>
    <row r="68" customFormat="false" ht="15.75" hidden="true" customHeight="true" outlineLevel="0" collapsed="false">
      <c r="B68" s="50"/>
      <c r="C68" s="51"/>
      <c r="D68" s="51"/>
      <c r="E68" s="73" t="s">
        <v>175</v>
      </c>
      <c r="F68" s="74" t="s">
        <v>137</v>
      </c>
      <c r="G68" s="74" t="s">
        <v>176</v>
      </c>
      <c r="H68" s="75" t="n">
        <f aca="false">H69</f>
        <v>0</v>
      </c>
      <c r="I68" s="75" t="n">
        <f aca="false">I69</f>
        <v>0</v>
      </c>
      <c r="J68" s="76" t="e">
        <f aca="false">I68/H68*100</f>
        <v>#DIV/0!</v>
      </c>
    </row>
    <row r="69" customFormat="false" ht="48.75" hidden="true" customHeight="true" outlineLevel="0" collapsed="false">
      <c r="B69" s="50"/>
      <c r="C69" s="51"/>
      <c r="D69" s="51"/>
      <c r="E69" s="73" t="s">
        <v>169</v>
      </c>
      <c r="F69" s="74" t="s">
        <v>137</v>
      </c>
      <c r="G69" s="74" t="s">
        <v>176</v>
      </c>
      <c r="H69" s="75" t="n">
        <f aca="false">H70</f>
        <v>0</v>
      </c>
      <c r="I69" s="75" t="n">
        <f aca="false">I70</f>
        <v>0</v>
      </c>
      <c r="J69" s="76" t="e">
        <f aca="false">I69/H69*100</f>
        <v>#DIV/0!</v>
      </c>
    </row>
    <row r="70" customFormat="false" ht="63.75" hidden="true" customHeight="true" outlineLevel="0" collapsed="false">
      <c r="B70" s="50"/>
      <c r="C70" s="51"/>
      <c r="D70" s="51"/>
      <c r="E70" s="73" t="s">
        <v>170</v>
      </c>
      <c r="F70" s="74" t="s">
        <v>137</v>
      </c>
      <c r="G70" s="74" t="s">
        <v>176</v>
      </c>
      <c r="H70" s="75" t="n">
        <f aca="false">H71+H79</f>
        <v>0</v>
      </c>
      <c r="I70" s="75" t="n">
        <f aca="false">I71+I79</f>
        <v>0</v>
      </c>
      <c r="J70" s="76" t="e">
        <f aca="false">I70/H70*100</f>
        <v>#DIV/0!</v>
      </c>
    </row>
    <row r="71" customFormat="false" ht="17.25" hidden="true" customHeight="true" outlineLevel="0" collapsed="false">
      <c r="B71" s="50"/>
      <c r="C71" s="51"/>
      <c r="D71" s="51"/>
      <c r="E71" s="73" t="s">
        <v>177</v>
      </c>
      <c r="F71" s="74" t="s">
        <v>137</v>
      </c>
      <c r="G71" s="74" t="s">
        <v>176</v>
      </c>
      <c r="H71" s="75" t="n">
        <f aca="false">H72</f>
        <v>0</v>
      </c>
      <c r="I71" s="75" t="n">
        <f aca="false">I72</f>
        <v>0</v>
      </c>
      <c r="J71" s="76" t="e">
        <f aca="false">I71/H71*100</f>
        <v>#DIV/0!</v>
      </c>
    </row>
    <row r="72" customFormat="false" ht="33.75" hidden="true" customHeight="true" outlineLevel="0" collapsed="false">
      <c r="B72" s="50"/>
      <c r="C72" s="51"/>
      <c r="D72" s="51"/>
      <c r="E72" s="85" t="s">
        <v>157</v>
      </c>
      <c r="F72" s="74" t="s">
        <v>137</v>
      </c>
      <c r="G72" s="74" t="s">
        <v>176</v>
      </c>
      <c r="H72" s="75" t="n">
        <f aca="false">H73</f>
        <v>0</v>
      </c>
      <c r="I72" s="75" t="n">
        <f aca="false">I73</f>
        <v>0</v>
      </c>
      <c r="J72" s="76" t="e">
        <f aca="false">I72/H72*100</f>
        <v>#DIV/0!</v>
      </c>
    </row>
    <row r="73" customFormat="false" ht="31.5" hidden="true" customHeight="true" outlineLevel="0" collapsed="false">
      <c r="B73" s="50"/>
      <c r="C73" s="51"/>
      <c r="D73" s="51"/>
      <c r="E73" s="85" t="s">
        <v>158</v>
      </c>
      <c r="F73" s="74" t="s">
        <v>137</v>
      </c>
      <c r="G73" s="74" t="s">
        <v>176</v>
      </c>
      <c r="H73" s="75"/>
      <c r="I73" s="75"/>
      <c r="J73" s="76" t="e">
        <f aca="false">I73/H73*100</f>
        <v>#DIV/0!</v>
      </c>
    </row>
    <row r="74" customFormat="false" ht="42.75" hidden="true" customHeight="true" outlineLevel="0" collapsed="false">
      <c r="B74" s="50"/>
      <c r="C74" s="51"/>
      <c r="D74" s="51"/>
      <c r="E74" s="73" t="s">
        <v>178</v>
      </c>
      <c r="F74" s="74" t="s">
        <v>137</v>
      </c>
      <c r="G74" s="74" t="s">
        <v>176</v>
      </c>
      <c r="H74" s="75" t="n">
        <f aca="false">H75</f>
        <v>0</v>
      </c>
      <c r="I74" s="75" t="n">
        <f aca="false">I75</f>
        <v>0</v>
      </c>
      <c r="J74" s="76" t="e">
        <f aca="false">I74/H74*100</f>
        <v>#DIV/0!</v>
      </c>
    </row>
    <row r="75" customFormat="false" ht="42.75" hidden="true" customHeight="true" outlineLevel="0" collapsed="false">
      <c r="B75" s="50"/>
      <c r="C75" s="51"/>
      <c r="D75" s="51"/>
      <c r="E75" s="85" t="s">
        <v>159</v>
      </c>
      <c r="F75" s="74" t="s">
        <v>137</v>
      </c>
      <c r="G75" s="74" t="s">
        <v>176</v>
      </c>
      <c r="H75" s="75" t="n">
        <f aca="false">H76+H77</f>
        <v>0</v>
      </c>
      <c r="I75" s="75" t="n">
        <f aca="false">I76+I77</f>
        <v>0</v>
      </c>
      <c r="J75" s="76" t="e">
        <f aca="false">I75/H75*100</f>
        <v>#DIV/0!</v>
      </c>
    </row>
    <row r="76" customFormat="false" ht="42.75" hidden="true" customHeight="true" outlineLevel="0" collapsed="false">
      <c r="B76" s="50"/>
      <c r="C76" s="51"/>
      <c r="D76" s="51"/>
      <c r="E76" s="73" t="s">
        <v>179</v>
      </c>
      <c r="F76" s="74" t="s">
        <v>137</v>
      </c>
      <c r="G76" s="74" t="s">
        <v>176</v>
      </c>
      <c r="H76" s="75"/>
      <c r="I76" s="75"/>
      <c r="J76" s="76" t="e">
        <f aca="false">I76/H76*100</f>
        <v>#DIV/0!</v>
      </c>
    </row>
    <row r="77" customFormat="false" ht="42.75" hidden="true" customHeight="true" outlineLevel="0" collapsed="false">
      <c r="B77" s="50"/>
      <c r="C77" s="51"/>
      <c r="D77" s="51"/>
      <c r="E77" s="73" t="s">
        <v>160</v>
      </c>
      <c r="F77" s="74" t="s">
        <v>137</v>
      </c>
      <c r="G77" s="74" t="s">
        <v>176</v>
      </c>
      <c r="H77" s="75"/>
      <c r="I77" s="75"/>
      <c r="J77" s="76" t="e">
        <f aca="false">I77/H77*100</f>
        <v>#DIV/0!</v>
      </c>
    </row>
    <row r="78" customFormat="false" ht="42.75" hidden="true" customHeight="true" outlineLevel="0" collapsed="false">
      <c r="B78" s="50"/>
      <c r="C78" s="51"/>
      <c r="D78" s="51"/>
      <c r="E78" s="73" t="s">
        <v>162</v>
      </c>
      <c r="F78" s="74" t="s">
        <v>137</v>
      </c>
      <c r="G78" s="74" t="s">
        <v>176</v>
      </c>
      <c r="H78" s="75"/>
      <c r="I78" s="75"/>
      <c r="J78" s="76" t="e">
        <f aca="false">I78/H78*100</f>
        <v>#DIV/0!</v>
      </c>
    </row>
    <row r="79" customFormat="false" ht="34.5" hidden="true" customHeight="true" outlineLevel="0" collapsed="false">
      <c r="B79" s="50"/>
      <c r="C79" s="51"/>
      <c r="D79" s="51"/>
      <c r="E79" s="73" t="s">
        <v>180</v>
      </c>
      <c r="F79" s="74" t="s">
        <v>137</v>
      </c>
      <c r="G79" s="74" t="s">
        <v>176</v>
      </c>
      <c r="H79" s="75" t="n">
        <f aca="false">H81</f>
        <v>0</v>
      </c>
      <c r="I79" s="75" t="n">
        <f aca="false">I81</f>
        <v>0</v>
      </c>
      <c r="J79" s="76" t="e">
        <f aca="false">I79/H79*100</f>
        <v>#DIV/0!</v>
      </c>
    </row>
    <row r="80" customFormat="false" ht="32.25" hidden="true" customHeight="true" outlineLevel="0" collapsed="false">
      <c r="B80" s="50"/>
      <c r="C80" s="51"/>
      <c r="D80" s="51"/>
      <c r="E80" s="85" t="s">
        <v>157</v>
      </c>
      <c r="F80" s="74" t="s">
        <v>137</v>
      </c>
      <c r="G80" s="74" t="s">
        <v>176</v>
      </c>
      <c r="H80" s="75" t="n">
        <f aca="false">H81</f>
        <v>0</v>
      </c>
      <c r="I80" s="75" t="n">
        <f aca="false">I81</f>
        <v>0</v>
      </c>
      <c r="J80" s="76" t="e">
        <f aca="false">I80/H80*100</f>
        <v>#DIV/0!</v>
      </c>
    </row>
    <row r="81" customFormat="false" ht="33" hidden="true" customHeight="true" outlineLevel="0" collapsed="false">
      <c r="B81" s="50"/>
      <c r="C81" s="51"/>
      <c r="D81" s="51"/>
      <c r="E81" s="85" t="s">
        <v>158</v>
      </c>
      <c r="F81" s="74" t="s">
        <v>137</v>
      </c>
      <c r="G81" s="74" t="s">
        <v>176</v>
      </c>
      <c r="H81" s="75"/>
      <c r="I81" s="75"/>
      <c r="J81" s="76" t="e">
        <f aca="false">I81/H81*100</f>
        <v>#DIV/0!</v>
      </c>
    </row>
    <row r="82" customFormat="false" ht="18" hidden="false" customHeight="true" outlineLevel="0" collapsed="false">
      <c r="B82" s="50"/>
      <c r="C82" s="51"/>
      <c r="D82" s="51"/>
      <c r="E82" s="73" t="s">
        <v>181</v>
      </c>
      <c r="F82" s="74" t="s">
        <v>139</v>
      </c>
      <c r="G82" s="74"/>
      <c r="H82" s="75" t="n">
        <f aca="false">H83</f>
        <v>132.1</v>
      </c>
      <c r="I82" s="75" t="n">
        <f aca="false">I83</f>
        <v>132.1</v>
      </c>
      <c r="J82" s="76" t="n">
        <f aca="false">I82/H82*100</f>
        <v>100</v>
      </c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  <c r="Z82" s="99"/>
      <c r="AA82" s="99"/>
      <c r="AB82" s="99"/>
    </row>
    <row r="83" customFormat="false" ht="15.75" hidden="false" customHeight="true" outlineLevel="0" collapsed="false">
      <c r="B83" s="50"/>
      <c r="C83" s="51"/>
      <c r="D83" s="51"/>
      <c r="E83" s="73" t="s">
        <v>182</v>
      </c>
      <c r="F83" s="74" t="s">
        <v>139</v>
      </c>
      <c r="G83" s="74" t="s">
        <v>183</v>
      </c>
      <c r="H83" s="75" t="n">
        <f aca="false">H84</f>
        <v>132.1</v>
      </c>
      <c r="I83" s="75" t="n">
        <f aca="false">I84</f>
        <v>132.1</v>
      </c>
      <c r="J83" s="76" t="n">
        <f aca="false">I83/H83*100</f>
        <v>100</v>
      </c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</row>
    <row r="84" customFormat="false" ht="48.75" hidden="true" customHeight="true" outlineLevel="0" collapsed="false">
      <c r="B84" s="50"/>
      <c r="C84" s="51"/>
      <c r="D84" s="51"/>
      <c r="E84" s="73" t="s">
        <v>169</v>
      </c>
      <c r="F84" s="74" t="s">
        <v>139</v>
      </c>
      <c r="G84" s="74" t="s">
        <v>183</v>
      </c>
      <c r="H84" s="75" t="n">
        <f aca="false">H86</f>
        <v>132.1</v>
      </c>
      <c r="I84" s="75" t="n">
        <f aca="false">I86</f>
        <v>132.1</v>
      </c>
      <c r="J84" s="76" t="n">
        <f aca="false">I84/H84*100</f>
        <v>100</v>
      </c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</row>
    <row r="85" customFormat="false" ht="65.25" hidden="true" customHeight="true" outlineLevel="0" collapsed="false">
      <c r="B85" s="50"/>
      <c r="C85" s="51"/>
      <c r="D85" s="51"/>
      <c r="E85" s="73" t="s">
        <v>170</v>
      </c>
      <c r="F85" s="74" t="s">
        <v>139</v>
      </c>
      <c r="G85" s="74" t="s">
        <v>183</v>
      </c>
      <c r="H85" s="75" t="n">
        <f aca="false">H86</f>
        <v>132.1</v>
      </c>
      <c r="I85" s="75" t="n">
        <f aca="false">I86</f>
        <v>132.1</v>
      </c>
      <c r="J85" s="76" t="n">
        <f aca="false">I85/H85*100</f>
        <v>100</v>
      </c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</row>
    <row r="86" customFormat="false" ht="61.9" hidden="true" customHeight="true" outlineLevel="0" collapsed="false">
      <c r="B86" s="50"/>
      <c r="C86" s="51"/>
      <c r="D86" s="50"/>
      <c r="E86" s="98" t="s">
        <v>184</v>
      </c>
      <c r="F86" s="74" t="s">
        <v>139</v>
      </c>
      <c r="G86" s="74" t="s">
        <v>183</v>
      </c>
      <c r="H86" s="75" t="n">
        <f aca="false">H87+H89</f>
        <v>132.1</v>
      </c>
      <c r="I86" s="75" t="n">
        <f aca="false">I87+I89</f>
        <v>132.1</v>
      </c>
      <c r="J86" s="76" t="n">
        <f aca="false">I86/H86*100</f>
        <v>100</v>
      </c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</row>
    <row r="87" customFormat="false" ht="64.5" hidden="true" customHeight="true" outlineLevel="0" collapsed="false">
      <c r="B87" s="50"/>
      <c r="C87" s="51"/>
      <c r="D87" s="50"/>
      <c r="E87" s="73" t="s">
        <v>151</v>
      </c>
      <c r="F87" s="74" t="s">
        <v>139</v>
      </c>
      <c r="G87" s="74" t="s">
        <v>183</v>
      </c>
      <c r="H87" s="75" t="n">
        <f aca="false">H88</f>
        <v>132.1</v>
      </c>
      <c r="I87" s="75" t="n">
        <f aca="false">I88</f>
        <v>132.1</v>
      </c>
      <c r="J87" s="76" t="n">
        <f aca="false">I87/H87*100</f>
        <v>100</v>
      </c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</row>
    <row r="88" customFormat="false" ht="33.75" hidden="true" customHeight="true" outlineLevel="0" collapsed="false">
      <c r="B88" s="50"/>
      <c r="C88" s="51"/>
      <c r="D88" s="51"/>
      <c r="E88" s="73" t="s">
        <v>144</v>
      </c>
      <c r="F88" s="74" t="s">
        <v>139</v>
      </c>
      <c r="G88" s="74" t="s">
        <v>183</v>
      </c>
      <c r="H88" s="75" t="n">
        <v>132.1</v>
      </c>
      <c r="I88" s="75" t="n">
        <v>132.1</v>
      </c>
      <c r="J88" s="76" t="n">
        <f aca="false">I88/H88*100</f>
        <v>100</v>
      </c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</row>
    <row r="89" customFormat="false" ht="33" hidden="true" customHeight="true" outlineLevel="0" collapsed="false">
      <c r="B89" s="50"/>
      <c r="C89" s="51"/>
      <c r="D89" s="51"/>
      <c r="E89" s="85" t="s">
        <v>157</v>
      </c>
      <c r="F89" s="74" t="s">
        <v>139</v>
      </c>
      <c r="G89" s="74" t="s">
        <v>183</v>
      </c>
      <c r="H89" s="75" t="n">
        <f aca="false">H90</f>
        <v>0</v>
      </c>
      <c r="I89" s="75" t="n">
        <f aca="false">I90</f>
        <v>0</v>
      </c>
      <c r="J89" s="76" t="e">
        <f aca="false">I89/H89*100</f>
        <v>#DIV/0!</v>
      </c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</row>
    <row r="90" customFormat="false" ht="32.45" hidden="true" customHeight="true" outlineLevel="0" collapsed="false">
      <c r="B90" s="50"/>
      <c r="C90" s="51"/>
      <c r="D90" s="51"/>
      <c r="E90" s="85" t="s">
        <v>158</v>
      </c>
      <c r="F90" s="74" t="s">
        <v>139</v>
      </c>
      <c r="G90" s="74" t="s">
        <v>183</v>
      </c>
      <c r="H90" s="100"/>
      <c r="I90" s="100"/>
      <c r="J90" s="76" t="e">
        <f aca="false">I90/H90*100</f>
        <v>#DIV/0!</v>
      </c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</row>
    <row r="91" customFormat="false" ht="17.45" hidden="true" customHeight="true" outlineLevel="0" collapsed="false">
      <c r="B91" s="50"/>
      <c r="C91" s="51"/>
      <c r="D91" s="51"/>
      <c r="E91" s="85" t="s">
        <v>185</v>
      </c>
      <c r="F91" s="74" t="s">
        <v>183</v>
      </c>
      <c r="G91" s="74"/>
      <c r="H91" s="75" t="n">
        <f aca="false">H92</f>
        <v>0</v>
      </c>
      <c r="I91" s="75" t="n">
        <f aca="false">I92</f>
        <v>0</v>
      </c>
      <c r="J91" s="76" t="e">
        <f aca="false">I91/H91*100</f>
        <v>#DIV/0!</v>
      </c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</row>
    <row r="92" customFormat="false" ht="33.6" hidden="true" customHeight="true" outlineLevel="0" collapsed="false">
      <c r="B92" s="50"/>
      <c r="C92" s="51"/>
      <c r="D92" s="51"/>
      <c r="E92" s="85" t="s">
        <v>186</v>
      </c>
      <c r="F92" s="74" t="s">
        <v>183</v>
      </c>
      <c r="G92" s="74" t="s">
        <v>187</v>
      </c>
      <c r="H92" s="75" t="n">
        <f aca="false">H93</f>
        <v>0</v>
      </c>
      <c r="I92" s="75" t="n">
        <f aca="false">I93</f>
        <v>0</v>
      </c>
      <c r="J92" s="76" t="e">
        <f aca="false">I92/H92*100</f>
        <v>#DIV/0!</v>
      </c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</row>
    <row r="93" customFormat="false" ht="48.95" hidden="true" customHeight="true" outlineLevel="0" collapsed="false">
      <c r="B93" s="50"/>
      <c r="C93" s="51"/>
      <c r="D93" s="51"/>
      <c r="E93" s="85" t="s">
        <v>169</v>
      </c>
      <c r="F93" s="74" t="s">
        <v>183</v>
      </c>
      <c r="G93" s="74" t="s">
        <v>187</v>
      </c>
      <c r="H93" s="75" t="n">
        <f aca="false">H94</f>
        <v>0</v>
      </c>
      <c r="I93" s="75" t="n">
        <f aca="false">I94</f>
        <v>0</v>
      </c>
      <c r="J93" s="76" t="e">
        <f aca="false">I93/H93*100</f>
        <v>#DIV/0!</v>
      </c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</row>
    <row r="94" customFormat="false" ht="63" hidden="true" customHeight="true" outlineLevel="0" collapsed="false">
      <c r="B94" s="50"/>
      <c r="C94" s="51"/>
      <c r="D94" s="51"/>
      <c r="E94" s="85" t="s">
        <v>170</v>
      </c>
      <c r="F94" s="74" t="s">
        <v>183</v>
      </c>
      <c r="G94" s="74" t="s">
        <v>187</v>
      </c>
      <c r="H94" s="75" t="n">
        <f aca="false">H96+H99</f>
        <v>0</v>
      </c>
      <c r="I94" s="75" t="n">
        <f aca="false">I96+I99</f>
        <v>0</v>
      </c>
      <c r="J94" s="76" t="e">
        <f aca="false">I94/H94*100</f>
        <v>#DIV/0!</v>
      </c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</row>
    <row r="95" customFormat="false" ht="32.25" hidden="true" customHeight="true" outlineLevel="0" collapsed="false">
      <c r="B95" s="50"/>
      <c r="C95" s="51"/>
      <c r="D95" s="51"/>
      <c r="E95" s="85" t="s">
        <v>188</v>
      </c>
      <c r="F95" s="74" t="s">
        <v>183</v>
      </c>
      <c r="G95" s="74" t="s">
        <v>187</v>
      </c>
      <c r="H95" s="75" t="n">
        <f aca="false">H96</f>
        <v>0</v>
      </c>
      <c r="I95" s="75" t="n">
        <f aca="false">I96</f>
        <v>0</v>
      </c>
      <c r="J95" s="76" t="e">
        <f aca="false">I95/H95*100</f>
        <v>#DIV/0!</v>
      </c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</row>
    <row r="96" customFormat="false" ht="32.25" hidden="true" customHeight="true" outlineLevel="0" collapsed="false">
      <c r="B96" s="50"/>
      <c r="C96" s="51"/>
      <c r="D96" s="51"/>
      <c r="E96" s="85" t="s">
        <v>157</v>
      </c>
      <c r="F96" s="74" t="s">
        <v>183</v>
      </c>
      <c r="G96" s="74" t="s">
        <v>187</v>
      </c>
      <c r="H96" s="75" t="n">
        <f aca="false">H97</f>
        <v>0</v>
      </c>
      <c r="I96" s="75" t="n">
        <f aca="false">I97</f>
        <v>0</v>
      </c>
      <c r="J96" s="76" t="e">
        <f aca="false">I96/H96*100</f>
        <v>#DIV/0!</v>
      </c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</row>
    <row r="97" customFormat="false" ht="33" hidden="true" customHeight="true" outlineLevel="0" collapsed="false">
      <c r="B97" s="50"/>
      <c r="C97" s="51"/>
      <c r="D97" s="51"/>
      <c r="E97" s="85" t="s">
        <v>158</v>
      </c>
      <c r="F97" s="74" t="s">
        <v>183</v>
      </c>
      <c r="G97" s="74" t="s">
        <v>187</v>
      </c>
      <c r="H97" s="101" t="n">
        <v>0</v>
      </c>
      <c r="I97" s="101" t="n">
        <v>0</v>
      </c>
      <c r="J97" s="76" t="e">
        <f aca="false">I97/H97*100</f>
        <v>#DIV/0!</v>
      </c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</row>
    <row r="98" customFormat="false" ht="31.5" hidden="true" customHeight="true" outlineLevel="0" collapsed="false">
      <c r="B98" s="50"/>
      <c r="C98" s="51"/>
      <c r="D98" s="51"/>
      <c r="E98" s="85" t="s">
        <v>189</v>
      </c>
      <c r="F98" s="74" t="s">
        <v>183</v>
      </c>
      <c r="G98" s="74" t="s">
        <v>187</v>
      </c>
      <c r="H98" s="75" t="n">
        <f aca="false">H99</f>
        <v>0</v>
      </c>
      <c r="I98" s="75" t="n">
        <f aca="false">I99</f>
        <v>0</v>
      </c>
      <c r="J98" s="76" t="e">
        <f aca="false">I98/H98*100</f>
        <v>#DIV/0!</v>
      </c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</row>
    <row r="99" customFormat="false" ht="32.25" hidden="true" customHeight="true" outlineLevel="0" collapsed="false">
      <c r="B99" s="50"/>
      <c r="C99" s="51"/>
      <c r="D99" s="51"/>
      <c r="E99" s="85" t="s">
        <v>157</v>
      </c>
      <c r="F99" s="74" t="s">
        <v>183</v>
      </c>
      <c r="G99" s="74" t="s">
        <v>187</v>
      </c>
      <c r="H99" s="75" t="n">
        <f aca="false">H100</f>
        <v>0</v>
      </c>
      <c r="I99" s="75" t="n">
        <f aca="false">I100</f>
        <v>0</v>
      </c>
      <c r="J99" s="76" t="e">
        <f aca="false">I99/H99*100</f>
        <v>#DIV/0!</v>
      </c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99"/>
      <c r="Z99" s="99"/>
      <c r="AA99" s="99"/>
      <c r="AB99" s="99"/>
    </row>
    <row r="100" customFormat="false" ht="32.25" hidden="true" customHeight="true" outlineLevel="0" collapsed="false">
      <c r="B100" s="50"/>
      <c r="C100" s="51"/>
      <c r="D100" s="51"/>
      <c r="E100" s="85" t="s">
        <v>158</v>
      </c>
      <c r="F100" s="74" t="s">
        <v>183</v>
      </c>
      <c r="G100" s="74" t="s">
        <v>187</v>
      </c>
      <c r="H100" s="100" t="n">
        <v>0</v>
      </c>
      <c r="I100" s="100" t="n">
        <v>0</v>
      </c>
      <c r="J100" s="76" t="e">
        <f aca="false">I100/H100*100</f>
        <v>#DIV/0!</v>
      </c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</row>
    <row r="101" customFormat="false" ht="16.5" hidden="false" customHeight="true" outlineLevel="0" collapsed="false">
      <c r="B101" s="50"/>
      <c r="C101" s="51"/>
      <c r="D101" s="51"/>
      <c r="E101" s="73" t="s">
        <v>190</v>
      </c>
      <c r="F101" s="74" t="s">
        <v>147</v>
      </c>
      <c r="G101" s="74"/>
      <c r="H101" s="75" t="n">
        <f aca="false">H102+H110</f>
        <v>786.29891</v>
      </c>
      <c r="I101" s="75" t="n">
        <f aca="false">I102+I110</f>
        <v>488.06107</v>
      </c>
      <c r="J101" s="76" t="n">
        <f aca="false">I101/H101*100</f>
        <v>62.0706786939333</v>
      </c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</row>
    <row r="102" customFormat="false" ht="17.25" hidden="false" customHeight="true" outlineLevel="0" collapsed="false">
      <c r="B102" s="50"/>
      <c r="C102" s="51"/>
      <c r="D102" s="51"/>
      <c r="E102" s="73" t="s">
        <v>191</v>
      </c>
      <c r="F102" s="74" t="s">
        <v>147</v>
      </c>
      <c r="G102" s="74" t="s">
        <v>187</v>
      </c>
      <c r="H102" s="75" t="n">
        <f aca="false">H104</f>
        <v>430.83784</v>
      </c>
      <c r="I102" s="75" t="n">
        <f aca="false">I104</f>
        <v>134</v>
      </c>
      <c r="J102" s="76" t="n">
        <f aca="false">I102/H102*100</f>
        <v>31.1021891670425</v>
      </c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</row>
    <row r="103" customFormat="false" ht="48" hidden="true" customHeight="true" outlineLevel="0" collapsed="false">
      <c r="B103" s="50"/>
      <c r="C103" s="51"/>
      <c r="D103" s="51"/>
      <c r="E103" s="73" t="s">
        <v>192</v>
      </c>
      <c r="F103" s="74" t="s">
        <v>147</v>
      </c>
      <c r="G103" s="74" t="s">
        <v>187</v>
      </c>
      <c r="H103" s="75" t="n">
        <f aca="false">H104</f>
        <v>430.83784</v>
      </c>
      <c r="I103" s="75" t="n">
        <f aca="false">I104</f>
        <v>134</v>
      </c>
      <c r="J103" s="76" t="n">
        <f aca="false">I103/H103*100</f>
        <v>31.1021891670425</v>
      </c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</row>
    <row r="104" customFormat="false" ht="48.75" hidden="true" customHeight="true" outlineLevel="0" collapsed="false">
      <c r="B104" s="50"/>
      <c r="C104" s="51"/>
      <c r="D104" s="51"/>
      <c r="E104" s="73" t="s">
        <v>193</v>
      </c>
      <c r="F104" s="74" t="s">
        <v>147</v>
      </c>
      <c r="G104" s="74" t="s">
        <v>187</v>
      </c>
      <c r="H104" s="75" t="n">
        <f aca="false">H105+H108</f>
        <v>430.83784</v>
      </c>
      <c r="I104" s="75" t="n">
        <f aca="false">I105+I108</f>
        <v>134</v>
      </c>
      <c r="J104" s="76" t="n">
        <f aca="false">I104/H104*100</f>
        <v>31.1021891670425</v>
      </c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</row>
    <row r="105" customFormat="false" ht="191.25" hidden="true" customHeight="true" outlineLevel="0" collapsed="false">
      <c r="B105" s="50"/>
      <c r="C105" s="51"/>
      <c r="D105" s="51"/>
      <c r="E105" s="73" t="s">
        <v>194</v>
      </c>
      <c r="F105" s="74" t="s">
        <v>147</v>
      </c>
      <c r="G105" s="74" t="s">
        <v>187</v>
      </c>
      <c r="H105" s="75" t="n">
        <f aca="false">H107</f>
        <v>430.83784</v>
      </c>
      <c r="I105" s="75" t="n">
        <f aca="false">I107</f>
        <v>134</v>
      </c>
      <c r="J105" s="76" t="n">
        <f aca="false">I105/H105*100</f>
        <v>31.1021891670425</v>
      </c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</row>
    <row r="106" customFormat="false" ht="31.5" hidden="true" customHeight="true" outlineLevel="0" collapsed="false">
      <c r="B106" s="50"/>
      <c r="C106" s="51"/>
      <c r="D106" s="51"/>
      <c r="E106" s="85" t="s">
        <v>157</v>
      </c>
      <c r="F106" s="74" t="s">
        <v>147</v>
      </c>
      <c r="G106" s="74" t="s">
        <v>187</v>
      </c>
      <c r="H106" s="75" t="n">
        <f aca="false">H107</f>
        <v>430.83784</v>
      </c>
      <c r="I106" s="75" t="n">
        <f aca="false">I107</f>
        <v>134</v>
      </c>
      <c r="J106" s="76" t="n">
        <f aca="false">I106/H106*100</f>
        <v>31.1021891670425</v>
      </c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</row>
    <row r="107" customFormat="false" ht="33" hidden="true" customHeight="true" outlineLevel="0" collapsed="false">
      <c r="B107" s="50"/>
      <c r="C107" s="51"/>
      <c r="D107" s="51"/>
      <c r="E107" s="85" t="s">
        <v>158</v>
      </c>
      <c r="F107" s="74" t="s">
        <v>147</v>
      </c>
      <c r="G107" s="74" t="s">
        <v>187</v>
      </c>
      <c r="H107" s="100" t="n">
        <v>430.83784</v>
      </c>
      <c r="I107" s="100" t="n">
        <v>134</v>
      </c>
      <c r="J107" s="76" t="n">
        <f aca="false">I107/H107*100</f>
        <v>31.1021891670425</v>
      </c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</row>
    <row r="108" customFormat="false" ht="30" hidden="true" customHeight="true" outlineLevel="0" collapsed="false">
      <c r="B108" s="50"/>
      <c r="C108" s="51"/>
      <c r="D108" s="51"/>
      <c r="E108" s="73" t="s">
        <v>195</v>
      </c>
      <c r="F108" s="74" t="s">
        <v>147</v>
      </c>
      <c r="G108" s="74" t="s">
        <v>187</v>
      </c>
      <c r="H108" s="75" t="n">
        <f aca="false">H109</f>
        <v>0</v>
      </c>
      <c r="I108" s="75" t="n">
        <f aca="false">I109</f>
        <v>0</v>
      </c>
      <c r="J108" s="76" t="e">
        <f aca="false">I108/H108*100</f>
        <v>#DIV/0!</v>
      </c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</row>
    <row r="109" customFormat="false" ht="16.5" hidden="true" customHeight="true" outlineLevel="0" collapsed="false">
      <c r="B109" s="50"/>
      <c r="C109" s="51"/>
      <c r="D109" s="51"/>
      <c r="E109" s="73" t="s">
        <v>196</v>
      </c>
      <c r="F109" s="74" t="s">
        <v>147</v>
      </c>
      <c r="G109" s="74" t="s">
        <v>187</v>
      </c>
      <c r="H109" s="82"/>
      <c r="I109" s="82"/>
      <c r="J109" s="76" t="e">
        <f aca="false">I109/H109*100</f>
        <v>#DIV/0!</v>
      </c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</row>
    <row r="110" customFormat="false" ht="16.5" hidden="false" customHeight="true" outlineLevel="0" collapsed="false">
      <c r="B110" s="50"/>
      <c r="C110" s="51"/>
      <c r="D110" s="50"/>
      <c r="E110" s="102" t="s">
        <v>197</v>
      </c>
      <c r="F110" s="74" t="s">
        <v>147</v>
      </c>
      <c r="G110" s="74" t="n">
        <v>12</v>
      </c>
      <c r="H110" s="82" t="n">
        <f aca="false">H117+H111</f>
        <v>355.46107</v>
      </c>
      <c r="I110" s="82" t="n">
        <f aca="false">I117+I111</f>
        <v>354.06107</v>
      </c>
      <c r="J110" s="76" t="n">
        <f aca="false">I110/H110*100</f>
        <v>99.6061453368156</v>
      </c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</row>
    <row r="111" customFormat="false" ht="69" hidden="true" customHeight="true" outlineLevel="0" collapsed="false">
      <c r="B111" s="50"/>
      <c r="C111" s="51"/>
      <c r="D111" s="51"/>
      <c r="E111" s="103" t="s">
        <v>198</v>
      </c>
      <c r="F111" s="81" t="s">
        <v>147</v>
      </c>
      <c r="G111" s="81" t="n">
        <v>12</v>
      </c>
      <c r="H111" s="82" t="n">
        <f aca="false">H112</f>
        <v>9.5562</v>
      </c>
      <c r="I111" s="82" t="n">
        <f aca="false">I112</f>
        <v>9.5562</v>
      </c>
      <c r="J111" s="76" t="n">
        <f aca="false">I111/H111*100</f>
        <v>100</v>
      </c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</row>
    <row r="112" customFormat="false" ht="16.5" hidden="true" customHeight="true" outlineLevel="0" collapsed="false">
      <c r="B112" s="50"/>
      <c r="C112" s="51"/>
      <c r="D112" s="51"/>
      <c r="E112" s="104" t="s">
        <v>199</v>
      </c>
      <c r="F112" s="81" t="s">
        <v>147</v>
      </c>
      <c r="G112" s="81" t="n">
        <v>12</v>
      </c>
      <c r="H112" s="82" t="n">
        <f aca="false">H113</f>
        <v>9.5562</v>
      </c>
      <c r="I112" s="82" t="n">
        <f aca="false">I113</f>
        <v>9.5562</v>
      </c>
      <c r="J112" s="76" t="n">
        <f aca="false">I112/H112*100</f>
        <v>100</v>
      </c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</row>
    <row r="113" customFormat="false" ht="31.9" hidden="true" customHeight="true" outlineLevel="0" collapsed="false">
      <c r="B113" s="50"/>
      <c r="C113" s="51"/>
      <c r="D113" s="51"/>
      <c r="E113" s="103" t="s">
        <v>200</v>
      </c>
      <c r="F113" s="81" t="s">
        <v>147</v>
      </c>
      <c r="G113" s="81" t="n">
        <v>12</v>
      </c>
      <c r="H113" s="82" t="n">
        <f aca="false">H114</f>
        <v>9.5562</v>
      </c>
      <c r="I113" s="82" t="n">
        <f aca="false">I114</f>
        <v>9.5562</v>
      </c>
      <c r="J113" s="76" t="n">
        <f aca="false">I113/H113*100</f>
        <v>100</v>
      </c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</row>
    <row r="114" customFormat="false" ht="16.5" hidden="true" customHeight="true" outlineLevel="0" collapsed="false">
      <c r="B114" s="50"/>
      <c r="C114" s="51"/>
      <c r="D114" s="51"/>
      <c r="E114" s="103" t="s">
        <v>201</v>
      </c>
      <c r="F114" s="81" t="s">
        <v>147</v>
      </c>
      <c r="G114" s="81" t="n">
        <v>12</v>
      </c>
      <c r="H114" s="82" t="n">
        <f aca="false">H115</f>
        <v>9.5562</v>
      </c>
      <c r="I114" s="82" t="n">
        <f aca="false">I115</f>
        <v>9.5562</v>
      </c>
      <c r="J114" s="76" t="n">
        <f aca="false">I114/H114*100</f>
        <v>100</v>
      </c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</row>
    <row r="115" customFormat="false" ht="33" hidden="true" customHeight="true" outlineLevel="0" collapsed="false">
      <c r="B115" s="50"/>
      <c r="C115" s="51"/>
      <c r="D115" s="51"/>
      <c r="E115" s="105" t="s">
        <v>157</v>
      </c>
      <c r="F115" s="81" t="s">
        <v>147</v>
      </c>
      <c r="G115" s="81" t="n">
        <v>12</v>
      </c>
      <c r="H115" s="82" t="n">
        <f aca="false">H116</f>
        <v>9.5562</v>
      </c>
      <c r="I115" s="82" t="n">
        <f aca="false">I116</f>
        <v>9.5562</v>
      </c>
      <c r="J115" s="76" t="n">
        <f aca="false">I115/H115*100</f>
        <v>100</v>
      </c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</row>
    <row r="116" customFormat="false" ht="33.6" hidden="true" customHeight="true" outlineLevel="0" collapsed="false">
      <c r="B116" s="50"/>
      <c r="C116" s="51"/>
      <c r="D116" s="51"/>
      <c r="E116" s="105" t="s">
        <v>158</v>
      </c>
      <c r="F116" s="81" t="s">
        <v>147</v>
      </c>
      <c r="G116" s="81" t="n">
        <v>12</v>
      </c>
      <c r="H116" s="82" t="n">
        <v>9.5562</v>
      </c>
      <c r="I116" s="82" t="n">
        <v>9.5562</v>
      </c>
      <c r="J116" s="76" t="n">
        <f aca="false">I116/H116*100</f>
        <v>100</v>
      </c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</row>
    <row r="117" customFormat="false" ht="48.75" hidden="true" customHeight="true" outlineLevel="0" collapsed="false">
      <c r="B117" s="50"/>
      <c r="C117" s="51"/>
      <c r="D117" s="51"/>
      <c r="E117" s="94" t="s">
        <v>169</v>
      </c>
      <c r="F117" s="74" t="s">
        <v>147</v>
      </c>
      <c r="G117" s="74" t="n">
        <v>12</v>
      </c>
      <c r="H117" s="82" t="n">
        <f aca="false">H118</f>
        <v>345.90487</v>
      </c>
      <c r="I117" s="82" t="n">
        <f aca="false">I118</f>
        <v>344.50487</v>
      </c>
      <c r="J117" s="76" t="n">
        <f aca="false">I117/H117*100</f>
        <v>99.5952644436605</v>
      </c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</row>
    <row r="118" customFormat="false" ht="65.25" hidden="true" customHeight="true" outlineLevel="0" collapsed="false">
      <c r="B118" s="50"/>
      <c r="C118" s="51"/>
      <c r="D118" s="51"/>
      <c r="E118" s="94" t="s">
        <v>170</v>
      </c>
      <c r="F118" s="74" t="s">
        <v>147</v>
      </c>
      <c r="G118" s="74" t="n">
        <v>12</v>
      </c>
      <c r="H118" s="82" t="n">
        <f aca="false">H119+H122</f>
        <v>345.90487</v>
      </c>
      <c r="I118" s="82" t="n">
        <f aca="false">I119+I122</f>
        <v>344.50487</v>
      </c>
      <c r="J118" s="76" t="n">
        <f aca="false">I118/H118*100</f>
        <v>99.5952644436605</v>
      </c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</row>
    <row r="119" customFormat="false" ht="65.25" hidden="true" customHeight="true" outlineLevel="0" collapsed="false">
      <c r="B119" s="50"/>
      <c r="C119" s="51"/>
      <c r="D119" s="51"/>
      <c r="E119" s="73" t="s">
        <v>202</v>
      </c>
      <c r="F119" s="74" t="s">
        <v>147</v>
      </c>
      <c r="G119" s="74" t="n">
        <v>12</v>
      </c>
      <c r="H119" s="82" t="n">
        <f aca="false">H120</f>
        <v>1.4</v>
      </c>
      <c r="I119" s="82" t="n">
        <f aca="false">I120</f>
        <v>0</v>
      </c>
      <c r="J119" s="76" t="n">
        <f aca="false">I119/H119*100</f>
        <v>0</v>
      </c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</row>
    <row r="120" customFormat="false" ht="32.25" hidden="true" customHeight="true" outlineLevel="0" collapsed="false">
      <c r="B120" s="50"/>
      <c r="C120" s="51"/>
      <c r="D120" s="51"/>
      <c r="E120" s="85" t="s">
        <v>157</v>
      </c>
      <c r="F120" s="74" t="s">
        <v>147</v>
      </c>
      <c r="G120" s="74" t="n">
        <v>12</v>
      </c>
      <c r="H120" s="82" t="n">
        <f aca="false">H121</f>
        <v>1.4</v>
      </c>
      <c r="I120" s="82" t="n">
        <f aca="false">I121</f>
        <v>0</v>
      </c>
      <c r="J120" s="76" t="n">
        <f aca="false">I120/H120*100</f>
        <v>0</v>
      </c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</row>
    <row r="121" customFormat="false" ht="31.5" hidden="true" customHeight="true" outlineLevel="0" collapsed="false">
      <c r="B121" s="50"/>
      <c r="C121" s="51"/>
      <c r="D121" s="51"/>
      <c r="E121" s="85" t="s">
        <v>158</v>
      </c>
      <c r="F121" s="74" t="s">
        <v>147</v>
      </c>
      <c r="G121" s="74" t="n">
        <v>12</v>
      </c>
      <c r="H121" s="82" t="n">
        <v>1.4</v>
      </c>
      <c r="I121" s="82" t="n">
        <v>0</v>
      </c>
      <c r="J121" s="76" t="n">
        <f aca="false">I121/H121*100</f>
        <v>0</v>
      </c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</row>
    <row r="122" customFormat="false" ht="77.25" hidden="true" customHeight="true" outlineLevel="0" collapsed="false">
      <c r="B122" s="50"/>
      <c r="C122" s="51"/>
      <c r="D122" s="51"/>
      <c r="E122" s="105" t="s">
        <v>203</v>
      </c>
      <c r="F122" s="81" t="s">
        <v>147</v>
      </c>
      <c r="G122" s="81" t="n">
        <v>12</v>
      </c>
      <c r="H122" s="82" t="n">
        <f aca="false">H123</f>
        <v>344.50487</v>
      </c>
      <c r="I122" s="82" t="n">
        <f aca="false">I123</f>
        <v>344.50487</v>
      </c>
      <c r="J122" s="76" t="n">
        <f aca="false">I122/H122*100</f>
        <v>100</v>
      </c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</row>
    <row r="123" customFormat="false" ht="31.5" hidden="true" customHeight="true" outlineLevel="0" collapsed="false">
      <c r="B123" s="50"/>
      <c r="C123" s="51"/>
      <c r="D123" s="51"/>
      <c r="E123" s="105" t="s">
        <v>157</v>
      </c>
      <c r="F123" s="81" t="s">
        <v>147</v>
      </c>
      <c r="G123" s="81" t="n">
        <v>12</v>
      </c>
      <c r="H123" s="82" t="n">
        <f aca="false">H124</f>
        <v>344.50487</v>
      </c>
      <c r="I123" s="82" t="n">
        <f aca="false">I124</f>
        <v>344.50487</v>
      </c>
      <c r="J123" s="76" t="n">
        <f aca="false">I123/H123*100</f>
        <v>100</v>
      </c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</row>
    <row r="124" customFormat="false" ht="31.5" hidden="true" customHeight="true" outlineLevel="0" collapsed="false">
      <c r="B124" s="50"/>
      <c r="C124" s="51"/>
      <c r="D124" s="51"/>
      <c r="E124" s="105" t="s">
        <v>158</v>
      </c>
      <c r="F124" s="81" t="s">
        <v>147</v>
      </c>
      <c r="G124" s="81" t="n">
        <v>12</v>
      </c>
      <c r="H124" s="82" t="n">
        <v>344.50487</v>
      </c>
      <c r="I124" s="82" t="n">
        <v>344.50487</v>
      </c>
      <c r="J124" s="76" t="n">
        <f aca="false">I124/H124*100</f>
        <v>100</v>
      </c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</row>
    <row r="125" customFormat="false" ht="16.5" hidden="false" customHeight="true" outlineLevel="0" collapsed="false">
      <c r="B125" s="50"/>
      <c r="C125" s="51"/>
      <c r="D125" s="51"/>
      <c r="E125" s="73" t="s">
        <v>204</v>
      </c>
      <c r="F125" s="74" t="s">
        <v>205</v>
      </c>
      <c r="G125" s="74"/>
      <c r="H125" s="75" t="n">
        <f aca="false">H126+H137+H164</f>
        <v>264.80224</v>
      </c>
      <c r="I125" s="75" t="n">
        <f aca="false">I126+I137+I164</f>
        <v>253.17665</v>
      </c>
      <c r="J125" s="76" t="n">
        <f aca="false">I125/H125*100</f>
        <v>95.6097085885678</v>
      </c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</row>
    <row r="126" customFormat="false" ht="15.6" hidden="true" customHeight="true" outlineLevel="0" collapsed="false">
      <c r="B126" s="50"/>
      <c r="C126" s="51"/>
      <c r="D126" s="51"/>
      <c r="E126" s="73" t="s">
        <v>206</v>
      </c>
      <c r="F126" s="74" t="s">
        <v>205</v>
      </c>
      <c r="G126" s="74" t="s">
        <v>137</v>
      </c>
      <c r="H126" s="75" t="n">
        <f aca="false">H127</f>
        <v>0</v>
      </c>
      <c r="I126" s="75" t="n">
        <f aca="false">I127</f>
        <v>0</v>
      </c>
      <c r="J126" s="76" t="e">
        <f aca="false">I126/H126*100</f>
        <v>#DIV/0!</v>
      </c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</row>
    <row r="127" customFormat="false" ht="47.45" hidden="true" customHeight="true" outlineLevel="0" collapsed="false">
      <c r="B127" s="50"/>
      <c r="C127" s="51"/>
      <c r="D127" s="51"/>
      <c r="E127" s="73" t="s">
        <v>169</v>
      </c>
      <c r="F127" s="74" t="s">
        <v>205</v>
      </c>
      <c r="G127" s="74" t="s">
        <v>137</v>
      </c>
      <c r="H127" s="75" t="n">
        <f aca="false">H128</f>
        <v>0</v>
      </c>
      <c r="I127" s="75" t="n">
        <f aca="false">I128</f>
        <v>0</v>
      </c>
      <c r="J127" s="76" t="e">
        <f aca="false">I127/H127*100</f>
        <v>#DIV/0!</v>
      </c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</row>
    <row r="128" customFormat="false" ht="47.45" hidden="true" customHeight="true" outlineLevel="0" collapsed="false">
      <c r="B128" s="50"/>
      <c r="C128" s="51"/>
      <c r="D128" s="51"/>
      <c r="E128" s="73" t="s">
        <v>170</v>
      </c>
      <c r="F128" s="74" t="s">
        <v>205</v>
      </c>
      <c r="G128" s="74" t="s">
        <v>137</v>
      </c>
      <c r="H128" s="75" t="n">
        <f aca="false">H129+H133</f>
        <v>0</v>
      </c>
      <c r="I128" s="75" t="n">
        <f aca="false">I129+I133</f>
        <v>0</v>
      </c>
      <c r="J128" s="76" t="e">
        <f aca="false">I128/H128*100</f>
        <v>#DIV/0!</v>
      </c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  <c r="AB128" s="99"/>
    </row>
    <row r="129" customFormat="false" ht="33" hidden="true" customHeight="true" outlineLevel="0" collapsed="false">
      <c r="B129" s="50"/>
      <c r="C129" s="51"/>
      <c r="D129" s="51"/>
      <c r="E129" s="85" t="s">
        <v>188</v>
      </c>
      <c r="F129" s="74" t="s">
        <v>205</v>
      </c>
      <c r="G129" s="74" t="s">
        <v>137</v>
      </c>
      <c r="H129" s="75" t="n">
        <f aca="false">H130</f>
        <v>0</v>
      </c>
      <c r="I129" s="75" t="n">
        <f aca="false">I130</f>
        <v>0</v>
      </c>
      <c r="J129" s="76" t="e">
        <f aca="false">I129/H129*100</f>
        <v>#DIV/0!</v>
      </c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</row>
    <row r="130" customFormat="false" ht="33" hidden="true" customHeight="true" outlineLevel="0" collapsed="false">
      <c r="B130" s="50"/>
      <c r="C130" s="51"/>
      <c r="D130" s="51"/>
      <c r="E130" s="106" t="s">
        <v>207</v>
      </c>
      <c r="F130" s="74" t="s">
        <v>205</v>
      </c>
      <c r="G130" s="74" t="s">
        <v>137</v>
      </c>
      <c r="H130" s="75" t="n">
        <f aca="false">H131</f>
        <v>0</v>
      </c>
      <c r="I130" s="75" t="n">
        <f aca="false">I131</f>
        <v>0</v>
      </c>
      <c r="J130" s="76" t="e">
        <f aca="false">I130/H130*100</f>
        <v>#DIV/0!</v>
      </c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</row>
    <row r="131" customFormat="false" ht="32.45" hidden="true" customHeight="true" outlineLevel="0" collapsed="false">
      <c r="B131" s="50"/>
      <c r="C131" s="51"/>
      <c r="D131" s="51"/>
      <c r="E131" s="85" t="s">
        <v>157</v>
      </c>
      <c r="F131" s="74" t="s">
        <v>205</v>
      </c>
      <c r="G131" s="74" t="s">
        <v>137</v>
      </c>
      <c r="H131" s="75" t="n">
        <f aca="false">H132</f>
        <v>0</v>
      </c>
      <c r="I131" s="75" t="n">
        <f aca="false">I132</f>
        <v>0</v>
      </c>
      <c r="J131" s="76" t="e">
        <f aca="false">I131/H131*100</f>
        <v>#DIV/0!</v>
      </c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</row>
    <row r="132" customFormat="false" ht="32.45" hidden="true" customHeight="true" outlineLevel="0" collapsed="false">
      <c r="B132" s="50"/>
      <c r="C132" s="51"/>
      <c r="D132" s="51"/>
      <c r="E132" s="85" t="s">
        <v>158</v>
      </c>
      <c r="F132" s="74" t="s">
        <v>205</v>
      </c>
      <c r="G132" s="74" t="s">
        <v>137</v>
      </c>
      <c r="H132" s="75"/>
      <c r="I132" s="75"/>
      <c r="J132" s="76" t="e">
        <f aca="false">I132/H132*100</f>
        <v>#DIV/0!</v>
      </c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</row>
    <row r="133" customFormat="false" ht="48" hidden="true" customHeight="true" outlineLevel="0" collapsed="false">
      <c r="B133" s="50"/>
      <c r="C133" s="51"/>
      <c r="D133" s="51"/>
      <c r="E133" s="73" t="s">
        <v>208</v>
      </c>
      <c r="F133" s="74" t="s">
        <v>205</v>
      </c>
      <c r="G133" s="74" t="s">
        <v>137</v>
      </c>
      <c r="H133" s="75" t="n">
        <f aca="false">H134</f>
        <v>0</v>
      </c>
      <c r="I133" s="75" t="n">
        <f aca="false">I134</f>
        <v>0</v>
      </c>
      <c r="J133" s="76" t="e">
        <f aca="false">I133/H133*100</f>
        <v>#DIV/0!</v>
      </c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</row>
    <row r="134" customFormat="false" ht="124.5" hidden="true" customHeight="true" outlineLevel="0" collapsed="false">
      <c r="B134" s="50"/>
      <c r="C134" s="51"/>
      <c r="D134" s="51"/>
      <c r="E134" s="73" t="s">
        <v>209</v>
      </c>
      <c r="F134" s="74" t="s">
        <v>205</v>
      </c>
      <c r="G134" s="74" t="s">
        <v>137</v>
      </c>
      <c r="H134" s="75" t="n">
        <f aca="false">H136</f>
        <v>0</v>
      </c>
      <c r="I134" s="75" t="n">
        <f aca="false">I136</f>
        <v>0</v>
      </c>
      <c r="J134" s="76" t="e">
        <f aca="false">I134/H134*100</f>
        <v>#DIV/0!</v>
      </c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99"/>
      <c r="Z134" s="99"/>
      <c r="AA134" s="99"/>
      <c r="AB134" s="99"/>
    </row>
    <row r="135" customFormat="false" ht="32.25" hidden="true" customHeight="true" outlineLevel="0" collapsed="false">
      <c r="B135" s="50"/>
      <c r="C135" s="51"/>
      <c r="D135" s="51"/>
      <c r="E135" s="85" t="s">
        <v>157</v>
      </c>
      <c r="F135" s="74" t="s">
        <v>205</v>
      </c>
      <c r="G135" s="74" t="s">
        <v>137</v>
      </c>
      <c r="H135" s="75" t="n">
        <f aca="false">H136</f>
        <v>0</v>
      </c>
      <c r="I135" s="75" t="n">
        <f aca="false">I136</f>
        <v>0</v>
      </c>
      <c r="J135" s="76" t="e">
        <f aca="false">I135/H135*100</f>
        <v>#DIV/0!</v>
      </c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</row>
    <row r="136" s="86" customFormat="true" ht="32.45" hidden="true" customHeight="true" outlineLevel="0" collapsed="false">
      <c r="B136" s="87"/>
      <c r="C136" s="88"/>
      <c r="D136" s="51"/>
      <c r="E136" s="85" t="s">
        <v>158</v>
      </c>
      <c r="F136" s="74" t="s">
        <v>205</v>
      </c>
      <c r="G136" s="74" t="s">
        <v>137</v>
      </c>
      <c r="H136" s="75"/>
      <c r="I136" s="75"/>
      <c r="J136" s="76" t="e">
        <f aca="false">I136/H136*100</f>
        <v>#DIV/0!</v>
      </c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</row>
    <row r="137" customFormat="false" ht="15.75" hidden="false" customHeight="true" outlineLevel="0" collapsed="false">
      <c r="B137" s="50"/>
      <c r="C137" s="51"/>
      <c r="D137" s="51"/>
      <c r="E137" s="73" t="s">
        <v>210</v>
      </c>
      <c r="F137" s="74" t="s">
        <v>205</v>
      </c>
      <c r="G137" s="74" t="s">
        <v>139</v>
      </c>
      <c r="H137" s="75" t="n">
        <f aca="false">H144+H138</f>
        <v>2</v>
      </c>
      <c r="I137" s="75" t="n">
        <f aca="false">I144+I138</f>
        <v>0</v>
      </c>
      <c r="J137" s="76" t="n">
        <f aca="false">I137/H137*100</f>
        <v>0</v>
      </c>
    </row>
    <row r="138" customFormat="false" ht="33.75" hidden="true" customHeight="true" outlineLevel="0" collapsed="false">
      <c r="B138" s="50"/>
      <c r="C138" s="51"/>
      <c r="D138" s="51"/>
      <c r="E138" s="73" t="s">
        <v>211</v>
      </c>
      <c r="F138" s="107" t="s">
        <v>205</v>
      </c>
      <c r="G138" s="107" t="s">
        <v>139</v>
      </c>
      <c r="H138" s="75" t="n">
        <f aca="false">H139</f>
        <v>0</v>
      </c>
      <c r="I138" s="75" t="n">
        <f aca="false">I139</f>
        <v>0</v>
      </c>
      <c r="J138" s="76" t="e">
        <f aca="false">I138/H138*100</f>
        <v>#DIV/0!</v>
      </c>
    </row>
    <row r="139" customFormat="false" ht="32.45" hidden="true" customHeight="true" outlineLevel="0" collapsed="false">
      <c r="B139" s="50"/>
      <c r="C139" s="51"/>
      <c r="D139" s="51"/>
      <c r="E139" s="73" t="s">
        <v>212</v>
      </c>
      <c r="F139" s="107" t="s">
        <v>205</v>
      </c>
      <c r="G139" s="107" t="s">
        <v>139</v>
      </c>
      <c r="H139" s="75" t="n">
        <f aca="false">H140</f>
        <v>0</v>
      </c>
      <c r="I139" s="75" t="n">
        <f aca="false">I140</f>
        <v>0</v>
      </c>
      <c r="J139" s="76" t="e">
        <f aca="false">I139/H139*100</f>
        <v>#DIV/0!</v>
      </c>
    </row>
    <row r="140" customFormat="false" ht="33" hidden="true" customHeight="true" outlineLevel="0" collapsed="false">
      <c r="B140" s="50"/>
      <c r="C140" s="51"/>
      <c r="D140" s="51"/>
      <c r="E140" s="73" t="s">
        <v>213</v>
      </c>
      <c r="F140" s="107" t="s">
        <v>205</v>
      </c>
      <c r="G140" s="107" t="s">
        <v>139</v>
      </c>
      <c r="H140" s="75" t="n">
        <f aca="false">H141</f>
        <v>0</v>
      </c>
      <c r="I140" s="75" t="n">
        <f aca="false">I141</f>
        <v>0</v>
      </c>
      <c r="J140" s="76" t="e">
        <f aca="false">I140/H140*100</f>
        <v>#DIV/0!</v>
      </c>
    </row>
    <row r="141" customFormat="false" ht="17.45" hidden="true" customHeight="true" outlineLevel="0" collapsed="false">
      <c r="B141" s="50"/>
      <c r="C141" s="51"/>
      <c r="D141" s="51"/>
      <c r="E141" s="73" t="s">
        <v>214</v>
      </c>
      <c r="F141" s="107" t="s">
        <v>205</v>
      </c>
      <c r="G141" s="107" t="s">
        <v>139</v>
      </c>
      <c r="H141" s="75" t="n">
        <v>0</v>
      </c>
      <c r="I141" s="75" t="n">
        <v>0</v>
      </c>
      <c r="J141" s="76" t="e">
        <f aca="false">I141/H141*100</f>
        <v>#DIV/0!</v>
      </c>
    </row>
    <row r="142" customFormat="false" ht="32.25" hidden="true" customHeight="true" outlineLevel="0" collapsed="false">
      <c r="B142" s="50"/>
      <c r="C142" s="51"/>
      <c r="D142" s="51"/>
      <c r="E142" s="78" t="s">
        <v>215</v>
      </c>
      <c r="F142" s="107" t="s">
        <v>205</v>
      </c>
      <c r="G142" s="107" t="s">
        <v>139</v>
      </c>
      <c r="H142" s="75"/>
      <c r="I142" s="75"/>
      <c r="J142" s="76" t="e">
        <f aca="false">I142/H142*100</f>
        <v>#DIV/0!</v>
      </c>
    </row>
    <row r="143" customFormat="false" ht="15.6" hidden="true" customHeight="true" outlineLevel="0" collapsed="false">
      <c r="B143" s="50"/>
      <c r="C143" s="51"/>
      <c r="D143" s="51"/>
      <c r="E143" s="73" t="s">
        <v>216</v>
      </c>
      <c r="F143" s="107" t="s">
        <v>205</v>
      </c>
      <c r="G143" s="107" t="s">
        <v>139</v>
      </c>
      <c r="H143" s="75" t="n">
        <v>0</v>
      </c>
      <c r="I143" s="75" t="n">
        <v>0</v>
      </c>
      <c r="J143" s="76" t="e">
        <f aca="false">I143/H143*100</f>
        <v>#DIV/0!</v>
      </c>
    </row>
    <row r="144" customFormat="false" ht="49.5" hidden="true" customHeight="true" outlineLevel="0" collapsed="false">
      <c r="B144" s="50"/>
      <c r="C144" s="51"/>
      <c r="D144" s="51"/>
      <c r="E144" s="94" t="s">
        <v>169</v>
      </c>
      <c r="F144" s="74" t="s">
        <v>205</v>
      </c>
      <c r="G144" s="74" t="s">
        <v>139</v>
      </c>
      <c r="H144" s="75" t="n">
        <f aca="false">H145</f>
        <v>2</v>
      </c>
      <c r="I144" s="75" t="n">
        <f aca="false">I145</f>
        <v>0</v>
      </c>
      <c r="J144" s="76" t="n">
        <f aca="false">I144/H144*100</f>
        <v>0</v>
      </c>
    </row>
    <row r="145" customFormat="false" ht="66" hidden="true" customHeight="true" outlineLevel="0" collapsed="false">
      <c r="B145" s="50"/>
      <c r="C145" s="51"/>
      <c r="D145" s="51"/>
      <c r="E145" s="94" t="s">
        <v>170</v>
      </c>
      <c r="F145" s="74" t="s">
        <v>205</v>
      </c>
      <c r="G145" s="74" t="s">
        <v>139</v>
      </c>
      <c r="H145" s="75" t="n">
        <f aca="false">H146+H149+H161</f>
        <v>2</v>
      </c>
      <c r="I145" s="75" t="n">
        <f aca="false">I146+I149+I161</f>
        <v>0</v>
      </c>
      <c r="J145" s="76" t="n">
        <f aca="false">I145/H145*100</f>
        <v>0</v>
      </c>
    </row>
    <row r="146" s="99" customFormat="true" ht="25.7" hidden="true" customHeight="false" outlineLevel="0" collapsed="false">
      <c r="B146" s="108"/>
      <c r="C146" s="109"/>
      <c r="D146" s="109"/>
      <c r="E146" s="110" t="s">
        <v>217</v>
      </c>
      <c r="F146" s="81" t="s">
        <v>205</v>
      </c>
      <c r="G146" s="81" t="s">
        <v>139</v>
      </c>
      <c r="H146" s="100"/>
      <c r="I146" s="100"/>
      <c r="J146" s="111" t="e">
        <f aca="false">I146/H146*100</f>
        <v>#DIV/0!</v>
      </c>
    </row>
    <row r="147" s="99" customFormat="true" ht="37.75" hidden="true" customHeight="false" outlineLevel="0" collapsed="false">
      <c r="B147" s="108"/>
      <c r="C147" s="109"/>
      <c r="D147" s="109"/>
      <c r="E147" s="110" t="s">
        <v>218</v>
      </c>
      <c r="F147" s="81" t="s">
        <v>205</v>
      </c>
      <c r="G147" s="81" t="s">
        <v>139</v>
      </c>
      <c r="H147" s="100"/>
      <c r="I147" s="100"/>
      <c r="J147" s="111" t="e">
        <f aca="false">I147/H147*100</f>
        <v>#DIV/0!</v>
      </c>
    </row>
    <row r="148" s="99" customFormat="true" ht="25.7" hidden="true" customHeight="false" outlineLevel="0" collapsed="false">
      <c r="B148" s="108"/>
      <c r="C148" s="109"/>
      <c r="D148" s="109"/>
      <c r="E148" s="103" t="s">
        <v>219</v>
      </c>
      <c r="F148" s="81" t="s">
        <v>205</v>
      </c>
      <c r="G148" s="81" t="s">
        <v>139</v>
      </c>
      <c r="H148" s="100"/>
      <c r="I148" s="100"/>
      <c r="J148" s="111" t="e">
        <f aca="false">I148/H148*100</f>
        <v>#DIV/0!</v>
      </c>
    </row>
    <row r="149" s="99" customFormat="true" ht="25.7" hidden="true" customHeight="false" outlineLevel="0" collapsed="false">
      <c r="B149" s="108"/>
      <c r="C149" s="109"/>
      <c r="D149" s="109"/>
      <c r="E149" s="103" t="s">
        <v>188</v>
      </c>
      <c r="F149" s="81" t="s">
        <v>205</v>
      </c>
      <c r="G149" s="81" t="s">
        <v>139</v>
      </c>
      <c r="H149" s="82" t="n">
        <f aca="false">H150+H153+H156</f>
        <v>0</v>
      </c>
      <c r="I149" s="82" t="n">
        <f aca="false">I150+I153+I156</f>
        <v>0</v>
      </c>
      <c r="J149" s="111" t="e">
        <f aca="false">I149/H149*100</f>
        <v>#DIV/0!</v>
      </c>
    </row>
    <row r="150" s="99" customFormat="true" ht="13.8" hidden="true" customHeight="false" outlineLevel="0" collapsed="false">
      <c r="B150" s="108"/>
      <c r="C150" s="109"/>
      <c r="D150" s="109"/>
      <c r="E150" s="103" t="s">
        <v>220</v>
      </c>
      <c r="F150" s="81" t="s">
        <v>205</v>
      </c>
      <c r="G150" s="81" t="s">
        <v>139</v>
      </c>
      <c r="H150" s="82" t="n">
        <f aca="false">H152</f>
        <v>0</v>
      </c>
      <c r="I150" s="82" t="n">
        <f aca="false">I152</f>
        <v>0</v>
      </c>
      <c r="J150" s="111" t="e">
        <f aca="false">I150/H150*100</f>
        <v>#DIV/0!</v>
      </c>
    </row>
    <row r="151" s="99" customFormat="true" ht="25.7" hidden="true" customHeight="false" outlineLevel="0" collapsed="false">
      <c r="B151" s="108"/>
      <c r="C151" s="109"/>
      <c r="D151" s="109"/>
      <c r="E151" s="105" t="s">
        <v>157</v>
      </c>
      <c r="F151" s="81" t="s">
        <v>205</v>
      </c>
      <c r="G151" s="81" t="s">
        <v>139</v>
      </c>
      <c r="H151" s="82" t="n">
        <f aca="false">H152</f>
        <v>0</v>
      </c>
      <c r="I151" s="82" t="n">
        <f aca="false">I152</f>
        <v>0</v>
      </c>
      <c r="J151" s="111" t="e">
        <f aca="false">I151/H151*100</f>
        <v>#DIV/0!</v>
      </c>
    </row>
    <row r="152" s="99" customFormat="true" ht="25.7" hidden="true" customHeight="false" outlineLevel="0" collapsed="false">
      <c r="B152" s="108"/>
      <c r="C152" s="109"/>
      <c r="D152" s="109"/>
      <c r="E152" s="105" t="s">
        <v>158</v>
      </c>
      <c r="F152" s="81" t="s">
        <v>205</v>
      </c>
      <c r="G152" s="81" t="s">
        <v>139</v>
      </c>
      <c r="H152" s="82" t="n">
        <v>0</v>
      </c>
      <c r="I152" s="82" t="n">
        <v>0</v>
      </c>
      <c r="J152" s="111" t="e">
        <f aca="false">I152/H152*100</f>
        <v>#DIV/0!</v>
      </c>
    </row>
    <row r="153" customFormat="false" ht="13.8" hidden="true" customHeight="false" outlineLevel="0" collapsed="false">
      <c r="B153" s="50"/>
      <c r="C153" s="51"/>
      <c r="D153" s="51"/>
      <c r="E153" s="73" t="s">
        <v>221</v>
      </c>
      <c r="F153" s="74" t="s">
        <v>205</v>
      </c>
      <c r="G153" s="74" t="s">
        <v>139</v>
      </c>
      <c r="H153" s="75" t="n">
        <f aca="false">H154</f>
        <v>0</v>
      </c>
      <c r="I153" s="75" t="n">
        <f aca="false">I154</f>
        <v>0</v>
      </c>
      <c r="J153" s="76" t="e">
        <f aca="false">I153/H153*100</f>
        <v>#DIV/0!</v>
      </c>
    </row>
    <row r="154" customFormat="false" ht="25.7" hidden="true" customHeight="false" outlineLevel="0" collapsed="false">
      <c r="B154" s="50"/>
      <c r="C154" s="51"/>
      <c r="D154" s="51"/>
      <c r="E154" s="85" t="s">
        <v>157</v>
      </c>
      <c r="F154" s="74" t="s">
        <v>205</v>
      </c>
      <c r="G154" s="74" t="s">
        <v>139</v>
      </c>
      <c r="H154" s="75" t="n">
        <f aca="false">H155</f>
        <v>0</v>
      </c>
      <c r="I154" s="75" t="n">
        <f aca="false">I155</f>
        <v>0</v>
      </c>
      <c r="J154" s="76" t="e">
        <f aca="false">I154/H154*100</f>
        <v>#DIV/0!</v>
      </c>
    </row>
    <row r="155" customFormat="false" ht="25.7" hidden="true" customHeight="false" outlineLevel="0" collapsed="false">
      <c r="B155" s="50"/>
      <c r="C155" s="51"/>
      <c r="D155" s="51"/>
      <c r="E155" s="85" t="s">
        <v>158</v>
      </c>
      <c r="F155" s="74" t="s">
        <v>205</v>
      </c>
      <c r="G155" s="74" t="s">
        <v>139</v>
      </c>
      <c r="H155" s="75" t="n">
        <v>0</v>
      </c>
      <c r="I155" s="75" t="n">
        <v>0</v>
      </c>
      <c r="J155" s="76" t="e">
        <f aca="false">I155/H155*100</f>
        <v>#DIV/0!</v>
      </c>
    </row>
    <row r="156" customFormat="false" ht="13.8" hidden="true" customHeight="false" outlineLevel="0" collapsed="false">
      <c r="B156" s="50"/>
      <c r="C156" s="51"/>
      <c r="D156" s="51"/>
      <c r="E156" s="85" t="s">
        <v>222</v>
      </c>
      <c r="F156" s="74" t="s">
        <v>205</v>
      </c>
      <c r="G156" s="74" t="s">
        <v>139</v>
      </c>
      <c r="H156" s="75" t="n">
        <f aca="false">H157</f>
        <v>0</v>
      </c>
      <c r="I156" s="75" t="n">
        <f aca="false">I157</f>
        <v>0</v>
      </c>
      <c r="J156" s="76" t="e">
        <f aca="false">I156/H156*100</f>
        <v>#DIV/0!</v>
      </c>
    </row>
    <row r="157" customFormat="false" ht="25.7" hidden="true" customHeight="false" outlineLevel="0" collapsed="false">
      <c r="B157" s="50"/>
      <c r="C157" s="51"/>
      <c r="D157" s="51"/>
      <c r="E157" s="85" t="s">
        <v>157</v>
      </c>
      <c r="F157" s="74" t="s">
        <v>205</v>
      </c>
      <c r="G157" s="74" t="s">
        <v>139</v>
      </c>
      <c r="H157" s="75" t="n">
        <f aca="false">H158</f>
        <v>0</v>
      </c>
      <c r="I157" s="75" t="n">
        <f aca="false">I158</f>
        <v>0</v>
      </c>
      <c r="J157" s="76" t="e">
        <f aca="false">I157/H157*100</f>
        <v>#DIV/0!</v>
      </c>
    </row>
    <row r="158" customFormat="false" ht="25.7" hidden="true" customHeight="false" outlineLevel="0" collapsed="false">
      <c r="B158" s="50"/>
      <c r="C158" s="51"/>
      <c r="D158" s="51"/>
      <c r="E158" s="85" t="s">
        <v>158</v>
      </c>
      <c r="F158" s="74" t="s">
        <v>205</v>
      </c>
      <c r="G158" s="74" t="s">
        <v>139</v>
      </c>
      <c r="H158" s="75" t="n">
        <v>0</v>
      </c>
      <c r="I158" s="75" t="n">
        <v>0</v>
      </c>
      <c r="J158" s="76" t="e">
        <f aca="false">I158/H158*100</f>
        <v>#DIV/0!</v>
      </c>
    </row>
    <row r="159" customFormat="false" ht="25.7" hidden="true" customHeight="false" outlineLevel="0" collapsed="false">
      <c r="B159" s="50"/>
      <c r="C159" s="51"/>
      <c r="D159" s="51"/>
      <c r="E159" s="78" t="s">
        <v>215</v>
      </c>
      <c r="F159" s="74" t="s">
        <v>205</v>
      </c>
      <c r="G159" s="74" t="s">
        <v>139</v>
      </c>
      <c r="H159" s="75"/>
      <c r="I159" s="75"/>
      <c r="J159" s="76" t="e">
        <f aca="false">I159/H159*100</f>
        <v>#DIV/0!</v>
      </c>
    </row>
    <row r="160" customFormat="false" ht="13.8" hidden="true" customHeight="false" outlineLevel="0" collapsed="false">
      <c r="B160" s="50"/>
      <c r="C160" s="51"/>
      <c r="D160" s="51"/>
      <c r="E160" s="73" t="s">
        <v>216</v>
      </c>
      <c r="F160" s="74" t="s">
        <v>205</v>
      </c>
      <c r="G160" s="74" t="s">
        <v>139</v>
      </c>
      <c r="H160" s="75"/>
      <c r="I160" s="75"/>
      <c r="J160" s="76" t="e">
        <f aca="false">I160/H160*100</f>
        <v>#DIV/0!</v>
      </c>
    </row>
    <row r="161" customFormat="false" ht="49.75" hidden="true" customHeight="false" outlineLevel="0" collapsed="false">
      <c r="B161" s="50"/>
      <c r="C161" s="51"/>
      <c r="D161" s="51"/>
      <c r="E161" s="112" t="s">
        <v>223</v>
      </c>
      <c r="F161" s="74" t="s">
        <v>205</v>
      </c>
      <c r="G161" s="74" t="s">
        <v>139</v>
      </c>
      <c r="H161" s="75" t="n">
        <f aca="false">H163</f>
        <v>2</v>
      </c>
      <c r="I161" s="75" t="n">
        <f aca="false">I163</f>
        <v>0</v>
      </c>
      <c r="J161" s="76" t="n">
        <f aca="false">I161/H161*100</f>
        <v>0</v>
      </c>
    </row>
    <row r="162" customFormat="false" ht="25.7" hidden="true" customHeight="false" outlineLevel="0" collapsed="false">
      <c r="B162" s="50"/>
      <c r="C162" s="51"/>
      <c r="D162" s="51"/>
      <c r="E162" s="85" t="s">
        <v>157</v>
      </c>
      <c r="F162" s="74" t="s">
        <v>205</v>
      </c>
      <c r="G162" s="74" t="s">
        <v>139</v>
      </c>
      <c r="H162" s="75" t="n">
        <f aca="false">H163</f>
        <v>2</v>
      </c>
      <c r="I162" s="75" t="n">
        <f aca="false">I163</f>
        <v>0</v>
      </c>
      <c r="J162" s="76" t="n">
        <f aca="false">I162/H162*100</f>
        <v>0</v>
      </c>
    </row>
    <row r="163" customFormat="false" ht="25.7" hidden="true" customHeight="false" outlineLevel="0" collapsed="false">
      <c r="B163" s="50"/>
      <c r="C163" s="51"/>
      <c r="D163" s="51"/>
      <c r="E163" s="85" t="s">
        <v>158</v>
      </c>
      <c r="F163" s="74" t="s">
        <v>205</v>
      </c>
      <c r="G163" s="74" t="s">
        <v>139</v>
      </c>
      <c r="H163" s="75" t="n">
        <v>2</v>
      </c>
      <c r="I163" s="75" t="n">
        <v>0</v>
      </c>
      <c r="J163" s="76" t="n">
        <f aca="false">I163/H163*100</f>
        <v>0</v>
      </c>
    </row>
    <row r="164" customFormat="false" ht="13.8" hidden="false" customHeight="false" outlineLevel="0" collapsed="false">
      <c r="B164" s="50"/>
      <c r="C164" s="51"/>
      <c r="D164" s="51"/>
      <c r="E164" s="73" t="s">
        <v>224</v>
      </c>
      <c r="F164" s="74" t="s">
        <v>205</v>
      </c>
      <c r="G164" s="74" t="s">
        <v>183</v>
      </c>
      <c r="H164" s="75" t="n">
        <f aca="false">H183+H175+H165</f>
        <v>262.80224</v>
      </c>
      <c r="I164" s="75" t="n">
        <f aca="false">I183+I175+I165</f>
        <v>253.17665</v>
      </c>
      <c r="J164" s="76" t="n">
        <f aca="false">I164/H164*100</f>
        <v>96.3373257396893</v>
      </c>
    </row>
    <row r="165" customFormat="false" ht="25.7" hidden="true" customHeight="false" outlineLevel="0" collapsed="false">
      <c r="B165" s="50"/>
      <c r="C165" s="51"/>
      <c r="D165" s="51"/>
      <c r="E165" s="73" t="s">
        <v>225</v>
      </c>
      <c r="F165" s="74" t="s">
        <v>205</v>
      </c>
      <c r="G165" s="74" t="s">
        <v>183</v>
      </c>
      <c r="H165" s="75" t="n">
        <f aca="false">H166</f>
        <v>0</v>
      </c>
      <c r="I165" s="75" t="n">
        <f aca="false">I166</f>
        <v>0</v>
      </c>
      <c r="J165" s="76" t="e">
        <f aca="false">I165/H165*100</f>
        <v>#DIV/0!</v>
      </c>
    </row>
    <row r="166" customFormat="false" ht="25.7" hidden="true" customHeight="false" outlineLevel="0" collapsed="false">
      <c r="B166" s="50"/>
      <c r="C166" s="51"/>
      <c r="D166" s="51"/>
      <c r="E166" s="113" t="s">
        <v>226</v>
      </c>
      <c r="F166" s="74" t="s">
        <v>205</v>
      </c>
      <c r="G166" s="74" t="s">
        <v>183</v>
      </c>
      <c r="H166" s="75" t="n">
        <f aca="false">H171+H167</f>
        <v>0</v>
      </c>
      <c r="I166" s="75" t="n">
        <f aca="false">I171+I167</f>
        <v>0</v>
      </c>
      <c r="J166" s="76" t="e">
        <f aca="false">I166/H166*100</f>
        <v>#DIV/0!</v>
      </c>
    </row>
    <row r="167" customFormat="false" ht="25.7" hidden="true" customHeight="false" outlineLevel="0" collapsed="false">
      <c r="B167" s="50"/>
      <c r="C167" s="51"/>
      <c r="D167" s="51"/>
      <c r="E167" s="73" t="s">
        <v>227</v>
      </c>
      <c r="F167" s="107" t="s">
        <v>205</v>
      </c>
      <c r="G167" s="107" t="s">
        <v>183</v>
      </c>
      <c r="H167" s="75"/>
      <c r="I167" s="75"/>
      <c r="J167" s="76" t="e">
        <f aca="false">I167/H167*100</f>
        <v>#DIV/0!</v>
      </c>
    </row>
    <row r="168" customFormat="false" ht="49.75" hidden="true" customHeight="false" outlineLevel="0" collapsed="false">
      <c r="B168" s="50"/>
      <c r="C168" s="51"/>
      <c r="D168" s="51"/>
      <c r="E168" s="73" t="s">
        <v>228</v>
      </c>
      <c r="F168" s="107" t="s">
        <v>205</v>
      </c>
      <c r="G168" s="107" t="s">
        <v>183</v>
      </c>
      <c r="H168" s="75"/>
      <c r="I168" s="75"/>
      <c r="J168" s="76" t="e">
        <f aca="false">I168/H168*100</f>
        <v>#DIV/0!</v>
      </c>
    </row>
    <row r="169" customFormat="false" ht="25.7" hidden="true" customHeight="false" outlineLevel="0" collapsed="false">
      <c r="B169" s="50"/>
      <c r="C169" s="51"/>
      <c r="D169" s="51"/>
      <c r="E169" s="85" t="s">
        <v>157</v>
      </c>
      <c r="F169" s="107" t="s">
        <v>205</v>
      </c>
      <c r="G169" s="107" t="s">
        <v>183</v>
      </c>
      <c r="H169" s="75"/>
      <c r="I169" s="75"/>
      <c r="J169" s="76" t="e">
        <f aca="false">I169/H169*100</f>
        <v>#DIV/0!</v>
      </c>
    </row>
    <row r="170" customFormat="false" ht="25.7" hidden="true" customHeight="false" outlineLevel="0" collapsed="false">
      <c r="B170" s="50"/>
      <c r="C170" s="51"/>
      <c r="D170" s="51"/>
      <c r="E170" s="85" t="s">
        <v>158</v>
      </c>
      <c r="F170" s="107" t="s">
        <v>205</v>
      </c>
      <c r="G170" s="107" t="s">
        <v>183</v>
      </c>
      <c r="H170" s="75"/>
      <c r="I170" s="75"/>
      <c r="J170" s="76" t="e">
        <f aca="false">I170/H170*100</f>
        <v>#DIV/0!</v>
      </c>
    </row>
    <row r="171" customFormat="false" ht="25.7" hidden="true" customHeight="false" outlineLevel="0" collapsed="false">
      <c r="B171" s="50"/>
      <c r="C171" s="51"/>
      <c r="D171" s="51"/>
      <c r="E171" s="113" t="s">
        <v>229</v>
      </c>
      <c r="F171" s="74" t="s">
        <v>205</v>
      </c>
      <c r="G171" s="74" t="s">
        <v>183</v>
      </c>
      <c r="H171" s="75" t="n">
        <f aca="false">H172</f>
        <v>0</v>
      </c>
      <c r="I171" s="75" t="n">
        <f aca="false">I172</f>
        <v>0</v>
      </c>
      <c r="J171" s="76" t="e">
        <f aca="false">I171/H171*100</f>
        <v>#DIV/0!</v>
      </c>
    </row>
    <row r="172" customFormat="false" ht="13.8" hidden="true" customHeight="false" outlineLevel="0" collapsed="false">
      <c r="B172" s="50"/>
      <c r="C172" s="51"/>
      <c r="D172" s="51"/>
      <c r="E172" s="73" t="s">
        <v>230</v>
      </c>
      <c r="F172" s="74" t="s">
        <v>205</v>
      </c>
      <c r="G172" s="74" t="s">
        <v>183</v>
      </c>
      <c r="H172" s="75" t="n">
        <f aca="false">H173</f>
        <v>0</v>
      </c>
      <c r="I172" s="75" t="n">
        <f aca="false">I173</f>
        <v>0</v>
      </c>
      <c r="J172" s="76" t="e">
        <f aca="false">I172/H172*100</f>
        <v>#DIV/0!</v>
      </c>
    </row>
    <row r="173" customFormat="false" ht="25.7" hidden="true" customHeight="false" outlineLevel="0" collapsed="false">
      <c r="B173" s="50"/>
      <c r="C173" s="51"/>
      <c r="D173" s="51"/>
      <c r="E173" s="73" t="s">
        <v>157</v>
      </c>
      <c r="F173" s="74" t="s">
        <v>205</v>
      </c>
      <c r="G173" s="74" t="s">
        <v>183</v>
      </c>
      <c r="H173" s="75" t="n">
        <f aca="false">H174</f>
        <v>0</v>
      </c>
      <c r="I173" s="75" t="n">
        <f aca="false">I174</f>
        <v>0</v>
      </c>
      <c r="J173" s="76" t="e">
        <f aca="false">I173/H173*100</f>
        <v>#DIV/0!</v>
      </c>
    </row>
    <row r="174" customFormat="false" ht="25.7" hidden="true" customHeight="false" outlineLevel="0" collapsed="false">
      <c r="B174" s="50"/>
      <c r="C174" s="51"/>
      <c r="D174" s="51"/>
      <c r="E174" s="73" t="s">
        <v>158</v>
      </c>
      <c r="F174" s="74" t="s">
        <v>205</v>
      </c>
      <c r="G174" s="74" t="s">
        <v>183</v>
      </c>
      <c r="H174" s="75" t="n">
        <v>0</v>
      </c>
      <c r="I174" s="75" t="n">
        <v>0</v>
      </c>
      <c r="J174" s="76" t="e">
        <f aca="false">I174/H174*100</f>
        <v>#DIV/0!</v>
      </c>
    </row>
    <row r="175" customFormat="false" ht="25.7" hidden="true" customHeight="false" outlineLevel="0" collapsed="false">
      <c r="B175" s="50"/>
      <c r="C175" s="51"/>
      <c r="D175" s="51"/>
      <c r="E175" s="73" t="s">
        <v>231</v>
      </c>
      <c r="F175" s="74" t="s">
        <v>205</v>
      </c>
      <c r="G175" s="74" t="s">
        <v>183</v>
      </c>
      <c r="H175" s="75" t="n">
        <f aca="false">H176</f>
        <v>0</v>
      </c>
      <c r="I175" s="75" t="n">
        <f aca="false">I176</f>
        <v>0</v>
      </c>
      <c r="J175" s="76" t="e">
        <f aca="false">I175/H175*100</f>
        <v>#DIV/0!</v>
      </c>
    </row>
    <row r="176" customFormat="false" ht="13.8" hidden="true" customHeight="false" outlineLevel="0" collapsed="false">
      <c r="B176" s="50"/>
      <c r="C176" s="51"/>
      <c r="D176" s="51"/>
      <c r="E176" s="73" t="s">
        <v>232</v>
      </c>
      <c r="F176" s="74" t="s">
        <v>205</v>
      </c>
      <c r="G176" s="74" t="s">
        <v>183</v>
      </c>
      <c r="H176" s="75" t="n">
        <f aca="false">H177+H180</f>
        <v>0</v>
      </c>
      <c r="I176" s="75" t="n">
        <f aca="false">I177+I180</f>
        <v>0</v>
      </c>
      <c r="J176" s="76" t="e">
        <f aca="false">I176/H176*100</f>
        <v>#DIV/0!</v>
      </c>
    </row>
    <row r="177" customFormat="false" ht="13.8" hidden="true" customHeight="false" outlineLevel="0" collapsed="false">
      <c r="B177" s="50"/>
      <c r="C177" s="51"/>
      <c r="D177" s="51"/>
      <c r="E177" s="73" t="s">
        <v>233</v>
      </c>
      <c r="F177" s="74" t="s">
        <v>205</v>
      </c>
      <c r="G177" s="74" t="s">
        <v>183</v>
      </c>
      <c r="H177" s="75" t="n">
        <f aca="false">H178</f>
        <v>0</v>
      </c>
      <c r="I177" s="75" t="n">
        <f aca="false">I178</f>
        <v>0</v>
      </c>
      <c r="J177" s="76" t="e">
        <f aca="false">I177/H177*100</f>
        <v>#DIV/0!</v>
      </c>
    </row>
    <row r="178" customFormat="false" ht="25.7" hidden="true" customHeight="false" outlineLevel="0" collapsed="false">
      <c r="B178" s="50"/>
      <c r="C178" s="51"/>
      <c r="D178" s="51"/>
      <c r="E178" s="85" t="s">
        <v>157</v>
      </c>
      <c r="F178" s="74" t="s">
        <v>205</v>
      </c>
      <c r="G178" s="74" t="s">
        <v>183</v>
      </c>
      <c r="H178" s="75" t="n">
        <f aca="false">H179</f>
        <v>0</v>
      </c>
      <c r="I178" s="75" t="n">
        <f aca="false">I179</f>
        <v>0</v>
      </c>
      <c r="J178" s="76" t="e">
        <f aca="false">I178/H178*100</f>
        <v>#DIV/0!</v>
      </c>
    </row>
    <row r="179" customFormat="false" ht="25.7" hidden="true" customHeight="false" outlineLevel="0" collapsed="false">
      <c r="B179" s="50"/>
      <c r="C179" s="51"/>
      <c r="D179" s="51"/>
      <c r="E179" s="85" t="s">
        <v>158</v>
      </c>
      <c r="F179" s="74" t="s">
        <v>205</v>
      </c>
      <c r="G179" s="74" t="s">
        <v>183</v>
      </c>
      <c r="H179" s="75" t="n">
        <v>0</v>
      </c>
      <c r="I179" s="75" t="n">
        <v>0</v>
      </c>
      <c r="J179" s="76" t="e">
        <f aca="false">I179/H179*100</f>
        <v>#DIV/0!</v>
      </c>
    </row>
    <row r="180" customFormat="false" ht="13.8" hidden="true" customHeight="false" outlineLevel="0" collapsed="false">
      <c r="B180" s="50"/>
      <c r="C180" s="51"/>
      <c r="D180" s="51"/>
      <c r="E180" s="73" t="s">
        <v>234</v>
      </c>
      <c r="F180" s="74" t="s">
        <v>205</v>
      </c>
      <c r="G180" s="74" t="s">
        <v>183</v>
      </c>
      <c r="H180" s="75" t="n">
        <f aca="false">H181</f>
        <v>0</v>
      </c>
      <c r="I180" s="75" t="n">
        <f aca="false">I181</f>
        <v>0</v>
      </c>
      <c r="J180" s="76" t="e">
        <f aca="false">I180/H180*100</f>
        <v>#DIV/0!</v>
      </c>
    </row>
    <row r="181" customFormat="false" ht="25.7" hidden="true" customHeight="false" outlineLevel="0" collapsed="false">
      <c r="B181" s="50"/>
      <c r="C181" s="51"/>
      <c r="D181" s="51"/>
      <c r="E181" s="85" t="s">
        <v>157</v>
      </c>
      <c r="F181" s="74" t="s">
        <v>205</v>
      </c>
      <c r="G181" s="74" t="s">
        <v>183</v>
      </c>
      <c r="H181" s="90" t="n">
        <f aca="false">H182</f>
        <v>0</v>
      </c>
      <c r="I181" s="90" t="n">
        <f aca="false">I182</f>
        <v>0</v>
      </c>
      <c r="J181" s="76" t="e">
        <f aca="false">I181/H181*100</f>
        <v>#DIV/0!</v>
      </c>
    </row>
    <row r="182" customFormat="false" ht="25.7" hidden="true" customHeight="false" outlineLevel="0" collapsed="false">
      <c r="B182" s="50"/>
      <c r="C182" s="51"/>
      <c r="D182" s="51"/>
      <c r="E182" s="85" t="s">
        <v>158</v>
      </c>
      <c r="F182" s="74" t="s">
        <v>205</v>
      </c>
      <c r="G182" s="74" t="s">
        <v>183</v>
      </c>
      <c r="H182" s="90" t="n">
        <v>0</v>
      </c>
      <c r="I182" s="90" t="n">
        <v>0</v>
      </c>
      <c r="J182" s="76" t="e">
        <f aca="false">I182/H182*100</f>
        <v>#DIV/0!</v>
      </c>
    </row>
    <row r="183" customFormat="false" ht="37.75" hidden="true" customHeight="false" outlineLevel="0" collapsed="false">
      <c r="B183" s="50"/>
      <c r="C183" s="51"/>
      <c r="D183" s="51"/>
      <c r="E183" s="73" t="s">
        <v>235</v>
      </c>
      <c r="F183" s="74" t="s">
        <v>205</v>
      </c>
      <c r="G183" s="74" t="s">
        <v>183</v>
      </c>
      <c r="H183" s="75" t="n">
        <f aca="false">H184</f>
        <v>262.80224</v>
      </c>
      <c r="I183" s="75" t="n">
        <f aca="false">I184</f>
        <v>253.17665</v>
      </c>
      <c r="J183" s="76" t="n">
        <f aca="false">I183/H183*100</f>
        <v>96.3373257396893</v>
      </c>
    </row>
    <row r="184" customFormat="false" ht="49.75" hidden="true" customHeight="false" outlineLevel="0" collapsed="false">
      <c r="B184" s="50"/>
      <c r="C184" s="51"/>
      <c r="D184" s="51"/>
      <c r="E184" s="73" t="s">
        <v>236</v>
      </c>
      <c r="F184" s="74" t="s">
        <v>205</v>
      </c>
      <c r="G184" s="74" t="s">
        <v>183</v>
      </c>
      <c r="H184" s="75" t="n">
        <f aca="false">H185+H197+H200+H194</f>
        <v>262.80224</v>
      </c>
      <c r="I184" s="75" t="n">
        <f aca="false">I185+I197+I200+I194</f>
        <v>253.17665</v>
      </c>
      <c r="J184" s="76" t="n">
        <f aca="false">I184/H184*100</f>
        <v>96.3373257396893</v>
      </c>
    </row>
    <row r="185" customFormat="false" ht="13.8" hidden="true" customHeight="false" outlineLevel="0" collapsed="false">
      <c r="B185" s="50"/>
      <c r="C185" s="51"/>
      <c r="D185" s="51"/>
      <c r="E185" s="73" t="s">
        <v>237</v>
      </c>
      <c r="F185" s="74" t="s">
        <v>205</v>
      </c>
      <c r="G185" s="74" t="s">
        <v>183</v>
      </c>
      <c r="H185" s="75" t="n">
        <f aca="false">H187</f>
        <v>260.80224</v>
      </c>
      <c r="I185" s="75" t="n">
        <f aca="false">I187</f>
        <v>253.17665</v>
      </c>
      <c r="J185" s="76" t="n">
        <f aca="false">I185/H185*100</f>
        <v>97.0761025672172</v>
      </c>
    </row>
    <row r="186" customFormat="false" ht="25.7" hidden="true" customHeight="false" outlineLevel="0" collapsed="false">
      <c r="B186" s="50"/>
      <c r="C186" s="51"/>
      <c r="D186" s="51"/>
      <c r="E186" s="85" t="s">
        <v>157</v>
      </c>
      <c r="F186" s="74" t="s">
        <v>205</v>
      </c>
      <c r="G186" s="74" t="s">
        <v>183</v>
      </c>
      <c r="H186" s="75" t="n">
        <f aca="false">H187</f>
        <v>260.80224</v>
      </c>
      <c r="I186" s="75" t="n">
        <f aca="false">I187</f>
        <v>253.17665</v>
      </c>
      <c r="J186" s="76" t="n">
        <f aca="false">I186/H186*100</f>
        <v>97.0761025672172</v>
      </c>
    </row>
    <row r="187" customFormat="false" ht="25.7" hidden="true" customHeight="false" outlineLevel="0" collapsed="false">
      <c r="B187" s="50"/>
      <c r="C187" s="51"/>
      <c r="D187" s="51"/>
      <c r="E187" s="85" t="s">
        <v>158</v>
      </c>
      <c r="F187" s="74" t="s">
        <v>205</v>
      </c>
      <c r="G187" s="74" t="s">
        <v>183</v>
      </c>
      <c r="H187" s="75" t="n">
        <v>260.80224</v>
      </c>
      <c r="I187" s="75" t="n">
        <v>253.17665</v>
      </c>
      <c r="J187" s="76" t="n">
        <f aca="false">I187/H187*100</f>
        <v>97.0761025672172</v>
      </c>
    </row>
    <row r="188" customFormat="false" ht="13.8" hidden="true" customHeight="false" outlineLevel="0" collapsed="false">
      <c r="B188" s="50"/>
      <c r="C188" s="51"/>
      <c r="D188" s="51"/>
      <c r="E188" s="73" t="s">
        <v>238</v>
      </c>
      <c r="F188" s="74" t="s">
        <v>205</v>
      </c>
      <c r="G188" s="74" t="s">
        <v>183</v>
      </c>
      <c r="H188" s="75" t="n">
        <f aca="false">H190</f>
        <v>0</v>
      </c>
      <c r="I188" s="75" t="n">
        <f aca="false">I190</f>
        <v>0</v>
      </c>
      <c r="J188" s="76" t="e">
        <f aca="false">I188/H188*100</f>
        <v>#DIV/0!</v>
      </c>
    </row>
    <row r="189" customFormat="false" ht="25.7" hidden="true" customHeight="false" outlineLevel="0" collapsed="false">
      <c r="B189" s="50"/>
      <c r="C189" s="51"/>
      <c r="D189" s="51"/>
      <c r="E189" s="85" t="s">
        <v>157</v>
      </c>
      <c r="F189" s="74" t="s">
        <v>205</v>
      </c>
      <c r="G189" s="74" t="s">
        <v>183</v>
      </c>
      <c r="H189" s="75" t="n">
        <f aca="false">H190</f>
        <v>0</v>
      </c>
      <c r="I189" s="75" t="n">
        <f aca="false">I190</f>
        <v>0</v>
      </c>
      <c r="J189" s="76" t="e">
        <f aca="false">I189/H189*100</f>
        <v>#DIV/0!</v>
      </c>
    </row>
    <row r="190" customFormat="false" ht="25.7" hidden="true" customHeight="false" outlineLevel="0" collapsed="false">
      <c r="B190" s="50"/>
      <c r="C190" s="51"/>
      <c r="D190" s="51"/>
      <c r="E190" s="85" t="s">
        <v>158</v>
      </c>
      <c r="F190" s="74" t="s">
        <v>205</v>
      </c>
      <c r="G190" s="74" t="s">
        <v>183</v>
      </c>
      <c r="H190" s="75"/>
      <c r="I190" s="75"/>
      <c r="J190" s="76" t="e">
        <f aca="false">I190/H190*100</f>
        <v>#DIV/0!</v>
      </c>
    </row>
    <row r="191" customFormat="false" ht="13.8" hidden="true" customHeight="false" outlineLevel="0" collapsed="false">
      <c r="B191" s="50"/>
      <c r="C191" s="51"/>
      <c r="D191" s="51"/>
      <c r="E191" s="73" t="s">
        <v>239</v>
      </c>
      <c r="F191" s="74" t="s">
        <v>205</v>
      </c>
      <c r="G191" s="74" t="s">
        <v>183</v>
      </c>
      <c r="H191" s="75" t="n">
        <f aca="false">H193</f>
        <v>0</v>
      </c>
      <c r="I191" s="75" t="n">
        <f aca="false">I193</f>
        <v>0</v>
      </c>
      <c r="J191" s="76" t="e">
        <f aca="false">I191/H191*100</f>
        <v>#DIV/0!</v>
      </c>
    </row>
    <row r="192" customFormat="false" ht="25.7" hidden="true" customHeight="false" outlineLevel="0" collapsed="false">
      <c r="B192" s="50"/>
      <c r="C192" s="51"/>
      <c r="D192" s="51"/>
      <c r="E192" s="85" t="s">
        <v>157</v>
      </c>
      <c r="F192" s="74" t="s">
        <v>205</v>
      </c>
      <c r="G192" s="74" t="s">
        <v>183</v>
      </c>
      <c r="H192" s="75" t="n">
        <f aca="false">H193</f>
        <v>0</v>
      </c>
      <c r="I192" s="75" t="n">
        <f aca="false">I193</f>
        <v>0</v>
      </c>
      <c r="J192" s="76" t="e">
        <f aca="false">I192/H192*100</f>
        <v>#DIV/0!</v>
      </c>
    </row>
    <row r="193" customFormat="false" ht="25.7" hidden="true" customHeight="false" outlineLevel="0" collapsed="false">
      <c r="B193" s="50"/>
      <c r="C193" s="51"/>
      <c r="D193" s="51"/>
      <c r="E193" s="85" t="s">
        <v>158</v>
      </c>
      <c r="F193" s="74" t="s">
        <v>205</v>
      </c>
      <c r="G193" s="74" t="s">
        <v>183</v>
      </c>
      <c r="H193" s="75"/>
      <c r="I193" s="75"/>
      <c r="J193" s="76" t="e">
        <f aca="false">I193/H193*100</f>
        <v>#DIV/0!</v>
      </c>
    </row>
    <row r="194" customFormat="false" ht="13.8" hidden="true" customHeight="false" outlineLevel="0" collapsed="false">
      <c r="B194" s="50"/>
      <c r="C194" s="51"/>
      <c r="D194" s="51"/>
      <c r="E194" s="73" t="s">
        <v>240</v>
      </c>
      <c r="F194" s="74" t="s">
        <v>205</v>
      </c>
      <c r="G194" s="74" t="s">
        <v>183</v>
      </c>
      <c r="H194" s="75" t="n">
        <f aca="false">H196</f>
        <v>0</v>
      </c>
      <c r="I194" s="75" t="n">
        <f aca="false">I196</f>
        <v>0</v>
      </c>
      <c r="J194" s="76" t="e">
        <f aca="false">I194/H194*100</f>
        <v>#DIV/0!</v>
      </c>
    </row>
    <row r="195" customFormat="false" ht="25.7" hidden="true" customHeight="false" outlineLevel="0" collapsed="false">
      <c r="B195" s="50"/>
      <c r="C195" s="51"/>
      <c r="D195" s="51"/>
      <c r="E195" s="85" t="s">
        <v>157</v>
      </c>
      <c r="F195" s="74" t="s">
        <v>205</v>
      </c>
      <c r="G195" s="74" t="s">
        <v>183</v>
      </c>
      <c r="H195" s="75" t="n">
        <f aca="false">H196</f>
        <v>0</v>
      </c>
      <c r="I195" s="75" t="n">
        <f aca="false">I196</f>
        <v>0</v>
      </c>
      <c r="J195" s="76" t="e">
        <f aca="false">I195/H195*100</f>
        <v>#DIV/0!</v>
      </c>
    </row>
    <row r="196" customFormat="false" ht="25.7" hidden="true" customHeight="false" outlineLevel="0" collapsed="false">
      <c r="B196" s="50"/>
      <c r="C196" s="51"/>
      <c r="D196" s="51"/>
      <c r="E196" s="85" t="s">
        <v>158</v>
      </c>
      <c r="F196" s="74" t="s">
        <v>205</v>
      </c>
      <c r="G196" s="74" t="s">
        <v>183</v>
      </c>
      <c r="H196" s="75" t="n">
        <v>0</v>
      </c>
      <c r="I196" s="75"/>
      <c r="J196" s="76" t="e">
        <f aca="false">I196/H196*100</f>
        <v>#DIV/0!</v>
      </c>
    </row>
    <row r="197" customFormat="false" ht="73.85" hidden="true" customHeight="false" outlineLevel="0" collapsed="false">
      <c r="B197" s="50"/>
      <c r="C197" s="51"/>
      <c r="D197" s="51"/>
      <c r="E197" s="73" t="s">
        <v>241</v>
      </c>
      <c r="F197" s="74" t="s">
        <v>205</v>
      </c>
      <c r="G197" s="74" t="s">
        <v>183</v>
      </c>
      <c r="H197" s="75" t="n">
        <f aca="false">H199</f>
        <v>1</v>
      </c>
      <c r="I197" s="75" t="n">
        <f aca="false">I199</f>
        <v>0</v>
      </c>
      <c r="J197" s="76" t="n">
        <f aca="false">I197/H197*100</f>
        <v>0</v>
      </c>
    </row>
    <row r="198" customFormat="false" ht="25.7" hidden="true" customHeight="false" outlineLevel="0" collapsed="false">
      <c r="B198" s="50"/>
      <c r="C198" s="51"/>
      <c r="D198" s="51"/>
      <c r="E198" s="85" t="s">
        <v>157</v>
      </c>
      <c r="F198" s="74" t="s">
        <v>205</v>
      </c>
      <c r="G198" s="74" t="s">
        <v>183</v>
      </c>
      <c r="H198" s="75" t="n">
        <f aca="false">H199</f>
        <v>1</v>
      </c>
      <c r="I198" s="75" t="n">
        <f aca="false">I199</f>
        <v>0</v>
      </c>
      <c r="J198" s="76" t="n">
        <f aca="false">I198/H198*100</f>
        <v>0</v>
      </c>
    </row>
    <row r="199" customFormat="false" ht="25.7" hidden="true" customHeight="false" outlineLevel="0" collapsed="false">
      <c r="B199" s="50"/>
      <c r="C199" s="51"/>
      <c r="D199" s="51"/>
      <c r="E199" s="85" t="s">
        <v>158</v>
      </c>
      <c r="F199" s="74" t="s">
        <v>205</v>
      </c>
      <c r="G199" s="74" t="s">
        <v>183</v>
      </c>
      <c r="H199" s="75" t="n">
        <v>1</v>
      </c>
      <c r="I199" s="75" t="n">
        <v>0</v>
      </c>
      <c r="J199" s="76" t="n">
        <f aca="false">I199/H199*100</f>
        <v>0</v>
      </c>
    </row>
    <row r="200" customFormat="false" ht="37.75" hidden="true" customHeight="false" outlineLevel="0" collapsed="false">
      <c r="B200" s="50"/>
      <c r="C200" s="51"/>
      <c r="D200" s="51"/>
      <c r="E200" s="73" t="s">
        <v>242</v>
      </c>
      <c r="F200" s="74" t="s">
        <v>205</v>
      </c>
      <c r="G200" s="74" t="s">
        <v>183</v>
      </c>
      <c r="H200" s="75" t="n">
        <f aca="false">H202</f>
        <v>1</v>
      </c>
      <c r="I200" s="75" t="n">
        <f aca="false">I202</f>
        <v>0</v>
      </c>
      <c r="J200" s="76" t="n">
        <f aca="false">I200/H200*100</f>
        <v>0</v>
      </c>
    </row>
    <row r="201" customFormat="false" ht="25.7" hidden="true" customHeight="false" outlineLevel="0" collapsed="false">
      <c r="B201" s="50"/>
      <c r="C201" s="51"/>
      <c r="D201" s="51"/>
      <c r="E201" s="85" t="s">
        <v>157</v>
      </c>
      <c r="F201" s="74" t="s">
        <v>205</v>
      </c>
      <c r="G201" s="74" t="s">
        <v>183</v>
      </c>
      <c r="H201" s="75" t="n">
        <f aca="false">H202</f>
        <v>1</v>
      </c>
      <c r="I201" s="75" t="n">
        <f aca="false">I202</f>
        <v>0</v>
      </c>
      <c r="J201" s="76" t="n">
        <f aca="false">I201/H201*100</f>
        <v>0</v>
      </c>
    </row>
    <row r="202" customFormat="false" ht="25.7" hidden="true" customHeight="false" outlineLevel="0" collapsed="false">
      <c r="B202" s="50"/>
      <c r="C202" s="51"/>
      <c r="D202" s="51"/>
      <c r="E202" s="85" t="s">
        <v>158</v>
      </c>
      <c r="F202" s="74" t="s">
        <v>205</v>
      </c>
      <c r="G202" s="74" t="s">
        <v>183</v>
      </c>
      <c r="H202" s="75" t="n">
        <v>1</v>
      </c>
      <c r="I202" s="75" t="n">
        <v>0</v>
      </c>
      <c r="J202" s="76" t="n">
        <f aca="false">I202/H202*100</f>
        <v>0</v>
      </c>
    </row>
    <row r="203" s="62" customFormat="true" ht="13.8" hidden="true" customHeight="false" outlineLevel="0" collapsed="false">
      <c r="B203" s="63"/>
      <c r="C203" s="64"/>
      <c r="D203" s="64"/>
      <c r="E203" s="73" t="s">
        <v>243</v>
      </c>
      <c r="F203" s="74" t="s">
        <v>244</v>
      </c>
      <c r="G203" s="74"/>
      <c r="H203" s="75" t="n">
        <f aca="false">H204</f>
        <v>0</v>
      </c>
      <c r="I203" s="75" t="n">
        <f aca="false">I204</f>
        <v>0</v>
      </c>
      <c r="J203" s="76" t="e">
        <f aca="false">I203/H203*100</f>
        <v>#DIV/0!</v>
      </c>
    </row>
    <row r="204" customFormat="false" ht="13.8" hidden="true" customHeight="false" outlineLevel="0" collapsed="false">
      <c r="A204" s="38" t="n">
        <v>9</v>
      </c>
      <c r="B204" s="50"/>
      <c r="C204" s="51"/>
      <c r="D204" s="51"/>
      <c r="E204" s="73" t="s">
        <v>245</v>
      </c>
      <c r="F204" s="74" t="n">
        <v>10</v>
      </c>
      <c r="G204" s="74" t="s">
        <v>137</v>
      </c>
      <c r="H204" s="75" t="n">
        <f aca="false">H205</f>
        <v>0</v>
      </c>
      <c r="I204" s="75" t="n">
        <f aca="false">I205</f>
        <v>0</v>
      </c>
      <c r="J204" s="76" t="e">
        <f aca="false">I204/H204*100</f>
        <v>#DIV/0!</v>
      </c>
    </row>
    <row r="205" customFormat="false" ht="37.75" hidden="true" customHeight="false" outlineLevel="0" collapsed="false">
      <c r="B205" s="50"/>
      <c r="C205" s="51"/>
      <c r="D205" s="51"/>
      <c r="E205" s="73" t="s">
        <v>169</v>
      </c>
      <c r="F205" s="74" t="s">
        <v>244</v>
      </c>
      <c r="G205" s="74" t="s">
        <v>137</v>
      </c>
      <c r="H205" s="75" t="n">
        <f aca="false">H206</f>
        <v>0</v>
      </c>
      <c r="I205" s="75" t="n">
        <f aca="false">I206</f>
        <v>0</v>
      </c>
      <c r="J205" s="76" t="e">
        <f aca="false">I205/H205*100</f>
        <v>#DIV/0!</v>
      </c>
    </row>
    <row r="206" customFormat="false" ht="49.75" hidden="true" customHeight="false" outlineLevel="0" collapsed="false">
      <c r="B206" s="50"/>
      <c r="C206" s="51"/>
      <c r="D206" s="51"/>
      <c r="E206" s="73" t="s">
        <v>170</v>
      </c>
      <c r="F206" s="74" t="s">
        <v>244</v>
      </c>
      <c r="G206" s="74" t="s">
        <v>137</v>
      </c>
      <c r="H206" s="75" t="n">
        <f aca="false">H207</f>
        <v>0</v>
      </c>
      <c r="I206" s="75" t="n">
        <f aca="false">I207</f>
        <v>0</v>
      </c>
      <c r="J206" s="76" t="e">
        <f aca="false">I206/H206*100</f>
        <v>#DIV/0!</v>
      </c>
    </row>
    <row r="207" customFormat="false" ht="25.7" hidden="true" customHeight="false" outlineLevel="0" collapsed="false">
      <c r="A207" s="38" t="n">
        <v>9</v>
      </c>
      <c r="B207" s="50"/>
      <c r="C207" s="51"/>
      <c r="D207" s="51"/>
      <c r="E207" s="73" t="s">
        <v>246</v>
      </c>
      <c r="F207" s="74" t="s">
        <v>244</v>
      </c>
      <c r="G207" s="74" t="s">
        <v>137</v>
      </c>
      <c r="H207" s="75" t="n">
        <f aca="false">H209</f>
        <v>0</v>
      </c>
      <c r="I207" s="75" t="n">
        <f aca="false">I209</f>
        <v>0</v>
      </c>
      <c r="J207" s="76" t="e">
        <f aca="false">I207/H207*100</f>
        <v>#DIV/0!</v>
      </c>
    </row>
    <row r="208" customFormat="false" ht="13.8" hidden="true" customHeight="false" outlineLevel="0" collapsed="false">
      <c r="B208" s="50"/>
      <c r="C208" s="51"/>
      <c r="D208" s="51"/>
      <c r="E208" s="73" t="s">
        <v>247</v>
      </c>
      <c r="F208" s="74" t="s">
        <v>244</v>
      </c>
      <c r="G208" s="74" t="s">
        <v>137</v>
      </c>
      <c r="H208" s="75" t="n">
        <f aca="false">H209</f>
        <v>0</v>
      </c>
      <c r="I208" s="75" t="n">
        <f aca="false">I209</f>
        <v>0</v>
      </c>
      <c r="J208" s="76" t="e">
        <f aca="false">I208/H208*100</f>
        <v>#DIV/0!</v>
      </c>
    </row>
    <row r="209" customFormat="false" ht="13.8" hidden="true" customHeight="false" outlineLevel="0" collapsed="false">
      <c r="A209" s="38" t="n">
        <v>6</v>
      </c>
      <c r="B209" s="50"/>
      <c r="C209" s="51"/>
      <c r="D209" s="51"/>
      <c r="E209" s="73" t="s">
        <v>248</v>
      </c>
      <c r="F209" s="74" t="s">
        <v>244</v>
      </c>
      <c r="G209" s="74" t="s">
        <v>137</v>
      </c>
      <c r="H209" s="75"/>
      <c r="I209" s="75"/>
      <c r="J209" s="76" t="e">
        <f aca="false">I209/H209*100</f>
        <v>#DIV/0!</v>
      </c>
    </row>
    <row r="210" customFormat="false" ht="13.8" hidden="false" customHeight="false" outlineLevel="0" collapsed="false">
      <c r="B210" s="50"/>
      <c r="C210" s="51"/>
      <c r="D210" s="51"/>
      <c r="E210" s="73" t="s">
        <v>249</v>
      </c>
      <c r="F210" s="74" t="s">
        <v>176</v>
      </c>
      <c r="G210" s="74"/>
      <c r="H210" s="75" t="n">
        <f aca="false">H211</f>
        <v>1</v>
      </c>
      <c r="I210" s="75" t="n">
        <f aca="false">I211</f>
        <v>0.92767</v>
      </c>
      <c r="J210" s="76" t="n">
        <f aca="false">I210/H210*100</f>
        <v>92.767</v>
      </c>
    </row>
    <row r="211" s="62" customFormat="true" ht="25.7" hidden="false" customHeight="false" outlineLevel="0" collapsed="false">
      <c r="B211" s="63"/>
      <c r="C211" s="64"/>
      <c r="D211" s="64"/>
      <c r="E211" s="114" t="s">
        <v>250</v>
      </c>
      <c r="F211" s="115" t="s">
        <v>176</v>
      </c>
      <c r="G211" s="115" t="s">
        <v>137</v>
      </c>
      <c r="H211" s="116" t="n">
        <f aca="false">H212</f>
        <v>1</v>
      </c>
      <c r="I211" s="116" t="n">
        <f aca="false">I212</f>
        <v>0.92767</v>
      </c>
      <c r="J211" s="117" t="n">
        <f aca="false">I211/H211*100</f>
        <v>92.767</v>
      </c>
    </row>
    <row r="212" customFormat="false" ht="45" hidden="true" customHeight="false" outlineLevel="0" collapsed="false">
      <c r="B212" s="50"/>
      <c r="C212" s="51"/>
      <c r="D212" s="51"/>
      <c r="E212" s="78" t="s">
        <v>169</v>
      </c>
      <c r="F212" s="118" t="s">
        <v>176</v>
      </c>
      <c r="G212" s="118" t="s">
        <v>137</v>
      </c>
      <c r="H212" s="119" t="n">
        <f aca="false">H213</f>
        <v>1</v>
      </c>
      <c r="I212" s="119" t="n">
        <f aca="false">I213</f>
        <v>0.92767</v>
      </c>
      <c r="J212" s="120" t="n">
        <f aca="false">I212/H212*100</f>
        <v>92.767</v>
      </c>
    </row>
    <row r="213" customFormat="false" ht="60" hidden="true" customHeight="false" outlineLevel="0" collapsed="false">
      <c r="B213" s="50"/>
      <c r="E213" s="73" t="s">
        <v>170</v>
      </c>
      <c r="F213" s="121" t="s">
        <v>176</v>
      </c>
      <c r="G213" s="121" t="s">
        <v>137</v>
      </c>
      <c r="H213" s="122" t="n">
        <f aca="false">H214</f>
        <v>1</v>
      </c>
      <c r="I213" s="122" t="n">
        <f aca="false">I214</f>
        <v>0.92767</v>
      </c>
      <c r="J213" s="123" t="n">
        <f aca="false">I213/H213*100</f>
        <v>92.767</v>
      </c>
    </row>
    <row r="214" customFormat="false" ht="15" hidden="true" customHeight="false" outlineLevel="0" collapsed="false">
      <c r="B214" s="50"/>
      <c r="C214" s="51"/>
      <c r="D214" s="51"/>
      <c r="E214" s="73" t="s">
        <v>251</v>
      </c>
      <c r="F214" s="121" t="s">
        <v>176</v>
      </c>
      <c r="G214" s="121" t="s">
        <v>137</v>
      </c>
      <c r="H214" s="122" t="n">
        <f aca="false">H216</f>
        <v>1</v>
      </c>
      <c r="I214" s="122" t="n">
        <f aca="false">I216</f>
        <v>0.92767</v>
      </c>
      <c r="J214" s="123" t="n">
        <f aca="false">I214/H214*100</f>
        <v>92.767</v>
      </c>
    </row>
    <row r="215" customFormat="false" ht="15" hidden="true" customHeight="false" outlineLevel="0" collapsed="false">
      <c r="B215" s="50"/>
      <c r="C215" s="51"/>
      <c r="D215" s="51"/>
      <c r="E215" s="73" t="s">
        <v>249</v>
      </c>
      <c r="F215" s="121" t="s">
        <v>176</v>
      </c>
      <c r="G215" s="121" t="s">
        <v>137</v>
      </c>
      <c r="H215" s="124" t="n">
        <f aca="false">H216</f>
        <v>1</v>
      </c>
      <c r="I215" s="124" t="n">
        <f aca="false">I216</f>
        <v>0.92767</v>
      </c>
      <c r="J215" s="123" t="n">
        <f aca="false">I215/H215*100</f>
        <v>92.767</v>
      </c>
    </row>
    <row r="216" customFormat="false" ht="15.75" hidden="true" customHeight="false" outlineLevel="0" collapsed="false">
      <c r="B216" s="50"/>
      <c r="C216" s="51"/>
      <c r="D216" s="51"/>
      <c r="E216" s="114" t="s">
        <v>252</v>
      </c>
      <c r="F216" s="125" t="s">
        <v>176</v>
      </c>
      <c r="G216" s="125" t="s">
        <v>137</v>
      </c>
      <c r="H216" s="126" t="n">
        <v>1</v>
      </c>
      <c r="I216" s="126" t="n">
        <v>0.92767</v>
      </c>
      <c r="J216" s="127" t="n">
        <f aca="false">I216/H216*100</f>
        <v>92.767</v>
      </c>
    </row>
    <row r="217" s="86" customFormat="true" ht="15" hidden="true" customHeight="false" outlineLevel="0" collapsed="false">
      <c r="A217" s="38"/>
      <c r="B217" s="38"/>
      <c r="C217" s="38"/>
      <c r="D217" s="38"/>
      <c r="E217" s="128" t="s">
        <v>253</v>
      </c>
      <c r="F217" s="118" t="s">
        <v>254</v>
      </c>
      <c r="G217" s="129"/>
      <c r="H217" s="119" t="n">
        <f aca="false">H218</f>
        <v>0</v>
      </c>
      <c r="I217" s="119" t="n">
        <f aca="false">I218</f>
        <v>0</v>
      </c>
      <c r="J217" s="119" t="n">
        <f aca="false">J218</f>
        <v>0</v>
      </c>
      <c r="K217" s="38"/>
      <c r="L217" s="38"/>
      <c r="M217" s="38"/>
      <c r="N217" s="38"/>
      <c r="O217" s="38"/>
      <c r="P217" s="38"/>
      <c r="Q217" s="38"/>
      <c r="R217" s="38"/>
      <c r="S217" s="38"/>
    </row>
    <row r="218" s="86" customFormat="true" ht="15" hidden="true" customHeight="false" outlineLevel="0" collapsed="false">
      <c r="A218" s="38"/>
      <c r="B218" s="38"/>
      <c r="C218" s="38"/>
      <c r="D218" s="38"/>
      <c r="E218" s="79" t="s">
        <v>253</v>
      </c>
      <c r="F218" s="130" t="s">
        <v>254</v>
      </c>
      <c r="G218" s="130" t="s">
        <v>254</v>
      </c>
      <c r="H218" s="122" t="n">
        <f aca="false">H219</f>
        <v>0</v>
      </c>
      <c r="I218" s="122" t="n">
        <f aca="false">I219</f>
        <v>0</v>
      </c>
      <c r="J218" s="122" t="n">
        <f aca="false">J219</f>
        <v>0</v>
      </c>
      <c r="K218" s="38"/>
      <c r="L218" s="38"/>
      <c r="M218" s="38"/>
      <c r="N218" s="38"/>
      <c r="O218" s="38"/>
      <c r="P218" s="38"/>
      <c r="Q218" s="38"/>
      <c r="R218" s="38"/>
      <c r="S218" s="38"/>
    </row>
    <row r="219" s="86" customFormat="true" ht="45" hidden="true" customHeight="false" outlineLevel="0" collapsed="false">
      <c r="A219" s="38"/>
      <c r="B219" s="38"/>
      <c r="C219" s="38"/>
      <c r="D219" s="38"/>
      <c r="E219" s="73" t="s">
        <v>148</v>
      </c>
      <c r="F219" s="130" t="n">
        <v>99</v>
      </c>
      <c r="G219" s="130" t="n">
        <v>99</v>
      </c>
      <c r="H219" s="131" t="n">
        <f aca="false">H220</f>
        <v>0</v>
      </c>
      <c r="I219" s="131" t="n">
        <f aca="false">I220</f>
        <v>0</v>
      </c>
      <c r="J219" s="131" t="n">
        <f aca="false">J220</f>
        <v>0</v>
      </c>
      <c r="K219" s="38"/>
      <c r="L219" s="38"/>
      <c r="M219" s="38"/>
      <c r="N219" s="38"/>
      <c r="O219" s="38"/>
      <c r="P219" s="38"/>
      <c r="Q219" s="38"/>
      <c r="R219" s="38"/>
      <c r="S219" s="38"/>
    </row>
    <row r="220" s="86" customFormat="true" ht="45" hidden="true" customHeight="false" outlineLevel="0" collapsed="false">
      <c r="A220" s="38"/>
      <c r="B220" s="38"/>
      <c r="C220" s="38"/>
      <c r="D220" s="38"/>
      <c r="E220" s="73" t="s">
        <v>152</v>
      </c>
      <c r="F220" s="130" t="n">
        <v>99</v>
      </c>
      <c r="G220" s="130" t="n">
        <v>99</v>
      </c>
      <c r="H220" s="131" t="n">
        <f aca="false">H221</f>
        <v>0</v>
      </c>
      <c r="I220" s="131" t="n">
        <f aca="false">I221</f>
        <v>0</v>
      </c>
      <c r="J220" s="131" t="n">
        <f aca="false">J221</f>
        <v>0</v>
      </c>
      <c r="K220" s="38"/>
      <c r="L220" s="38"/>
      <c r="M220" s="38"/>
      <c r="N220" s="38"/>
      <c r="O220" s="38"/>
      <c r="P220" s="38"/>
      <c r="Q220" s="38"/>
      <c r="R220" s="38"/>
      <c r="S220" s="38"/>
    </row>
    <row r="221" s="86" customFormat="true" ht="15" hidden="true" customHeight="false" outlineLevel="0" collapsed="false">
      <c r="A221" s="38"/>
      <c r="B221" s="38"/>
      <c r="C221" s="38"/>
      <c r="D221" s="38"/>
      <c r="E221" s="79" t="s">
        <v>253</v>
      </c>
      <c r="F221" s="130" t="n">
        <v>99</v>
      </c>
      <c r="G221" s="130" t="n">
        <v>99</v>
      </c>
      <c r="H221" s="132" t="n">
        <f aca="false">H223</f>
        <v>0</v>
      </c>
      <c r="I221" s="132" t="n">
        <f aca="false">I223</f>
        <v>0</v>
      </c>
      <c r="J221" s="132" t="n">
        <f aca="false">J223</f>
        <v>0</v>
      </c>
      <c r="K221" s="38"/>
      <c r="L221" s="38"/>
      <c r="M221" s="38"/>
      <c r="N221" s="38"/>
      <c r="O221" s="38"/>
      <c r="P221" s="38"/>
      <c r="Q221" s="38"/>
      <c r="R221" s="38"/>
      <c r="S221" s="38"/>
    </row>
    <row r="222" s="86" customFormat="true" ht="15" hidden="true" customHeight="false" outlineLevel="0" collapsed="false">
      <c r="A222" s="38"/>
      <c r="B222" s="38"/>
      <c r="C222" s="38"/>
      <c r="D222" s="38"/>
      <c r="E222" s="79" t="s">
        <v>159</v>
      </c>
      <c r="F222" s="130" t="n">
        <v>99</v>
      </c>
      <c r="G222" s="130" t="n">
        <v>99</v>
      </c>
      <c r="H222" s="133" t="n">
        <f aca="false">H223</f>
        <v>0</v>
      </c>
      <c r="I222" s="133" t="n">
        <f aca="false">I223</f>
        <v>0</v>
      </c>
      <c r="J222" s="133" t="n">
        <f aca="false">J223</f>
        <v>0</v>
      </c>
      <c r="K222" s="38"/>
      <c r="L222" s="38"/>
      <c r="M222" s="38"/>
      <c r="N222" s="38"/>
      <c r="O222" s="38"/>
      <c r="P222" s="38"/>
      <c r="Q222" s="38"/>
      <c r="R222" s="38"/>
      <c r="S222" s="38"/>
    </row>
    <row r="223" s="86" customFormat="true" ht="15.75" hidden="true" customHeight="false" outlineLevel="0" collapsed="false">
      <c r="A223" s="38"/>
      <c r="B223" s="38"/>
      <c r="C223" s="38"/>
      <c r="D223" s="50"/>
      <c r="E223" s="134" t="s">
        <v>174</v>
      </c>
      <c r="F223" s="125" t="s">
        <v>254</v>
      </c>
      <c r="G223" s="135" t="n">
        <v>99</v>
      </c>
      <c r="H223" s="136"/>
      <c r="I223" s="136" t="n">
        <v>0</v>
      </c>
      <c r="J223" s="136" t="n">
        <v>0</v>
      </c>
      <c r="K223" s="38"/>
      <c r="L223" s="38"/>
      <c r="M223" s="38"/>
      <c r="N223" s="38"/>
      <c r="O223" s="38"/>
      <c r="P223" s="38"/>
      <c r="Q223" s="38"/>
      <c r="R223" s="38"/>
      <c r="S223" s="38"/>
    </row>
    <row r="224" customFormat="false" ht="12.75" hidden="false" customHeight="false" outlineLevel="0" collapsed="false">
      <c r="E224" s="137"/>
    </row>
  </sheetData>
  <mergeCells count="14">
    <mergeCell ref="E1:H1"/>
    <mergeCell ref="H2:J2"/>
    <mergeCell ref="E3:J3"/>
    <mergeCell ref="F4:J4"/>
    <mergeCell ref="F5:J5"/>
    <mergeCell ref="F6:J6"/>
    <mergeCell ref="E7:J7"/>
    <mergeCell ref="E8:J8"/>
    <mergeCell ref="E10:E11"/>
    <mergeCell ref="F10:F11"/>
    <mergeCell ref="G10:G11"/>
    <mergeCell ref="H10:H11"/>
    <mergeCell ref="I10:I11"/>
    <mergeCell ref="J10:J11"/>
  </mergeCells>
  <conditionalFormatting sqref="J219:J220 A240 E235:G236 E240 J222:J223">
    <cfRule type="expression" priority="2" aboveAverage="0" equalAverage="0" bottom="0" percent="0" rank="0" text="" dxfId="0">
      <formula>$G219=""</formula>
    </cfRule>
    <cfRule type="expression" priority="3" aboveAverage="0" equalAverage="0" bottom="0" percent="0" rank="0" text="" dxfId="1">
      <formula>AND(#ref!="",$G219&lt;&gt;"")</formula>
    </cfRule>
  </conditionalFormatting>
  <conditionalFormatting sqref="A13:G13">
    <cfRule type="expression" priority="4" aboveAverage="0" equalAverage="0" bottom="0" percent="0" rank="0" text="" dxfId="2">
      <formula>$C13=""</formula>
    </cfRule>
    <cfRule type="expression" priority="5" aboveAverage="0" equalAverage="0" bottom="0" percent="0" rank="0" text="" dxfId="3">
      <formula>$E13&lt;&gt;""</formula>
    </cfRule>
  </conditionalFormatting>
  <conditionalFormatting sqref="E105">
    <cfRule type="expression" priority="6" aboveAverage="0" equalAverage="0" bottom="0" percent="0" rank="0" text="" dxfId="4">
      <formula>$F105=""</formula>
    </cfRule>
    <cfRule type="expression" priority="7" aboveAverage="0" equalAverage="0" bottom="0" percent="0" rank="0" text="" dxfId="5">
      <formula>AND($G105="",$F105&lt;&gt;"")</formula>
    </cfRule>
  </conditionalFormatting>
  <conditionalFormatting sqref="J223">
    <cfRule type="expression" priority="8" aboveAverage="0" equalAverage="0" bottom="0" percent="0" rank="0" text="" dxfId="6">
      <formula>$G223=""</formula>
    </cfRule>
    <cfRule type="expression" priority="9" aboveAverage="0" equalAverage="0" bottom="0" percent="0" rank="0" text="" dxfId="7">
      <formula>AND(#ref!="",$G223&lt;&gt;"")</formula>
    </cfRule>
  </conditionalFormatting>
  <conditionalFormatting sqref="H219:H220">
    <cfRule type="expression" priority="10" aboveAverage="0" equalAverage="0" bottom="0" percent="0" rank="0" text="" dxfId="8">
      <formula>$G219=""</formula>
    </cfRule>
    <cfRule type="expression" priority="11" aboveAverage="0" equalAverage="0" bottom="0" percent="0" rank="0" text="" dxfId="9">
      <formula>AND(#ref!="",$G219&lt;&gt;"")</formula>
    </cfRule>
  </conditionalFormatting>
  <conditionalFormatting sqref="H54:H55 F36:G36 F49:G50 G46:G48 F54:G56 E114">
    <cfRule type="expression" priority="12" aboveAverage="0" equalAverage="0" bottom="0" percent="0" rank="0" text="" dxfId="10">
      <formula>#ref!=""</formula>
    </cfRule>
    <cfRule type="expression" priority="13" aboveAverage="0" equalAverage="0" bottom="0" percent="0" rank="0" text="" dxfId="11">
      <formula>AND(#ref!="",#ref!&lt;&gt;"")</formula>
    </cfRule>
  </conditionalFormatting>
  <conditionalFormatting sqref="H98:H99 A231:G234 H91:I96">
    <cfRule type="expression" priority="14" aboveAverage="0" equalAverage="0" bottom="0" percent="0" rank="0" text="" dxfId="12">
      <formula>#ref!=""</formula>
    </cfRule>
    <cfRule type="expression" priority="15" aboveAverage="0" equalAverage="0" bottom="0" percent="0" rank="0" text="" dxfId="13">
      <formula>AND($G91="",#ref!&lt;&gt;"")</formula>
    </cfRule>
  </conditionalFormatting>
  <conditionalFormatting sqref="H222:H223">
    <cfRule type="expression" priority="16" aboveAverage="0" equalAverage="0" bottom="0" percent="0" rank="0" text="" dxfId="14">
      <formula>$G222=""</formula>
    </cfRule>
    <cfRule type="expression" priority="17" aboveAverage="0" equalAverage="0" bottom="0" percent="0" rank="0" text="" dxfId="15">
      <formula>AND(#ref!="",$G222&lt;&gt;"")</formula>
    </cfRule>
  </conditionalFormatting>
  <conditionalFormatting sqref="H223">
    <cfRule type="expression" priority="18" aboveAverage="0" equalAverage="0" bottom="0" percent="0" rank="0" text="" dxfId="16">
      <formula>$G223=""</formula>
    </cfRule>
    <cfRule type="expression" priority="19" aboveAverage="0" equalAverage="0" bottom="0" percent="0" rank="0" text="" dxfId="17">
      <formula>AND(#ref!="",$G223&lt;&gt;"")</formula>
    </cfRule>
  </conditionalFormatting>
  <conditionalFormatting sqref="I219:I220">
    <cfRule type="expression" priority="20" aboveAverage="0" equalAverage="0" bottom="0" percent="0" rank="0" text="" dxfId="18">
      <formula>$G219=""</formula>
    </cfRule>
    <cfRule type="expression" priority="21" aboveAverage="0" equalAverage="0" bottom="0" percent="0" rank="0" text="" dxfId="19">
      <formula>AND(#ref!="",$G219&lt;&gt;"")</formula>
    </cfRule>
  </conditionalFormatting>
  <conditionalFormatting sqref="I54:I55">
    <cfRule type="expression" priority="22" aboveAverage="0" equalAverage="0" bottom="0" percent="0" rank="0" text="" dxfId="20">
      <formula>#ref!=""</formula>
    </cfRule>
    <cfRule type="expression" priority="23" aboveAverage="0" equalAverage="0" bottom="0" percent="0" rank="0" text="" dxfId="21">
      <formula>AND(#ref!="",#ref!&lt;&gt;"")</formula>
    </cfRule>
  </conditionalFormatting>
  <conditionalFormatting sqref="I98:I99">
    <cfRule type="expression" priority="24" aboveAverage="0" equalAverage="0" bottom="0" percent="0" rank="0" text="" dxfId="22">
      <formula>#ref!=""</formula>
    </cfRule>
    <cfRule type="expression" priority="25" aboveAverage="0" equalAverage="0" bottom="0" percent="0" rank="0" text="" dxfId="23">
      <formula>AND($G98="",#ref!&lt;&gt;"")</formula>
    </cfRule>
  </conditionalFormatting>
  <conditionalFormatting sqref="I222:I223">
    <cfRule type="expression" priority="26" aboveAverage="0" equalAverage="0" bottom="0" percent="0" rank="0" text="" dxfId="24">
      <formula>$G222=""</formula>
    </cfRule>
    <cfRule type="expression" priority="27" aboveAverage="0" equalAverage="0" bottom="0" percent="0" rank="0" text="" dxfId="25">
      <formula>AND(#ref!="",$G222&lt;&gt;"")</formula>
    </cfRule>
  </conditionalFormatting>
  <conditionalFormatting sqref="I223">
    <cfRule type="expression" priority="28" aboveAverage="0" equalAverage="0" bottom="0" percent="0" rank="0" text="" dxfId="26">
      <formula>$G223=""</formula>
    </cfRule>
    <cfRule type="expression" priority="29" aboveAverage="0" equalAverage="0" bottom="0" percent="0" rank="0" text="" dxfId="27">
      <formula>AND(#ref!="",$G223&lt;&gt;"")</formula>
    </cfRule>
  </conditionalFormatting>
  <conditionalFormatting sqref="I219:I220">
    <cfRule type="expression" priority="30" aboveAverage="0" equalAverage="0" bottom="0" percent="0" rank="0" text="" dxfId="28">
      <formula>$G219=""</formula>
    </cfRule>
    <cfRule type="expression" priority="31" aboveAverage="0" equalAverage="0" bottom="0" percent="0" rank="0" text="" dxfId="29">
      <formula>AND(#ref!="",$G219&lt;&gt;"")</formula>
    </cfRule>
  </conditionalFormatting>
  <conditionalFormatting sqref="I54:I55">
    <cfRule type="expression" priority="32" aboveAverage="0" equalAverage="0" bottom="0" percent="0" rank="0" text="" dxfId="30">
      <formula>#ref!=""</formula>
    </cfRule>
    <cfRule type="expression" priority="33" aboveAverage="0" equalAverage="0" bottom="0" percent="0" rank="0" text="" dxfId="31">
      <formula>AND(#ref!="",#ref!&lt;&gt;"")</formula>
    </cfRule>
  </conditionalFormatting>
  <conditionalFormatting sqref="I98:I99">
    <cfRule type="expression" priority="34" aboveAverage="0" equalAverage="0" bottom="0" percent="0" rank="0" text="" dxfId="32">
      <formula>#ref!=""</formula>
    </cfRule>
    <cfRule type="expression" priority="35" aboveAverage="0" equalAverage="0" bottom="0" percent="0" rank="0" text="" dxfId="33">
      <formula>AND($G98="",#ref!&lt;&gt;"")</formula>
    </cfRule>
  </conditionalFormatting>
  <conditionalFormatting sqref="I222:I223">
    <cfRule type="expression" priority="36" aboveAverage="0" equalAverage="0" bottom="0" percent="0" rank="0" text="" dxfId="34">
      <formula>$G222=""</formula>
    </cfRule>
    <cfRule type="expression" priority="37" aboveAverage="0" equalAverage="0" bottom="0" percent="0" rank="0" text="" dxfId="35">
      <formula>AND(#ref!="",$G222&lt;&gt;"")</formula>
    </cfRule>
  </conditionalFormatting>
  <conditionalFormatting sqref="I223">
    <cfRule type="expression" priority="38" aboveAverage="0" equalAverage="0" bottom="0" percent="0" rank="0" text="" dxfId="36">
      <formula>$G223=""</formula>
    </cfRule>
    <cfRule type="expression" priority="39" aboveAverage="0" equalAverage="0" bottom="0" percent="0" rank="0" text="" dxfId="37">
      <formula>AND(#ref!="",$G223&lt;&gt;"")</formula>
    </cfRule>
  </conditionalFormatting>
  <conditionalFormatting sqref="H219:H220">
    <cfRule type="expression" priority="40" aboveAverage="0" equalAverage="0" bottom="0" percent="0" rank="0" text="" dxfId="38">
      <formula>$G219=""</formula>
    </cfRule>
    <cfRule type="expression" priority="41" aboveAverage="0" equalAverage="0" bottom="0" percent="0" rank="0" text="" dxfId="39">
      <formula>AND(#ref!="",$G219&lt;&gt;"")</formula>
    </cfRule>
  </conditionalFormatting>
  <conditionalFormatting sqref="H54:H55">
    <cfRule type="expression" priority="42" aboveAverage="0" equalAverage="0" bottom="0" percent="0" rank="0" text="" dxfId="40">
      <formula>#ref!=""</formula>
    </cfRule>
    <cfRule type="expression" priority="43" aboveAverage="0" equalAverage="0" bottom="0" percent="0" rank="0" text="" dxfId="41">
      <formula>AND(#ref!="",#ref!&lt;&gt;"")</formula>
    </cfRule>
  </conditionalFormatting>
  <conditionalFormatting sqref="H98:H99">
    <cfRule type="expression" priority="44" aboveAverage="0" equalAverage="0" bottom="0" percent="0" rank="0" text="" dxfId="42">
      <formula>#ref!=""</formula>
    </cfRule>
    <cfRule type="expression" priority="45" aboveAverage="0" equalAverage="0" bottom="0" percent="0" rank="0" text="" dxfId="43">
      <formula>AND($G98="",#ref!&lt;&gt;"")</formula>
    </cfRule>
  </conditionalFormatting>
  <conditionalFormatting sqref="H222:H223">
    <cfRule type="expression" priority="46" aboveAverage="0" equalAverage="0" bottom="0" percent="0" rank="0" text="" dxfId="44">
      <formula>$G222=""</formula>
    </cfRule>
    <cfRule type="expression" priority="47" aboveAverage="0" equalAverage="0" bottom="0" percent="0" rank="0" text="" dxfId="45">
      <formula>AND(#ref!="",$G222&lt;&gt;"")</formula>
    </cfRule>
  </conditionalFormatting>
  <conditionalFormatting sqref="H223">
    <cfRule type="expression" priority="48" aboveAverage="0" equalAverage="0" bottom="0" percent="0" rank="0" text="" dxfId="46">
      <formula>$G223=""</formula>
    </cfRule>
    <cfRule type="expression" priority="49" aboveAverage="0" equalAverage="0" bottom="0" percent="0" rank="0" text="" dxfId="47">
      <formula>AND(#ref!="",$G223&lt;&gt;"")</formula>
    </cfRule>
  </conditionalFormatting>
  <conditionalFormatting sqref="E105 E197 E200">
    <cfRule type="expression" priority="50" aboveAverage="0" equalAverage="0" bottom="0" percent="0" rank="0" text="" dxfId="48">
      <formula>#ref!=""</formula>
    </cfRule>
    <cfRule type="expression" priority="51" aboveAverage="0" equalAverage="0" bottom="0" percent="0" rank="0" text="" dxfId="49">
      <formula>AND(#ref!="",#ref!&lt;&gt;"")</formula>
    </cfRule>
  </conditionalFormatting>
  <conditionalFormatting sqref="E36 E109">
    <cfRule type="expression" priority="52" aboveAverage="0" equalAverage="0" bottom="0" percent="0" rank="0" text="" dxfId="50">
      <formula>#ref!=""</formula>
    </cfRule>
    <cfRule type="expression" priority="53" aboveAverage="0" equalAverage="0" bottom="0" percent="0" rank="0" text="" dxfId="51">
      <formula>AND(#ref!="",#ref!&lt;&gt;"")</formula>
    </cfRule>
  </conditionalFormatting>
  <printOptions headings="false" gridLines="false" gridLinesSet="true" horizontalCentered="false" verticalCentered="false"/>
  <pageMargins left="0.708333333333333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H223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R6" activeCellId="0" sqref="R6"/>
    </sheetView>
  </sheetViews>
  <sheetFormatPr defaultRowHeight="12.75" zeroHeight="false" outlineLevelRow="0" outlineLevelCol="0"/>
  <cols>
    <col collapsed="false" customWidth="true" hidden="true" outlineLevel="0" max="1" min="1" style="38" width="4.43"/>
    <col collapsed="false" customWidth="true" hidden="true" outlineLevel="0" max="2" min="2" style="38" width="18.85"/>
    <col collapsed="false" customWidth="true" hidden="true" outlineLevel="0" max="3" min="3" style="38" width="2"/>
    <col collapsed="false" customWidth="true" hidden="true" outlineLevel="0" max="4" min="4" style="38" width="0.86"/>
    <col collapsed="false" customWidth="true" hidden="false" outlineLevel="0" max="5" min="5" style="39" width="60.29"/>
    <col collapsed="false" customWidth="true" hidden="false" outlineLevel="0" max="6" min="6" style="39" width="5.43"/>
    <col collapsed="false" customWidth="true" hidden="false" outlineLevel="0" max="7" min="7" style="40" width="3.98"/>
    <col collapsed="false" customWidth="true" hidden="false" outlineLevel="0" max="8" min="8" style="40" width="4.57"/>
    <col collapsed="false" customWidth="true" hidden="false" outlineLevel="0" max="9" min="9" style="40" width="4.86"/>
    <col collapsed="false" customWidth="true" hidden="false" outlineLevel="0" max="11" min="10" style="40" width="4.57"/>
    <col collapsed="false" customWidth="true" hidden="false" outlineLevel="0" max="12" min="12" style="40" width="7"/>
    <col collapsed="false" customWidth="true" hidden="false" outlineLevel="0" max="13" min="13" style="40" width="4.57"/>
    <col collapsed="false" customWidth="false" hidden="false" outlineLevel="0" max="14" min="14" style="38" width="11.42"/>
    <col collapsed="false" customWidth="true" hidden="false" outlineLevel="0" max="15" min="15" style="38" width="11.99"/>
    <col collapsed="false" customWidth="true" hidden="false" outlineLevel="0" max="16" min="16" style="38" width="12.86"/>
    <col collapsed="false" customWidth="true" hidden="false" outlineLevel="0" max="256" min="17" style="38" width="9.13"/>
    <col collapsed="false" customWidth="false" hidden="true" outlineLevel="0" max="259" min="257" style="38" width="11.52"/>
    <col collapsed="false" customWidth="true" hidden="false" outlineLevel="0" max="260" min="260" style="38" width="0.86"/>
    <col collapsed="false" customWidth="true" hidden="false" outlineLevel="0" max="261" min="261" style="38" width="60.29"/>
    <col collapsed="false" customWidth="true" hidden="false" outlineLevel="0" max="262" min="262" style="38" width="5.43"/>
    <col collapsed="false" customWidth="true" hidden="false" outlineLevel="0" max="263" min="263" style="38" width="3.98"/>
    <col collapsed="false" customWidth="true" hidden="false" outlineLevel="0" max="264" min="264" style="38" width="4.57"/>
    <col collapsed="false" customWidth="true" hidden="false" outlineLevel="0" max="265" min="265" style="38" width="4.86"/>
    <col collapsed="false" customWidth="true" hidden="false" outlineLevel="0" max="267" min="266" style="38" width="4.57"/>
    <col collapsed="false" customWidth="true" hidden="false" outlineLevel="0" max="268" min="268" style="38" width="7"/>
    <col collapsed="false" customWidth="true" hidden="false" outlineLevel="0" max="269" min="269" style="38" width="4.57"/>
    <col collapsed="false" customWidth="false" hidden="false" outlineLevel="0" max="270" min="270" style="38" width="11.42"/>
    <col collapsed="false" customWidth="true" hidden="false" outlineLevel="0" max="271" min="271" style="38" width="11.99"/>
    <col collapsed="false" customWidth="true" hidden="false" outlineLevel="0" max="272" min="272" style="38" width="12.86"/>
    <col collapsed="false" customWidth="true" hidden="false" outlineLevel="0" max="512" min="273" style="38" width="9.13"/>
    <col collapsed="false" customWidth="false" hidden="true" outlineLevel="0" max="515" min="513" style="38" width="11.52"/>
    <col collapsed="false" customWidth="true" hidden="false" outlineLevel="0" max="516" min="516" style="38" width="0.86"/>
    <col collapsed="false" customWidth="true" hidden="false" outlineLevel="0" max="517" min="517" style="38" width="60.29"/>
    <col collapsed="false" customWidth="true" hidden="false" outlineLevel="0" max="518" min="518" style="38" width="5.43"/>
    <col collapsed="false" customWidth="true" hidden="false" outlineLevel="0" max="519" min="519" style="38" width="3.98"/>
    <col collapsed="false" customWidth="true" hidden="false" outlineLevel="0" max="520" min="520" style="38" width="4.57"/>
    <col collapsed="false" customWidth="true" hidden="false" outlineLevel="0" max="521" min="521" style="38" width="4.86"/>
    <col collapsed="false" customWidth="true" hidden="false" outlineLevel="0" max="523" min="522" style="38" width="4.57"/>
    <col collapsed="false" customWidth="true" hidden="false" outlineLevel="0" max="524" min="524" style="38" width="7"/>
    <col collapsed="false" customWidth="true" hidden="false" outlineLevel="0" max="525" min="525" style="38" width="4.57"/>
    <col collapsed="false" customWidth="false" hidden="false" outlineLevel="0" max="526" min="526" style="38" width="11.42"/>
    <col collapsed="false" customWidth="true" hidden="false" outlineLevel="0" max="527" min="527" style="38" width="11.99"/>
    <col collapsed="false" customWidth="true" hidden="false" outlineLevel="0" max="528" min="528" style="38" width="12.86"/>
    <col collapsed="false" customWidth="true" hidden="false" outlineLevel="0" max="768" min="529" style="38" width="9.13"/>
    <col collapsed="false" customWidth="false" hidden="true" outlineLevel="0" max="771" min="769" style="38" width="11.52"/>
    <col collapsed="false" customWidth="true" hidden="false" outlineLevel="0" max="772" min="772" style="38" width="0.86"/>
    <col collapsed="false" customWidth="true" hidden="false" outlineLevel="0" max="773" min="773" style="38" width="60.29"/>
    <col collapsed="false" customWidth="true" hidden="false" outlineLevel="0" max="774" min="774" style="38" width="5.43"/>
    <col collapsed="false" customWidth="true" hidden="false" outlineLevel="0" max="775" min="775" style="38" width="3.98"/>
    <col collapsed="false" customWidth="true" hidden="false" outlineLevel="0" max="776" min="776" style="38" width="4.57"/>
    <col collapsed="false" customWidth="true" hidden="false" outlineLevel="0" max="777" min="777" style="38" width="4.86"/>
    <col collapsed="false" customWidth="true" hidden="false" outlineLevel="0" max="779" min="778" style="38" width="4.57"/>
    <col collapsed="false" customWidth="true" hidden="false" outlineLevel="0" max="780" min="780" style="38" width="7"/>
    <col collapsed="false" customWidth="true" hidden="false" outlineLevel="0" max="781" min="781" style="38" width="4.57"/>
    <col collapsed="false" customWidth="false" hidden="false" outlineLevel="0" max="782" min="782" style="38" width="11.42"/>
    <col collapsed="false" customWidth="true" hidden="false" outlineLevel="0" max="783" min="783" style="38" width="11.99"/>
    <col collapsed="false" customWidth="true" hidden="false" outlineLevel="0" max="784" min="784" style="38" width="12.86"/>
    <col collapsed="false" customWidth="true" hidden="false" outlineLevel="0" max="1025" min="785" style="38" width="9.13"/>
  </cols>
  <sheetData>
    <row r="1" customFormat="false" ht="20.7" hidden="false" customHeight="true" outlineLevel="0" collapsed="false">
      <c r="E1" s="41"/>
      <c r="F1" s="41"/>
      <c r="G1" s="41"/>
      <c r="H1" s="41"/>
      <c r="I1" s="41"/>
      <c r="J1" s="41"/>
      <c r="K1" s="41"/>
      <c r="L1" s="41"/>
      <c r="M1" s="41"/>
      <c r="N1" s="41"/>
    </row>
    <row r="2" customFormat="false" ht="15.75" hidden="false" customHeight="true" outlineLevel="0" collapsed="false">
      <c r="E2" s="42"/>
      <c r="F2" s="42"/>
      <c r="G2" s="42"/>
      <c r="H2" s="42"/>
      <c r="I2" s="42"/>
      <c r="J2" s="42"/>
      <c r="K2" s="42"/>
      <c r="L2" s="42"/>
      <c r="M2" s="42"/>
      <c r="N2" s="43" t="s">
        <v>255</v>
      </c>
      <c r="O2" s="43"/>
      <c r="P2" s="43"/>
    </row>
    <row r="3" customFormat="false" ht="14.25" hidden="false" customHeight="true" outlineLevel="0" collapsed="false">
      <c r="E3" s="43" t="s">
        <v>256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customFormat="false" ht="14.25" hidden="false" customHeight="true" outlineLevel="0" collapsed="false">
      <c r="E4" s="42"/>
      <c r="F4" s="43" t="s">
        <v>257</v>
      </c>
      <c r="G4" s="43"/>
      <c r="H4" s="43"/>
      <c r="I4" s="43"/>
      <c r="J4" s="43"/>
      <c r="K4" s="43"/>
      <c r="L4" s="43"/>
      <c r="M4" s="43"/>
      <c r="N4" s="43"/>
      <c r="O4" s="43"/>
      <c r="P4" s="43"/>
    </row>
    <row r="5" customFormat="false" ht="15.75" hidden="false" customHeight="true" outlineLevel="0" collapsed="false">
      <c r="E5" s="42"/>
      <c r="F5" s="42"/>
      <c r="G5" s="43" t="s">
        <v>258</v>
      </c>
      <c r="H5" s="43"/>
      <c r="I5" s="43"/>
      <c r="J5" s="43"/>
      <c r="K5" s="43"/>
      <c r="L5" s="43"/>
      <c r="M5" s="43"/>
      <c r="N5" s="43"/>
      <c r="O5" s="43"/>
      <c r="P5" s="43"/>
    </row>
    <row r="6" customFormat="false" ht="15.75" hidden="false" customHeight="true" outlineLevel="0" collapsed="false">
      <c r="E6" s="42"/>
      <c r="F6" s="43" t="s">
        <v>259</v>
      </c>
      <c r="G6" s="43"/>
      <c r="H6" s="43"/>
      <c r="I6" s="43"/>
      <c r="J6" s="43"/>
      <c r="K6" s="43"/>
      <c r="L6" s="43"/>
      <c r="M6" s="43"/>
      <c r="N6" s="43"/>
      <c r="O6" s="43"/>
      <c r="P6" s="43"/>
    </row>
    <row r="7" customFormat="false" ht="15.75" hidden="false" customHeight="true" outlineLevel="0" collapsed="false">
      <c r="E7" s="45" t="s">
        <v>260</v>
      </c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customFormat="false" ht="58.5" hidden="false" customHeight="true" outlineLevel="0" collapsed="false">
      <c r="E8" s="7" t="s">
        <v>261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39"/>
    </row>
    <row r="9" customFormat="false" ht="16.5" hidden="false" customHeight="true" outlineLevel="0" collapsed="false">
      <c r="B9" s="50"/>
      <c r="C9" s="51"/>
      <c r="D9" s="51"/>
      <c r="E9" s="138" t="s">
        <v>130</v>
      </c>
      <c r="F9" s="139" t="s">
        <v>262</v>
      </c>
      <c r="G9" s="53" t="s">
        <v>131</v>
      </c>
      <c r="H9" s="53" t="s">
        <v>132</v>
      </c>
      <c r="I9" s="53" t="s">
        <v>263</v>
      </c>
      <c r="J9" s="53"/>
      <c r="K9" s="53"/>
      <c r="L9" s="53"/>
      <c r="M9" s="53" t="s">
        <v>264</v>
      </c>
      <c r="N9" s="139" t="s">
        <v>265</v>
      </c>
      <c r="O9" s="139"/>
      <c r="P9" s="139"/>
    </row>
    <row r="10" customFormat="false" ht="29.25" hidden="false" customHeight="true" outlineLevel="0" collapsed="false">
      <c r="A10" s="56" t="s">
        <v>133</v>
      </c>
      <c r="B10" s="57"/>
      <c r="C10" s="58"/>
      <c r="D10" s="58"/>
      <c r="E10" s="138"/>
      <c r="F10" s="139"/>
      <c r="G10" s="53"/>
      <c r="H10" s="53"/>
      <c r="I10" s="53"/>
      <c r="J10" s="53"/>
      <c r="K10" s="53"/>
      <c r="L10" s="53"/>
      <c r="M10" s="53"/>
      <c r="N10" s="53" t="s">
        <v>10</v>
      </c>
      <c r="O10" s="140" t="s">
        <v>11</v>
      </c>
      <c r="P10" s="141" t="s">
        <v>12</v>
      </c>
    </row>
    <row r="11" customFormat="false" ht="16.5" hidden="false" customHeight="true" outlineLevel="0" collapsed="false">
      <c r="A11" s="56"/>
      <c r="B11" s="57"/>
      <c r="C11" s="58"/>
      <c r="D11" s="58"/>
      <c r="E11" s="59" t="n">
        <v>1</v>
      </c>
      <c r="F11" s="142" t="n">
        <v>2</v>
      </c>
      <c r="G11" s="53" t="n">
        <v>3</v>
      </c>
      <c r="H11" s="53" t="n">
        <v>4</v>
      </c>
      <c r="I11" s="53" t="n">
        <v>5</v>
      </c>
      <c r="J11" s="53"/>
      <c r="K11" s="53"/>
      <c r="L11" s="53"/>
      <c r="M11" s="53" t="n">
        <v>6</v>
      </c>
      <c r="N11" s="60" t="n">
        <v>7</v>
      </c>
      <c r="O11" s="61" t="n">
        <v>8</v>
      </c>
      <c r="P11" s="61" t="n">
        <v>9</v>
      </c>
      <c r="S11" s="51"/>
    </row>
    <row r="12" s="62" customFormat="true" ht="17.25" hidden="false" customHeight="true" outlineLevel="0" collapsed="false">
      <c r="A12" s="62" t="n">
        <v>3</v>
      </c>
      <c r="B12" s="63"/>
      <c r="C12" s="64"/>
      <c r="D12" s="64"/>
      <c r="E12" s="65" t="s">
        <v>134</v>
      </c>
      <c r="F12" s="143"/>
      <c r="G12" s="66"/>
      <c r="H12" s="66"/>
      <c r="I12" s="144"/>
      <c r="J12" s="145"/>
      <c r="K12" s="145"/>
      <c r="L12" s="146"/>
      <c r="M12" s="66"/>
      <c r="N12" s="67" t="n">
        <f aca="false">N13</f>
        <v>2671.14159</v>
      </c>
      <c r="O12" s="67" t="n">
        <f aca="false">O13</f>
        <v>2336.58439</v>
      </c>
      <c r="P12" s="68" t="n">
        <f aca="false">O12/N12*100</f>
        <v>87.4751229492106</v>
      </c>
      <c r="R12" s="64"/>
      <c r="S12" s="64"/>
    </row>
    <row r="13" s="62" customFormat="true" ht="33" hidden="false" customHeight="true" outlineLevel="0" collapsed="false">
      <c r="A13" s="62" t="n">
        <v>4</v>
      </c>
      <c r="B13" s="63"/>
      <c r="C13" s="64"/>
      <c r="D13" s="64"/>
      <c r="E13" s="69" t="s">
        <v>135</v>
      </c>
      <c r="F13" s="147" t="n">
        <v>920</v>
      </c>
      <c r="G13" s="70"/>
      <c r="H13" s="70"/>
      <c r="I13" s="148"/>
      <c r="J13" s="149"/>
      <c r="K13" s="149"/>
      <c r="L13" s="150"/>
      <c r="M13" s="70"/>
      <c r="N13" s="71" t="n">
        <f aca="false">N14+N81+N100+N124+N202+N209+N216</f>
        <v>2671.14159</v>
      </c>
      <c r="O13" s="71" t="n">
        <f aca="false">O14+O81+O100+O124+O202+O209+O216</f>
        <v>2336.58439</v>
      </c>
      <c r="P13" s="72" t="n">
        <f aca="false">O13/N13*100</f>
        <v>87.4751229492106</v>
      </c>
    </row>
    <row r="14" s="62" customFormat="true" ht="15" hidden="false" customHeight="true" outlineLevel="0" collapsed="false">
      <c r="A14" s="62" t="n">
        <v>5</v>
      </c>
      <c r="B14" s="63"/>
      <c r="C14" s="64"/>
      <c r="D14" s="64"/>
      <c r="E14" s="73" t="s">
        <v>136</v>
      </c>
      <c r="F14" s="96" t="n">
        <v>920</v>
      </c>
      <c r="G14" s="74" t="s">
        <v>137</v>
      </c>
      <c r="H14" s="74"/>
      <c r="I14" s="151"/>
      <c r="J14" s="152"/>
      <c r="K14" s="152"/>
      <c r="L14" s="153"/>
      <c r="M14" s="74"/>
      <c r="N14" s="75" t="n">
        <f aca="false">N24+N61+N67+N15</f>
        <v>1486.94044</v>
      </c>
      <c r="O14" s="75" t="n">
        <f aca="false">O24+O61+O67+O15</f>
        <v>1462.319</v>
      </c>
      <c r="P14" s="76" t="n">
        <f aca="false">O14/N14*100</f>
        <v>98.344154255432</v>
      </c>
      <c r="Q14" s="77"/>
      <c r="R14" s="77"/>
    </row>
    <row r="15" s="62" customFormat="true" ht="26.1" hidden="false" customHeight="true" outlineLevel="0" collapsed="false">
      <c r="B15" s="63"/>
      <c r="C15" s="64"/>
      <c r="D15" s="64"/>
      <c r="E15" s="78" t="s">
        <v>138</v>
      </c>
      <c r="F15" s="96" t="n">
        <v>920</v>
      </c>
      <c r="G15" s="74" t="s">
        <v>137</v>
      </c>
      <c r="H15" s="74" t="s">
        <v>139</v>
      </c>
      <c r="I15" s="151"/>
      <c r="J15" s="152"/>
      <c r="K15" s="152"/>
      <c r="L15" s="153"/>
      <c r="M15" s="74"/>
      <c r="N15" s="75" t="n">
        <f aca="false">N16</f>
        <v>657.38728</v>
      </c>
      <c r="O15" s="75" t="n">
        <f aca="false">O16</f>
        <v>652.75436</v>
      </c>
      <c r="P15" s="76" t="n">
        <f aca="false">O15/N15*100</f>
        <v>99.2952525640593</v>
      </c>
      <c r="Q15" s="77"/>
      <c r="R15" s="77"/>
    </row>
    <row r="16" s="62" customFormat="true" ht="38.15" hidden="false" customHeight="true" outlineLevel="0" collapsed="false">
      <c r="B16" s="63"/>
      <c r="C16" s="64"/>
      <c r="D16" s="64"/>
      <c r="E16" s="73" t="s">
        <v>140</v>
      </c>
      <c r="F16" s="96" t="n">
        <v>920</v>
      </c>
      <c r="G16" s="74" t="s">
        <v>137</v>
      </c>
      <c r="H16" s="74" t="s">
        <v>139</v>
      </c>
      <c r="I16" s="151" t="s">
        <v>266</v>
      </c>
      <c r="J16" s="152" t="n">
        <v>0</v>
      </c>
      <c r="K16" s="152"/>
      <c r="L16" s="153"/>
      <c r="M16" s="74"/>
      <c r="N16" s="75" t="n">
        <f aca="false">N17</f>
        <v>657.38728</v>
      </c>
      <c r="O16" s="75" t="n">
        <f aca="false">O17</f>
        <v>652.75436</v>
      </c>
      <c r="P16" s="76" t="n">
        <f aca="false">O16/N16*100</f>
        <v>99.2952525640593</v>
      </c>
      <c r="Q16" s="77"/>
      <c r="R16" s="77"/>
    </row>
    <row r="17" s="62" customFormat="true" ht="17.1" hidden="false" customHeight="true" outlineLevel="0" collapsed="false">
      <c r="B17" s="63"/>
      <c r="C17" s="64"/>
      <c r="D17" s="64"/>
      <c r="E17" s="79" t="s">
        <v>141</v>
      </c>
      <c r="F17" s="96" t="n">
        <v>920</v>
      </c>
      <c r="G17" s="74" t="s">
        <v>137</v>
      </c>
      <c r="H17" s="74" t="s">
        <v>139</v>
      </c>
      <c r="I17" s="151" t="s">
        <v>266</v>
      </c>
      <c r="J17" s="152" t="s">
        <v>267</v>
      </c>
      <c r="K17" s="152" t="s">
        <v>268</v>
      </c>
      <c r="L17" s="153"/>
      <c r="M17" s="74"/>
      <c r="N17" s="75" t="n">
        <f aca="false">N18+N21</f>
        <v>657.38728</v>
      </c>
      <c r="O17" s="75" t="n">
        <f aca="false">O18+O21</f>
        <v>652.75436</v>
      </c>
      <c r="P17" s="76" t="n">
        <f aca="false">O17/N17*100</f>
        <v>99.2952525640593</v>
      </c>
      <c r="Q17" s="77"/>
      <c r="R17" s="77"/>
    </row>
    <row r="18" s="62" customFormat="true" ht="19.4" hidden="false" customHeight="true" outlineLevel="0" collapsed="false">
      <c r="B18" s="63"/>
      <c r="C18" s="64"/>
      <c r="D18" s="64"/>
      <c r="E18" s="73" t="s">
        <v>142</v>
      </c>
      <c r="F18" s="96" t="n">
        <v>920</v>
      </c>
      <c r="G18" s="74" t="s">
        <v>137</v>
      </c>
      <c r="H18" s="74" t="s">
        <v>139</v>
      </c>
      <c r="I18" s="151" t="s">
        <v>266</v>
      </c>
      <c r="J18" s="152" t="s">
        <v>267</v>
      </c>
      <c r="K18" s="152" t="s">
        <v>268</v>
      </c>
      <c r="L18" s="153" t="n">
        <v>41150</v>
      </c>
      <c r="M18" s="74"/>
      <c r="N18" s="75" t="n">
        <f aca="false">N19</f>
        <v>437.38728</v>
      </c>
      <c r="O18" s="75" t="n">
        <f aca="false">O19</f>
        <v>432.75436</v>
      </c>
      <c r="P18" s="76" t="n">
        <f aca="false">O18/N18*100</f>
        <v>98.9407739520912</v>
      </c>
      <c r="Q18" s="77"/>
      <c r="R18" s="77"/>
    </row>
    <row r="19" s="62" customFormat="true" ht="50.85" hidden="false" customHeight="true" outlineLevel="0" collapsed="false">
      <c r="B19" s="63"/>
      <c r="C19" s="64"/>
      <c r="D19" s="64"/>
      <c r="E19" s="73" t="s">
        <v>143</v>
      </c>
      <c r="F19" s="96" t="n">
        <v>920</v>
      </c>
      <c r="G19" s="74" t="s">
        <v>137</v>
      </c>
      <c r="H19" s="74" t="s">
        <v>139</v>
      </c>
      <c r="I19" s="151" t="s">
        <v>266</v>
      </c>
      <c r="J19" s="152" t="s">
        <v>267</v>
      </c>
      <c r="K19" s="152" t="s">
        <v>268</v>
      </c>
      <c r="L19" s="153" t="n">
        <v>41150</v>
      </c>
      <c r="M19" s="74" t="n">
        <v>100</v>
      </c>
      <c r="N19" s="75" t="n">
        <f aca="false">N20</f>
        <v>437.38728</v>
      </c>
      <c r="O19" s="75" t="n">
        <f aca="false">O20</f>
        <v>432.75436</v>
      </c>
      <c r="P19" s="76" t="n">
        <f aca="false">O19/N19*100</f>
        <v>98.9407739520912</v>
      </c>
      <c r="Q19" s="77"/>
      <c r="R19" s="77"/>
    </row>
    <row r="20" s="62" customFormat="true" ht="30.1" hidden="false" customHeight="true" outlineLevel="0" collapsed="false">
      <c r="B20" s="63"/>
      <c r="C20" s="64"/>
      <c r="D20" s="64"/>
      <c r="E20" s="73" t="s">
        <v>144</v>
      </c>
      <c r="F20" s="96" t="n">
        <v>920</v>
      </c>
      <c r="G20" s="74" t="s">
        <v>137</v>
      </c>
      <c r="H20" s="74" t="s">
        <v>139</v>
      </c>
      <c r="I20" s="151" t="s">
        <v>266</v>
      </c>
      <c r="J20" s="152" t="s">
        <v>267</v>
      </c>
      <c r="K20" s="152" t="s">
        <v>268</v>
      </c>
      <c r="L20" s="153" t="n">
        <v>41150</v>
      </c>
      <c r="M20" s="74" t="n">
        <v>120</v>
      </c>
      <c r="N20" s="75" t="n">
        <v>437.38728</v>
      </c>
      <c r="O20" s="75" t="n">
        <v>432.75436</v>
      </c>
      <c r="P20" s="76" t="n">
        <f aca="false">O20/N20*100</f>
        <v>98.9407739520912</v>
      </c>
      <c r="Q20" s="77"/>
      <c r="R20" s="77"/>
    </row>
    <row r="21" s="62" customFormat="true" ht="38.8" hidden="false" customHeight="true" outlineLevel="0" collapsed="false">
      <c r="B21" s="63"/>
      <c r="C21" s="64"/>
      <c r="D21" s="64"/>
      <c r="E21" s="80" t="s">
        <v>145</v>
      </c>
      <c r="F21" s="154" t="n">
        <v>920</v>
      </c>
      <c r="G21" s="81" t="s">
        <v>137</v>
      </c>
      <c r="H21" s="81" t="s">
        <v>139</v>
      </c>
      <c r="I21" s="155" t="s">
        <v>266</v>
      </c>
      <c r="J21" s="156" t="s">
        <v>267</v>
      </c>
      <c r="K21" s="156" t="s">
        <v>268</v>
      </c>
      <c r="L21" s="157" t="n">
        <v>44205</v>
      </c>
      <c r="M21" s="81"/>
      <c r="N21" s="82" t="n">
        <f aca="false">N22</f>
        <v>220</v>
      </c>
      <c r="O21" s="82" t="n">
        <f aca="false">O22</f>
        <v>220</v>
      </c>
      <c r="P21" s="76" t="n">
        <f aca="false">O21/N21*100</f>
        <v>100</v>
      </c>
      <c r="Q21" s="77"/>
      <c r="R21" s="77"/>
    </row>
    <row r="22" s="62" customFormat="true" ht="49.5" hidden="false" customHeight="true" outlineLevel="0" collapsed="false">
      <c r="B22" s="63"/>
      <c r="C22" s="64"/>
      <c r="D22" s="64"/>
      <c r="E22" s="73" t="s">
        <v>143</v>
      </c>
      <c r="F22" s="96" t="n">
        <v>920</v>
      </c>
      <c r="G22" s="74" t="s">
        <v>137</v>
      </c>
      <c r="H22" s="74" t="s">
        <v>139</v>
      </c>
      <c r="I22" s="151" t="s">
        <v>266</v>
      </c>
      <c r="J22" s="152" t="s">
        <v>267</v>
      </c>
      <c r="K22" s="152" t="s">
        <v>268</v>
      </c>
      <c r="L22" s="153" t="n">
        <v>44205</v>
      </c>
      <c r="M22" s="74" t="n">
        <v>100</v>
      </c>
      <c r="N22" s="75" t="n">
        <f aca="false">N23</f>
        <v>220</v>
      </c>
      <c r="O22" s="75" t="n">
        <f aca="false">O23</f>
        <v>220</v>
      </c>
      <c r="P22" s="76" t="n">
        <f aca="false">O22/N22*100</f>
        <v>100</v>
      </c>
      <c r="Q22" s="77"/>
      <c r="R22" s="77"/>
    </row>
    <row r="23" s="62" customFormat="true" ht="33" hidden="false" customHeight="true" outlineLevel="0" collapsed="false">
      <c r="B23" s="63"/>
      <c r="C23" s="64"/>
      <c r="D23" s="64"/>
      <c r="E23" s="73" t="s">
        <v>144</v>
      </c>
      <c r="F23" s="96" t="n">
        <v>920</v>
      </c>
      <c r="G23" s="74" t="s">
        <v>137</v>
      </c>
      <c r="H23" s="74" t="s">
        <v>139</v>
      </c>
      <c r="I23" s="151" t="s">
        <v>266</v>
      </c>
      <c r="J23" s="152" t="s">
        <v>267</v>
      </c>
      <c r="K23" s="152" t="s">
        <v>268</v>
      </c>
      <c r="L23" s="153" t="n">
        <v>44205</v>
      </c>
      <c r="M23" s="74" t="n">
        <v>120</v>
      </c>
      <c r="N23" s="75" t="n">
        <v>220</v>
      </c>
      <c r="O23" s="75" t="n">
        <v>220</v>
      </c>
      <c r="P23" s="76" t="n">
        <f aca="false">O23/N23*100</f>
        <v>100</v>
      </c>
      <c r="Q23" s="77"/>
      <c r="R23" s="77"/>
    </row>
    <row r="24" customFormat="false" ht="41.45" hidden="false" customHeight="true" outlineLevel="0" collapsed="false">
      <c r="A24" s="38" t="n">
        <v>6</v>
      </c>
      <c r="B24" s="50"/>
      <c r="C24" s="51"/>
      <c r="D24" s="51"/>
      <c r="E24" s="73" t="s">
        <v>146</v>
      </c>
      <c r="F24" s="96" t="n">
        <v>920</v>
      </c>
      <c r="G24" s="74" t="s">
        <v>137</v>
      </c>
      <c r="H24" s="74" t="s">
        <v>147</v>
      </c>
      <c r="I24" s="151"/>
      <c r="J24" s="152"/>
      <c r="K24" s="152"/>
      <c r="L24" s="153"/>
      <c r="M24" s="74"/>
      <c r="N24" s="75" t="n">
        <f aca="false">N25+N56</f>
        <v>824.55316</v>
      </c>
      <c r="O24" s="75" t="n">
        <f aca="false">O25+O56</f>
        <v>809.56464</v>
      </c>
      <c r="P24" s="76" t="n">
        <f aca="false">O24/N24*100</f>
        <v>98.1822251460415</v>
      </c>
      <c r="Q24" s="83"/>
    </row>
    <row r="25" customFormat="false" ht="48" hidden="false" customHeight="true" outlineLevel="0" collapsed="false">
      <c r="B25" s="50"/>
      <c r="C25" s="51"/>
      <c r="D25" s="51"/>
      <c r="E25" s="73" t="s">
        <v>148</v>
      </c>
      <c r="F25" s="158" t="n">
        <v>920</v>
      </c>
      <c r="G25" s="74" t="s">
        <v>137</v>
      </c>
      <c r="H25" s="74" t="s">
        <v>147</v>
      </c>
      <c r="I25" s="151" t="s">
        <v>266</v>
      </c>
      <c r="J25" s="152" t="n">
        <v>0</v>
      </c>
      <c r="K25" s="152"/>
      <c r="L25" s="153"/>
      <c r="M25" s="74"/>
      <c r="N25" s="75" t="n">
        <f aca="false">N26+N31</f>
        <v>824.05316</v>
      </c>
      <c r="O25" s="75" t="n">
        <f aca="false">O26+O31</f>
        <v>809.06464</v>
      </c>
      <c r="P25" s="76" t="n">
        <f aca="false">O25/N25*100</f>
        <v>98.1811221984757</v>
      </c>
    </row>
    <row r="26" customFormat="false" ht="17.45" hidden="true" customHeight="true" outlineLevel="0" collapsed="false">
      <c r="B26" s="50"/>
      <c r="C26" s="51"/>
      <c r="D26" s="51"/>
      <c r="E26" s="79" t="s">
        <v>141</v>
      </c>
      <c r="F26" s="96" t="n">
        <v>920</v>
      </c>
      <c r="G26" s="74" t="s">
        <v>137</v>
      </c>
      <c r="H26" s="74" t="s">
        <v>147</v>
      </c>
      <c r="I26" s="151" t="s">
        <v>266</v>
      </c>
      <c r="J26" s="152" t="s">
        <v>267</v>
      </c>
      <c r="K26" s="152" t="s">
        <v>268</v>
      </c>
      <c r="L26" s="153"/>
      <c r="M26" s="74"/>
      <c r="N26" s="75" t="n">
        <f aca="false">N27</f>
        <v>0</v>
      </c>
      <c r="O26" s="75" t="n">
        <f aca="false">O27</f>
        <v>0</v>
      </c>
      <c r="P26" s="76" t="e">
        <f aca="false">O26/N26*100</f>
        <v>#DIV/0!</v>
      </c>
    </row>
    <row r="27" customFormat="false" ht="17.45" hidden="true" customHeight="true" outlineLevel="0" collapsed="false">
      <c r="B27" s="50"/>
      <c r="C27" s="51"/>
      <c r="D27" s="51"/>
      <c r="E27" s="73" t="s">
        <v>149</v>
      </c>
      <c r="F27" s="96" t="n">
        <v>920</v>
      </c>
      <c r="G27" s="74" t="s">
        <v>137</v>
      </c>
      <c r="H27" s="74" t="s">
        <v>147</v>
      </c>
      <c r="I27" s="151" t="s">
        <v>266</v>
      </c>
      <c r="J27" s="152" t="s">
        <v>267</v>
      </c>
      <c r="K27" s="152" t="s">
        <v>268</v>
      </c>
      <c r="L27" s="153" t="s">
        <v>269</v>
      </c>
      <c r="M27" s="74"/>
      <c r="N27" s="75" t="n">
        <f aca="false">N28</f>
        <v>0</v>
      </c>
      <c r="O27" s="75" t="n">
        <f aca="false">O28</f>
        <v>0</v>
      </c>
      <c r="P27" s="76" t="e">
        <f aca="false">O27/N27*100</f>
        <v>#DIV/0!</v>
      </c>
    </row>
    <row r="28" customFormat="false" ht="32.45" hidden="true" customHeight="true" outlineLevel="0" collapsed="false">
      <c r="B28" s="50"/>
      <c r="C28" s="51"/>
      <c r="D28" s="51"/>
      <c r="E28" s="73" t="s">
        <v>150</v>
      </c>
      <c r="F28" s="96" t="n">
        <v>920</v>
      </c>
      <c r="G28" s="74" t="s">
        <v>137</v>
      </c>
      <c r="H28" s="74" t="s">
        <v>147</v>
      </c>
      <c r="I28" s="151" t="s">
        <v>266</v>
      </c>
      <c r="J28" s="152" t="s">
        <v>267</v>
      </c>
      <c r="K28" s="152" t="s">
        <v>268</v>
      </c>
      <c r="L28" s="153" t="s">
        <v>270</v>
      </c>
      <c r="M28" s="74"/>
      <c r="N28" s="75" t="n">
        <f aca="false">N29</f>
        <v>0</v>
      </c>
      <c r="O28" s="75" t="n">
        <f aca="false">O29</f>
        <v>0</v>
      </c>
      <c r="P28" s="76" t="e">
        <f aca="false">O28/N28*100</f>
        <v>#DIV/0!</v>
      </c>
    </row>
    <row r="29" customFormat="false" ht="63.6" hidden="true" customHeight="true" outlineLevel="0" collapsed="false">
      <c r="B29" s="50"/>
      <c r="C29" s="51"/>
      <c r="D29" s="51"/>
      <c r="E29" s="73" t="s">
        <v>151</v>
      </c>
      <c r="F29" s="96" t="n">
        <v>920</v>
      </c>
      <c r="G29" s="74" t="s">
        <v>137</v>
      </c>
      <c r="H29" s="74" t="s">
        <v>147</v>
      </c>
      <c r="I29" s="151" t="s">
        <v>266</v>
      </c>
      <c r="J29" s="152" t="s">
        <v>267</v>
      </c>
      <c r="K29" s="152" t="s">
        <v>268</v>
      </c>
      <c r="L29" s="153" t="s">
        <v>270</v>
      </c>
      <c r="M29" s="74" t="n">
        <v>100</v>
      </c>
      <c r="N29" s="75" t="n">
        <f aca="false">N30</f>
        <v>0</v>
      </c>
      <c r="O29" s="75" t="n">
        <f aca="false">O30</f>
        <v>0</v>
      </c>
      <c r="P29" s="76" t="e">
        <f aca="false">O29/N29*100</f>
        <v>#DIV/0!</v>
      </c>
    </row>
    <row r="30" customFormat="false" ht="32.25" hidden="true" customHeight="true" outlineLevel="0" collapsed="false">
      <c r="B30" s="50"/>
      <c r="C30" s="51"/>
      <c r="D30" s="51"/>
      <c r="E30" s="73" t="s">
        <v>144</v>
      </c>
      <c r="F30" s="106"/>
      <c r="G30" s="74" t="s">
        <v>137</v>
      </c>
      <c r="H30" s="74" t="s">
        <v>147</v>
      </c>
      <c r="I30" s="151" t="s">
        <v>266</v>
      </c>
      <c r="J30" s="152" t="s">
        <v>267</v>
      </c>
      <c r="K30" s="152" t="s">
        <v>268</v>
      </c>
      <c r="L30" s="153" t="s">
        <v>270</v>
      </c>
      <c r="M30" s="74" t="n">
        <v>120</v>
      </c>
      <c r="N30" s="75"/>
      <c r="O30" s="75"/>
      <c r="P30" s="76" t="e">
        <f aca="false">O30/N30*100</f>
        <v>#DIV/0!</v>
      </c>
    </row>
    <row r="31" customFormat="false" ht="26.75" hidden="false" customHeight="true" outlineLevel="0" collapsed="false">
      <c r="B31" s="50"/>
      <c r="C31" s="51"/>
      <c r="D31" s="51"/>
      <c r="E31" s="73" t="s">
        <v>152</v>
      </c>
      <c r="F31" s="158" t="n">
        <v>920</v>
      </c>
      <c r="G31" s="74" t="s">
        <v>137</v>
      </c>
      <c r="H31" s="74" t="s">
        <v>147</v>
      </c>
      <c r="I31" s="151" t="s">
        <v>266</v>
      </c>
      <c r="J31" s="152" t="s">
        <v>271</v>
      </c>
      <c r="K31" s="152" t="s">
        <v>268</v>
      </c>
      <c r="L31" s="153"/>
      <c r="M31" s="74"/>
      <c r="N31" s="75" t="n">
        <f aca="false">N32+N53+N44+N36</f>
        <v>824.05316</v>
      </c>
      <c r="O31" s="75" t="n">
        <f aca="false">O32+O53+O44+O36</f>
        <v>809.06464</v>
      </c>
      <c r="P31" s="76" t="n">
        <f aca="false">O31/N31*100</f>
        <v>98.1811221984757</v>
      </c>
    </row>
    <row r="32" customFormat="false" ht="27.4" hidden="false" customHeight="true" outlineLevel="0" collapsed="false">
      <c r="B32" s="50"/>
      <c r="C32" s="51"/>
      <c r="D32" s="51"/>
      <c r="E32" s="73" t="s">
        <v>153</v>
      </c>
      <c r="F32" s="96" t="n">
        <v>920</v>
      </c>
      <c r="G32" s="74" t="s">
        <v>137</v>
      </c>
      <c r="H32" s="74" t="s">
        <v>147</v>
      </c>
      <c r="I32" s="151" t="s">
        <v>266</v>
      </c>
      <c r="J32" s="152" t="s">
        <v>271</v>
      </c>
      <c r="K32" s="152" t="s">
        <v>268</v>
      </c>
      <c r="L32" s="153" t="s">
        <v>272</v>
      </c>
      <c r="M32" s="74"/>
      <c r="N32" s="75" t="n">
        <f aca="false">N33</f>
        <v>588.42807</v>
      </c>
      <c r="O32" s="75" t="n">
        <f aca="false">O33</f>
        <v>586.24423</v>
      </c>
      <c r="P32" s="76" t="n">
        <f aca="false">O32/N32*100</f>
        <v>99.628868826737</v>
      </c>
    </row>
    <row r="33" customFormat="false" ht="50.25" hidden="false" customHeight="true" outlineLevel="0" collapsed="false">
      <c r="B33" s="50"/>
      <c r="C33" s="51"/>
      <c r="D33" s="51"/>
      <c r="E33" s="73" t="s">
        <v>151</v>
      </c>
      <c r="F33" s="96" t="n">
        <v>920</v>
      </c>
      <c r="G33" s="74" t="s">
        <v>137</v>
      </c>
      <c r="H33" s="74" t="s">
        <v>147</v>
      </c>
      <c r="I33" s="151" t="s">
        <v>266</v>
      </c>
      <c r="J33" s="152" t="s">
        <v>271</v>
      </c>
      <c r="K33" s="152" t="s">
        <v>268</v>
      </c>
      <c r="L33" s="153" t="s">
        <v>272</v>
      </c>
      <c r="M33" s="74" t="n">
        <v>100</v>
      </c>
      <c r="N33" s="75" t="n">
        <f aca="false">N34</f>
        <v>588.42807</v>
      </c>
      <c r="O33" s="75" t="n">
        <f aca="false">O34</f>
        <v>586.24423</v>
      </c>
      <c r="P33" s="76" t="n">
        <f aca="false">O33/N33*100</f>
        <v>99.628868826737</v>
      </c>
    </row>
    <row r="34" customFormat="false" ht="33.75" hidden="false" customHeight="true" outlineLevel="0" collapsed="false">
      <c r="B34" s="50"/>
      <c r="C34" s="51"/>
      <c r="D34" s="51"/>
      <c r="E34" s="73" t="s">
        <v>144</v>
      </c>
      <c r="F34" s="96" t="n">
        <v>920</v>
      </c>
      <c r="G34" s="74" t="s">
        <v>137</v>
      </c>
      <c r="H34" s="74" t="s">
        <v>147</v>
      </c>
      <c r="I34" s="151" t="s">
        <v>266</v>
      </c>
      <c r="J34" s="152" t="s">
        <v>271</v>
      </c>
      <c r="K34" s="152" t="s">
        <v>268</v>
      </c>
      <c r="L34" s="153" t="s">
        <v>272</v>
      </c>
      <c r="M34" s="74" t="n">
        <v>120</v>
      </c>
      <c r="N34" s="75" t="n">
        <v>588.42807</v>
      </c>
      <c r="O34" s="75" t="n">
        <v>586.24423</v>
      </c>
      <c r="P34" s="76" t="n">
        <f aca="false">O34/N34*100</f>
        <v>99.628868826737</v>
      </c>
    </row>
    <row r="35" customFormat="false" ht="30" hidden="true" customHeight="true" outlineLevel="0" collapsed="false">
      <c r="B35" s="50"/>
      <c r="C35" s="51"/>
      <c r="D35" s="51"/>
      <c r="E35" s="73" t="s">
        <v>154</v>
      </c>
      <c r="F35" s="159"/>
      <c r="G35" s="84" t="s">
        <v>137</v>
      </c>
      <c r="H35" s="84" t="s">
        <v>147</v>
      </c>
      <c r="I35" s="160" t="n">
        <v>65</v>
      </c>
      <c r="J35" s="161" t="s">
        <v>271</v>
      </c>
      <c r="K35" s="162" t="s">
        <v>268</v>
      </c>
      <c r="L35" s="163" t="s">
        <v>272</v>
      </c>
      <c r="M35" s="84" t="n">
        <v>321</v>
      </c>
      <c r="N35" s="75"/>
      <c r="O35" s="75"/>
      <c r="P35" s="76" t="e">
        <f aca="false">O35/N35*100</f>
        <v>#DIV/0!</v>
      </c>
    </row>
    <row r="36" customFormat="false" ht="20.7" hidden="false" customHeight="true" outlineLevel="0" collapsed="false">
      <c r="B36" s="50"/>
      <c r="C36" s="51"/>
      <c r="D36" s="51"/>
      <c r="E36" s="73" t="s">
        <v>155</v>
      </c>
      <c r="F36" s="158" t="n">
        <v>920</v>
      </c>
      <c r="G36" s="74" t="s">
        <v>137</v>
      </c>
      <c r="H36" s="74" t="s">
        <v>147</v>
      </c>
      <c r="I36" s="151" t="s">
        <v>266</v>
      </c>
      <c r="J36" s="152" t="s">
        <v>271</v>
      </c>
      <c r="K36" s="152" t="s">
        <v>268</v>
      </c>
      <c r="L36" s="153" t="s">
        <v>273</v>
      </c>
      <c r="M36" s="74"/>
      <c r="N36" s="75" t="n">
        <f aca="false">N38+N40</f>
        <v>219.52509</v>
      </c>
      <c r="O36" s="75" t="n">
        <f aca="false">O38+O40</f>
        <v>206.72041</v>
      </c>
      <c r="P36" s="76" t="n">
        <f aca="false">O36/N36*100</f>
        <v>94.1670995329053</v>
      </c>
    </row>
    <row r="37" customFormat="false" ht="30" hidden="true" customHeight="true" outlineLevel="0" collapsed="false">
      <c r="B37" s="50"/>
      <c r="C37" s="51"/>
      <c r="D37" s="51"/>
      <c r="E37" s="73" t="s">
        <v>156</v>
      </c>
      <c r="F37" s="96" t="n">
        <v>920</v>
      </c>
      <c r="G37" s="74" t="s">
        <v>137</v>
      </c>
      <c r="H37" s="74" t="s">
        <v>147</v>
      </c>
      <c r="I37" s="151" t="s">
        <v>266</v>
      </c>
      <c r="J37" s="152" t="s">
        <v>271</v>
      </c>
      <c r="K37" s="152" t="s">
        <v>268</v>
      </c>
      <c r="L37" s="153" t="s">
        <v>273</v>
      </c>
      <c r="M37" s="74" t="n">
        <v>122</v>
      </c>
      <c r="N37" s="75"/>
      <c r="O37" s="75"/>
      <c r="P37" s="76" t="e">
        <f aca="false">O37/N37*100</f>
        <v>#DIV/0!</v>
      </c>
    </row>
    <row r="38" customFormat="false" ht="33" hidden="false" customHeight="true" outlineLevel="0" collapsed="false">
      <c r="B38" s="50"/>
      <c r="C38" s="51"/>
      <c r="D38" s="51"/>
      <c r="E38" s="85" t="s">
        <v>157</v>
      </c>
      <c r="F38" s="96" t="n">
        <v>920</v>
      </c>
      <c r="G38" s="74" t="s">
        <v>137</v>
      </c>
      <c r="H38" s="74" t="s">
        <v>147</v>
      </c>
      <c r="I38" s="151" t="s">
        <v>266</v>
      </c>
      <c r="J38" s="152" t="s">
        <v>271</v>
      </c>
      <c r="K38" s="152" t="s">
        <v>268</v>
      </c>
      <c r="L38" s="153" t="s">
        <v>273</v>
      </c>
      <c r="M38" s="74" t="n">
        <v>200</v>
      </c>
      <c r="N38" s="75" t="n">
        <f aca="false">N39</f>
        <v>218.25209</v>
      </c>
      <c r="O38" s="75" t="n">
        <f aca="false">O39</f>
        <v>205.45721</v>
      </c>
      <c r="P38" s="76" t="n">
        <f aca="false">O38/N38*100</f>
        <v>94.1375681671594</v>
      </c>
    </row>
    <row r="39" s="86" customFormat="true" ht="33.75" hidden="false" customHeight="true" outlineLevel="0" collapsed="false">
      <c r="B39" s="87"/>
      <c r="C39" s="88"/>
      <c r="D39" s="51"/>
      <c r="E39" s="85" t="s">
        <v>158</v>
      </c>
      <c r="F39" s="96" t="n">
        <v>920</v>
      </c>
      <c r="G39" s="74" t="s">
        <v>137</v>
      </c>
      <c r="H39" s="74" t="s">
        <v>147</v>
      </c>
      <c r="I39" s="151" t="s">
        <v>266</v>
      </c>
      <c r="J39" s="152" t="s">
        <v>271</v>
      </c>
      <c r="K39" s="152" t="s">
        <v>268</v>
      </c>
      <c r="L39" s="153" t="s">
        <v>273</v>
      </c>
      <c r="M39" s="74" t="n">
        <v>240</v>
      </c>
      <c r="N39" s="75" t="n">
        <v>218.25209</v>
      </c>
      <c r="O39" s="75" t="n">
        <v>205.45721</v>
      </c>
      <c r="P39" s="76" t="n">
        <f aca="false">O39/N39*100</f>
        <v>94.1375681671594</v>
      </c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</row>
    <row r="40" s="86" customFormat="true" ht="16.5" hidden="false" customHeight="true" outlineLevel="0" collapsed="false">
      <c r="B40" s="87"/>
      <c r="C40" s="88"/>
      <c r="D40" s="51"/>
      <c r="E40" s="85" t="s">
        <v>159</v>
      </c>
      <c r="F40" s="96" t="n">
        <v>920</v>
      </c>
      <c r="G40" s="74" t="s">
        <v>137</v>
      </c>
      <c r="H40" s="74" t="s">
        <v>147</v>
      </c>
      <c r="I40" s="151" t="s">
        <v>266</v>
      </c>
      <c r="J40" s="152" t="s">
        <v>271</v>
      </c>
      <c r="K40" s="152" t="s">
        <v>268</v>
      </c>
      <c r="L40" s="153" t="s">
        <v>273</v>
      </c>
      <c r="M40" s="74" t="n">
        <v>800</v>
      </c>
      <c r="N40" s="75" t="n">
        <f aca="false">N41</f>
        <v>1.273</v>
      </c>
      <c r="O40" s="75" t="n">
        <f aca="false">O41</f>
        <v>1.2632</v>
      </c>
      <c r="P40" s="76" t="n">
        <f aca="false">O40/N40*100</f>
        <v>99.2301649646504</v>
      </c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</row>
    <row r="41" customFormat="false" ht="16.5" hidden="false" customHeight="true" outlineLevel="0" collapsed="false">
      <c r="B41" s="50"/>
      <c r="C41" s="51"/>
      <c r="D41" s="51"/>
      <c r="E41" s="73" t="s">
        <v>160</v>
      </c>
      <c r="F41" s="158" t="n">
        <v>920</v>
      </c>
      <c r="G41" s="74" t="s">
        <v>137</v>
      </c>
      <c r="H41" s="74" t="s">
        <v>147</v>
      </c>
      <c r="I41" s="151" t="s">
        <v>266</v>
      </c>
      <c r="J41" s="152" t="s">
        <v>271</v>
      </c>
      <c r="K41" s="152" t="s">
        <v>268</v>
      </c>
      <c r="L41" s="153" t="s">
        <v>273</v>
      </c>
      <c r="M41" s="74" t="n">
        <v>850</v>
      </c>
      <c r="N41" s="75" t="n">
        <v>1.273</v>
      </c>
      <c r="O41" s="75" t="n">
        <v>1.2632</v>
      </c>
      <c r="P41" s="76" t="n">
        <f aca="false">O41/N41*100</f>
        <v>99.2301649646504</v>
      </c>
    </row>
    <row r="42" customFormat="false" ht="15" hidden="true" customHeight="true" outlineLevel="0" collapsed="false">
      <c r="B42" s="50"/>
      <c r="C42" s="51"/>
      <c r="D42" s="51"/>
      <c r="E42" s="73" t="s">
        <v>161</v>
      </c>
      <c r="F42" s="96" t="n">
        <v>920</v>
      </c>
      <c r="G42" s="74" t="s">
        <v>137</v>
      </c>
      <c r="H42" s="74" t="s">
        <v>147</v>
      </c>
      <c r="I42" s="151" t="s">
        <v>266</v>
      </c>
      <c r="J42" s="152" t="s">
        <v>271</v>
      </c>
      <c r="K42" s="152" t="s">
        <v>268</v>
      </c>
      <c r="L42" s="153" t="s">
        <v>273</v>
      </c>
      <c r="M42" s="74" t="s">
        <v>274</v>
      </c>
      <c r="N42" s="75"/>
      <c r="O42" s="75"/>
      <c r="P42" s="76" t="e">
        <f aca="false">O42/N42*100</f>
        <v>#DIV/0!</v>
      </c>
    </row>
    <row r="43" customFormat="false" ht="15.75" hidden="true" customHeight="true" outlineLevel="0" collapsed="false">
      <c r="B43" s="50"/>
      <c r="C43" s="51"/>
      <c r="D43" s="51"/>
      <c r="E43" s="73" t="s">
        <v>162</v>
      </c>
      <c r="F43" s="96" t="n">
        <v>920</v>
      </c>
      <c r="G43" s="74" t="s">
        <v>137</v>
      </c>
      <c r="H43" s="74" t="s">
        <v>147</v>
      </c>
      <c r="I43" s="151" t="s">
        <v>266</v>
      </c>
      <c r="J43" s="152" t="s">
        <v>271</v>
      </c>
      <c r="K43" s="152" t="s">
        <v>268</v>
      </c>
      <c r="L43" s="164" t="s">
        <v>273</v>
      </c>
      <c r="M43" s="74" t="n">
        <v>853</v>
      </c>
      <c r="N43" s="75"/>
      <c r="O43" s="75"/>
      <c r="P43" s="76" t="e">
        <f aca="false">O43/N43*100</f>
        <v>#DIV/0!</v>
      </c>
    </row>
    <row r="44" customFormat="false" ht="32.25" hidden="true" customHeight="true" outlineLevel="0" collapsed="false">
      <c r="B44" s="50"/>
      <c r="C44" s="51"/>
      <c r="D44" s="51"/>
      <c r="E44" s="73" t="s">
        <v>163</v>
      </c>
      <c r="F44" s="96" t="n">
        <v>920</v>
      </c>
      <c r="G44" s="89" t="s">
        <v>137</v>
      </c>
      <c r="H44" s="89" t="s">
        <v>147</v>
      </c>
      <c r="I44" s="160" t="n">
        <v>65</v>
      </c>
      <c r="J44" s="152" t="n">
        <v>2</v>
      </c>
      <c r="K44" s="165" t="s">
        <v>268</v>
      </c>
      <c r="L44" s="89" t="n">
        <v>44200</v>
      </c>
      <c r="M44" s="166"/>
      <c r="N44" s="75" t="n">
        <f aca="false">N45</f>
        <v>0</v>
      </c>
      <c r="O44" s="75" t="n">
        <f aca="false">O45</f>
        <v>0</v>
      </c>
      <c r="P44" s="76" t="e">
        <f aca="false">O44/N44*100</f>
        <v>#DIV/0!</v>
      </c>
    </row>
    <row r="45" customFormat="false" ht="48.6" hidden="true" customHeight="true" outlineLevel="0" collapsed="false">
      <c r="B45" s="50"/>
      <c r="C45" s="51"/>
      <c r="D45" s="51"/>
      <c r="E45" s="78" t="s">
        <v>145</v>
      </c>
      <c r="F45" s="96" t="n">
        <v>920</v>
      </c>
      <c r="G45" s="89" t="s">
        <v>137</v>
      </c>
      <c r="H45" s="84" t="s">
        <v>147</v>
      </c>
      <c r="I45" s="160" t="n">
        <v>65</v>
      </c>
      <c r="J45" s="152" t="n">
        <v>2</v>
      </c>
      <c r="K45" s="165" t="s">
        <v>268</v>
      </c>
      <c r="L45" s="153" t="n">
        <v>44205</v>
      </c>
      <c r="M45" s="166"/>
      <c r="N45" s="90" t="n">
        <f aca="false">N49</f>
        <v>0</v>
      </c>
      <c r="O45" s="90" t="n">
        <f aca="false">O49</f>
        <v>0</v>
      </c>
      <c r="P45" s="76" t="e">
        <f aca="false">O45/N45*100</f>
        <v>#DIV/0!</v>
      </c>
    </row>
    <row r="46" customFormat="false" ht="63.75" hidden="true" customHeight="true" outlineLevel="0" collapsed="false">
      <c r="B46" s="50"/>
      <c r="C46" s="51"/>
      <c r="D46" s="51"/>
      <c r="E46" s="73" t="s">
        <v>164</v>
      </c>
      <c r="F46" s="158" t="n">
        <v>920</v>
      </c>
      <c r="G46" s="89" t="s">
        <v>137</v>
      </c>
      <c r="H46" s="84" t="s">
        <v>147</v>
      </c>
      <c r="I46" s="160" t="n">
        <v>65</v>
      </c>
      <c r="J46" s="152" t="n">
        <v>2</v>
      </c>
      <c r="K46" s="165" t="s">
        <v>268</v>
      </c>
      <c r="L46" s="153" t="n">
        <v>44205</v>
      </c>
      <c r="M46" s="166" t="s">
        <v>275</v>
      </c>
      <c r="N46" s="91" t="n">
        <f aca="false">N47</f>
        <v>0</v>
      </c>
      <c r="O46" s="91" t="n">
        <f aca="false">O47</f>
        <v>0</v>
      </c>
      <c r="P46" s="76" t="e">
        <f aca="false">O46/N46*100</f>
        <v>#DIV/0!</v>
      </c>
    </row>
    <row r="47" customFormat="false" ht="33" hidden="true" customHeight="true" outlineLevel="0" collapsed="false">
      <c r="B47" s="50"/>
      <c r="C47" s="51"/>
      <c r="D47" s="51"/>
      <c r="E47" s="73" t="s">
        <v>144</v>
      </c>
      <c r="F47" s="96" t="n">
        <v>920</v>
      </c>
      <c r="G47" s="89" t="s">
        <v>137</v>
      </c>
      <c r="H47" s="84" t="s">
        <v>147</v>
      </c>
      <c r="I47" s="160" t="n">
        <v>65</v>
      </c>
      <c r="J47" s="152" t="n">
        <v>2</v>
      </c>
      <c r="K47" s="165" t="s">
        <v>268</v>
      </c>
      <c r="L47" s="153" t="n">
        <v>44205</v>
      </c>
      <c r="M47" s="166" t="s">
        <v>276</v>
      </c>
      <c r="N47" s="75" t="n">
        <v>0</v>
      </c>
      <c r="O47" s="75" t="n">
        <v>0</v>
      </c>
      <c r="P47" s="76" t="e">
        <f aca="false">O47/N47*100</f>
        <v>#DIV/0!</v>
      </c>
    </row>
    <row r="48" customFormat="false" ht="33" hidden="true" customHeight="true" outlineLevel="0" collapsed="false">
      <c r="B48" s="50"/>
      <c r="C48" s="51"/>
      <c r="D48" s="51"/>
      <c r="E48" s="85" t="s">
        <v>157</v>
      </c>
      <c r="F48" s="96" t="n">
        <v>920</v>
      </c>
      <c r="G48" s="84" t="s">
        <v>137</v>
      </c>
      <c r="H48" s="84" t="s">
        <v>147</v>
      </c>
      <c r="I48" s="160" t="n">
        <v>65</v>
      </c>
      <c r="J48" s="161" t="s">
        <v>271</v>
      </c>
      <c r="K48" s="162" t="s">
        <v>268</v>
      </c>
      <c r="L48" s="153" t="n">
        <v>44205</v>
      </c>
      <c r="M48" s="166" t="s">
        <v>277</v>
      </c>
      <c r="N48" s="91" t="n">
        <f aca="false">N49</f>
        <v>0</v>
      </c>
      <c r="O48" s="91" t="n">
        <f aca="false">O49</f>
        <v>0</v>
      </c>
      <c r="P48" s="76" t="e">
        <f aca="false">O48/N48*100</f>
        <v>#DIV/0!</v>
      </c>
    </row>
    <row r="49" customFormat="false" ht="32.45" hidden="true" customHeight="true" outlineLevel="0" collapsed="false">
      <c r="B49" s="50"/>
      <c r="C49" s="51"/>
      <c r="D49" s="51"/>
      <c r="E49" s="85" t="s">
        <v>158</v>
      </c>
      <c r="F49" s="96" t="n">
        <v>920</v>
      </c>
      <c r="G49" s="84" t="s">
        <v>137</v>
      </c>
      <c r="H49" s="84" t="s">
        <v>147</v>
      </c>
      <c r="I49" s="160" t="n">
        <v>65</v>
      </c>
      <c r="J49" s="161" t="s">
        <v>271</v>
      </c>
      <c r="K49" s="162" t="s">
        <v>268</v>
      </c>
      <c r="L49" s="153" t="n">
        <v>44205</v>
      </c>
      <c r="M49" s="84" t="n">
        <v>240</v>
      </c>
      <c r="N49" s="92" t="n">
        <v>0</v>
      </c>
      <c r="O49" s="92" t="n">
        <v>0</v>
      </c>
      <c r="P49" s="76" t="e">
        <f aca="false">O49/N49*100</f>
        <v>#DIV/0!</v>
      </c>
    </row>
    <row r="50" customFormat="false" ht="15.75" hidden="true" customHeight="true" outlineLevel="0" collapsed="false">
      <c r="B50" s="50"/>
      <c r="C50" s="51"/>
      <c r="D50" s="51"/>
      <c r="E50" s="73"/>
      <c r="F50" s="96" t="n">
        <v>920</v>
      </c>
      <c r="G50" s="74"/>
      <c r="H50" s="74"/>
      <c r="I50" s="151"/>
      <c r="J50" s="152"/>
      <c r="K50" s="152"/>
      <c r="L50" s="167"/>
      <c r="M50" s="74"/>
      <c r="N50" s="93"/>
      <c r="O50" s="93"/>
      <c r="P50" s="76" t="e">
        <f aca="false">O50/N50*100</f>
        <v>#DIV/0!</v>
      </c>
    </row>
    <row r="51" customFormat="false" ht="53.25" hidden="true" customHeight="true" outlineLevel="0" collapsed="false">
      <c r="B51" s="50"/>
      <c r="C51" s="51"/>
      <c r="D51" s="51"/>
      <c r="E51" s="94" t="s">
        <v>165</v>
      </c>
      <c r="F51" s="168"/>
      <c r="G51" s="74" t="s">
        <v>137</v>
      </c>
      <c r="H51" s="74" t="s">
        <v>147</v>
      </c>
      <c r="I51" s="151" t="n">
        <v>89</v>
      </c>
      <c r="J51" s="152" t="n">
        <v>1</v>
      </c>
      <c r="K51" s="152" t="s">
        <v>268</v>
      </c>
      <c r="L51" s="169" t="s">
        <v>278</v>
      </c>
      <c r="M51" s="170"/>
      <c r="N51" s="93"/>
      <c r="O51" s="93"/>
      <c r="P51" s="76" t="e">
        <f aca="false">O51/N51*100</f>
        <v>#DIV/0!</v>
      </c>
    </row>
    <row r="52" customFormat="false" ht="26.25" hidden="true" customHeight="true" outlineLevel="0" collapsed="false">
      <c r="B52" s="50"/>
      <c r="C52" s="51"/>
      <c r="D52" s="51"/>
      <c r="E52" s="73" t="s">
        <v>166</v>
      </c>
      <c r="F52" s="106"/>
      <c r="G52" s="74" t="s">
        <v>137</v>
      </c>
      <c r="H52" s="74" t="s">
        <v>147</v>
      </c>
      <c r="I52" s="151" t="n">
        <v>89</v>
      </c>
      <c r="J52" s="152" t="n">
        <v>1</v>
      </c>
      <c r="K52" s="152" t="s">
        <v>268</v>
      </c>
      <c r="L52" s="169" t="s">
        <v>278</v>
      </c>
      <c r="M52" s="170" t="n">
        <v>244</v>
      </c>
      <c r="N52" s="93"/>
      <c r="O52" s="93"/>
      <c r="P52" s="76" t="e">
        <f aca="false">O52/N52*100</f>
        <v>#DIV/0!</v>
      </c>
    </row>
    <row r="53" customFormat="false" ht="60.2" hidden="false" customHeight="true" outlineLevel="0" collapsed="false">
      <c r="B53" s="50"/>
      <c r="C53" s="51"/>
      <c r="D53" s="51"/>
      <c r="E53" s="95" t="s">
        <v>167</v>
      </c>
      <c r="F53" s="96" t="n">
        <v>920</v>
      </c>
      <c r="G53" s="96" t="s">
        <v>137</v>
      </c>
      <c r="H53" s="84" t="s">
        <v>147</v>
      </c>
      <c r="I53" s="160" t="n">
        <v>65</v>
      </c>
      <c r="J53" s="152" t="s">
        <v>271</v>
      </c>
      <c r="K53" s="162" t="s">
        <v>268</v>
      </c>
      <c r="L53" s="163" t="s">
        <v>279</v>
      </c>
      <c r="M53" s="166"/>
      <c r="N53" s="97" t="n">
        <f aca="false">N55</f>
        <v>16.1</v>
      </c>
      <c r="O53" s="97" t="n">
        <f aca="false">O55</f>
        <v>16.1</v>
      </c>
      <c r="P53" s="76" t="n">
        <f aca="false">O53/N53*100</f>
        <v>100</v>
      </c>
    </row>
    <row r="54" customFormat="false" ht="17.45" hidden="false" customHeight="true" outlineLevel="0" collapsed="false">
      <c r="B54" s="50"/>
      <c r="C54" s="51"/>
      <c r="D54" s="51"/>
      <c r="E54" s="78" t="s">
        <v>168</v>
      </c>
      <c r="F54" s="96" t="n">
        <v>920</v>
      </c>
      <c r="G54" s="96" t="s">
        <v>137</v>
      </c>
      <c r="H54" s="84" t="s">
        <v>147</v>
      </c>
      <c r="I54" s="160" t="n">
        <v>65</v>
      </c>
      <c r="J54" s="152" t="s">
        <v>271</v>
      </c>
      <c r="K54" s="162" t="s">
        <v>268</v>
      </c>
      <c r="L54" s="163" t="s">
        <v>279</v>
      </c>
      <c r="M54" s="166" t="s">
        <v>280</v>
      </c>
      <c r="N54" s="97" t="n">
        <f aca="false">N55</f>
        <v>16.1</v>
      </c>
      <c r="O54" s="97" t="n">
        <f aca="false">O55</f>
        <v>16.1</v>
      </c>
      <c r="P54" s="76" t="n">
        <f aca="false">O54/N54*100</f>
        <v>100</v>
      </c>
    </row>
    <row r="55" customFormat="false" ht="17.45" hidden="false" customHeight="true" outlineLevel="0" collapsed="false">
      <c r="B55" s="50"/>
      <c r="C55" s="51"/>
      <c r="D55" s="51"/>
      <c r="E55" s="79" t="s">
        <v>117</v>
      </c>
      <c r="F55" s="96" t="n">
        <v>920</v>
      </c>
      <c r="G55" s="96" t="s">
        <v>137</v>
      </c>
      <c r="H55" s="84" t="s">
        <v>147</v>
      </c>
      <c r="I55" s="160" t="n">
        <v>65</v>
      </c>
      <c r="J55" s="161" t="s">
        <v>271</v>
      </c>
      <c r="K55" s="162" t="s">
        <v>268</v>
      </c>
      <c r="L55" s="163" t="s">
        <v>279</v>
      </c>
      <c r="M55" s="166" t="s">
        <v>281</v>
      </c>
      <c r="N55" s="75" t="n">
        <v>16.1</v>
      </c>
      <c r="O55" s="75" t="n">
        <v>16.1</v>
      </c>
      <c r="P55" s="76" t="n">
        <f aca="false">O55/N55*100</f>
        <v>100</v>
      </c>
    </row>
    <row r="56" customFormat="false" ht="38.15" hidden="false" customHeight="true" outlineLevel="0" collapsed="false">
      <c r="B56" s="50"/>
      <c r="C56" s="51"/>
      <c r="D56" s="51"/>
      <c r="E56" s="73" t="s">
        <v>169</v>
      </c>
      <c r="F56" s="96" t="n">
        <v>920</v>
      </c>
      <c r="G56" s="74" t="s">
        <v>137</v>
      </c>
      <c r="H56" s="74" t="s">
        <v>147</v>
      </c>
      <c r="I56" s="151" t="s">
        <v>282</v>
      </c>
      <c r="J56" s="152" t="s">
        <v>283</v>
      </c>
      <c r="K56" s="162"/>
      <c r="L56" s="163"/>
      <c r="M56" s="166"/>
      <c r="N56" s="75" t="n">
        <f aca="false">N57</f>
        <v>0.5</v>
      </c>
      <c r="O56" s="75" t="n">
        <f aca="false">O57</f>
        <v>0.5</v>
      </c>
      <c r="P56" s="76" t="n">
        <f aca="false">O56/N56*100</f>
        <v>100</v>
      </c>
    </row>
    <row r="57" customFormat="false" ht="49.5" hidden="false" customHeight="true" outlineLevel="0" collapsed="false">
      <c r="B57" s="50"/>
      <c r="C57" s="51"/>
      <c r="D57" s="51"/>
      <c r="E57" s="73" t="s">
        <v>170</v>
      </c>
      <c r="F57" s="158" t="n">
        <v>920</v>
      </c>
      <c r="G57" s="74" t="s">
        <v>137</v>
      </c>
      <c r="H57" s="74" t="s">
        <v>147</v>
      </c>
      <c r="I57" s="151" t="n">
        <v>89</v>
      </c>
      <c r="J57" s="152" t="n">
        <v>1</v>
      </c>
      <c r="K57" s="152" t="s">
        <v>268</v>
      </c>
      <c r="L57" s="153"/>
      <c r="M57" s="74"/>
      <c r="N57" s="75" t="n">
        <f aca="false">N58</f>
        <v>0.5</v>
      </c>
      <c r="O57" s="75" t="n">
        <f aca="false">O58</f>
        <v>0.5</v>
      </c>
      <c r="P57" s="76" t="n">
        <f aca="false">O57/N57*100</f>
        <v>100</v>
      </c>
    </row>
    <row r="58" customFormat="false" ht="71.6" hidden="false" customHeight="true" outlineLevel="0" collapsed="false">
      <c r="B58" s="50"/>
      <c r="C58" s="51"/>
      <c r="D58" s="50"/>
      <c r="E58" s="98" t="s">
        <v>171</v>
      </c>
      <c r="F58" s="96" t="n">
        <v>920</v>
      </c>
      <c r="G58" s="74" t="s">
        <v>137</v>
      </c>
      <c r="H58" s="74" t="s">
        <v>147</v>
      </c>
      <c r="I58" s="151" t="n">
        <v>89</v>
      </c>
      <c r="J58" s="152" t="n">
        <v>1</v>
      </c>
      <c r="K58" s="152" t="s">
        <v>268</v>
      </c>
      <c r="L58" s="153" t="s">
        <v>284</v>
      </c>
      <c r="M58" s="74"/>
      <c r="N58" s="75" t="n">
        <f aca="false">N60</f>
        <v>0.5</v>
      </c>
      <c r="O58" s="75" t="n">
        <f aca="false">O60</f>
        <v>0.5</v>
      </c>
      <c r="P58" s="76" t="n">
        <f aca="false">O58/N58*100</f>
        <v>100</v>
      </c>
    </row>
    <row r="59" customFormat="false" ht="32.25" hidden="false" customHeight="true" outlineLevel="0" collapsed="false">
      <c r="B59" s="50"/>
      <c r="C59" s="51"/>
      <c r="D59" s="51"/>
      <c r="E59" s="85" t="s">
        <v>157</v>
      </c>
      <c r="F59" s="96" t="n">
        <v>920</v>
      </c>
      <c r="G59" s="74" t="s">
        <v>137</v>
      </c>
      <c r="H59" s="74" t="s">
        <v>147</v>
      </c>
      <c r="I59" s="151" t="n">
        <v>89</v>
      </c>
      <c r="J59" s="152" t="n">
        <v>1</v>
      </c>
      <c r="K59" s="152" t="s">
        <v>268</v>
      </c>
      <c r="L59" s="153" t="s">
        <v>284</v>
      </c>
      <c r="M59" s="74" t="n">
        <v>200</v>
      </c>
      <c r="N59" s="75" t="n">
        <f aca="false">N60</f>
        <v>0.5</v>
      </c>
      <c r="O59" s="75" t="n">
        <f aca="false">O60</f>
        <v>0.5</v>
      </c>
      <c r="P59" s="76" t="n">
        <f aca="false">O59/N59*100</f>
        <v>100</v>
      </c>
    </row>
    <row r="60" customFormat="false" ht="26.75" hidden="false" customHeight="true" outlineLevel="0" collapsed="false">
      <c r="B60" s="50"/>
      <c r="C60" s="51"/>
      <c r="D60" s="51"/>
      <c r="E60" s="85" t="s">
        <v>158</v>
      </c>
      <c r="F60" s="96" t="n">
        <v>920</v>
      </c>
      <c r="G60" s="74" t="s">
        <v>137</v>
      </c>
      <c r="H60" s="74" t="s">
        <v>147</v>
      </c>
      <c r="I60" s="151" t="n">
        <v>89</v>
      </c>
      <c r="J60" s="152" t="n">
        <v>1</v>
      </c>
      <c r="K60" s="152" t="s">
        <v>268</v>
      </c>
      <c r="L60" s="153" t="s">
        <v>284</v>
      </c>
      <c r="M60" s="74" t="n">
        <v>240</v>
      </c>
      <c r="N60" s="75" t="n">
        <v>0.5</v>
      </c>
      <c r="O60" s="75" t="n">
        <v>0.5</v>
      </c>
      <c r="P60" s="76" t="n">
        <f aca="false">O60/N60*100</f>
        <v>100</v>
      </c>
    </row>
    <row r="61" customFormat="false" ht="17.25" hidden="false" customHeight="true" outlineLevel="0" collapsed="false">
      <c r="B61" s="50"/>
      <c r="C61" s="51"/>
      <c r="D61" s="51"/>
      <c r="E61" s="73" t="s">
        <v>172</v>
      </c>
      <c r="F61" s="96" t="n">
        <v>920</v>
      </c>
      <c r="G61" s="74" t="s">
        <v>137</v>
      </c>
      <c r="H61" s="74" t="n">
        <v>11</v>
      </c>
      <c r="I61" s="151"/>
      <c r="J61" s="152"/>
      <c r="K61" s="152"/>
      <c r="L61" s="153"/>
      <c r="M61" s="74"/>
      <c r="N61" s="75" t="n">
        <f aca="false">N62</f>
        <v>5</v>
      </c>
      <c r="O61" s="75" t="n">
        <f aca="false">O62</f>
        <v>0</v>
      </c>
      <c r="P61" s="76" t="n">
        <f aca="false">O61/N61*100</f>
        <v>0</v>
      </c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</row>
    <row r="62" customFormat="false" ht="40.15" hidden="false" customHeight="true" outlineLevel="0" collapsed="false">
      <c r="B62" s="50"/>
      <c r="C62" s="51"/>
      <c r="D62" s="51"/>
      <c r="E62" s="73" t="s">
        <v>169</v>
      </c>
      <c r="F62" s="158" t="n">
        <v>920</v>
      </c>
      <c r="G62" s="74" t="s">
        <v>137</v>
      </c>
      <c r="H62" s="74" t="n">
        <v>11</v>
      </c>
      <c r="I62" s="151" t="s">
        <v>282</v>
      </c>
      <c r="J62" s="152" t="s">
        <v>283</v>
      </c>
      <c r="K62" s="152"/>
      <c r="L62" s="153"/>
      <c r="M62" s="74"/>
      <c r="N62" s="75" t="n">
        <f aca="false">N63</f>
        <v>5</v>
      </c>
      <c r="O62" s="75" t="n">
        <f aca="false">O63</f>
        <v>0</v>
      </c>
      <c r="P62" s="76" t="n">
        <f aca="false">O62/N62*100</f>
        <v>0</v>
      </c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</row>
    <row r="63" customFormat="false" ht="51.5" hidden="false" customHeight="true" outlineLevel="0" collapsed="false">
      <c r="B63" s="50"/>
      <c r="C63" s="51"/>
      <c r="D63" s="51"/>
      <c r="E63" s="73" t="s">
        <v>170</v>
      </c>
      <c r="F63" s="96" t="n">
        <v>920</v>
      </c>
      <c r="G63" s="74" t="s">
        <v>137</v>
      </c>
      <c r="H63" s="74" t="n">
        <v>11</v>
      </c>
      <c r="I63" s="151" t="s">
        <v>282</v>
      </c>
      <c r="J63" s="152" t="s">
        <v>267</v>
      </c>
      <c r="K63" s="152" t="s">
        <v>268</v>
      </c>
      <c r="L63" s="153"/>
      <c r="M63" s="74"/>
      <c r="N63" s="75" t="n">
        <f aca="false">N64</f>
        <v>5</v>
      </c>
      <c r="O63" s="75" t="n">
        <f aca="false">O64</f>
        <v>0</v>
      </c>
      <c r="P63" s="76" t="n">
        <f aca="false">O63/N63*100</f>
        <v>0</v>
      </c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</row>
    <row r="64" s="86" customFormat="true" ht="41.45" hidden="false" customHeight="true" outlineLevel="0" collapsed="false">
      <c r="B64" s="87"/>
      <c r="C64" s="88"/>
      <c r="D64" s="51"/>
      <c r="E64" s="73" t="s">
        <v>173</v>
      </c>
      <c r="F64" s="96" t="n">
        <v>920</v>
      </c>
      <c r="G64" s="74" t="s">
        <v>137</v>
      </c>
      <c r="H64" s="74" t="n">
        <v>11</v>
      </c>
      <c r="I64" s="151" t="s">
        <v>282</v>
      </c>
      <c r="J64" s="152" t="s">
        <v>267</v>
      </c>
      <c r="K64" s="152" t="s">
        <v>268</v>
      </c>
      <c r="L64" s="153" t="s">
        <v>285</v>
      </c>
      <c r="M64" s="74"/>
      <c r="N64" s="75" t="n">
        <f aca="false">N66</f>
        <v>5</v>
      </c>
      <c r="O64" s="75" t="n">
        <f aca="false">O66</f>
        <v>0</v>
      </c>
      <c r="P64" s="76" t="n">
        <f aca="false">O64/N64*100</f>
        <v>0</v>
      </c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</row>
    <row r="65" s="86" customFormat="true" ht="17.1" hidden="false" customHeight="true" outlineLevel="0" collapsed="false">
      <c r="B65" s="87"/>
      <c r="C65" s="88"/>
      <c r="D65" s="51"/>
      <c r="E65" s="85" t="s">
        <v>159</v>
      </c>
      <c r="F65" s="96" t="n">
        <v>920</v>
      </c>
      <c r="G65" s="74" t="s">
        <v>137</v>
      </c>
      <c r="H65" s="74" t="n">
        <v>11</v>
      </c>
      <c r="I65" s="151" t="s">
        <v>282</v>
      </c>
      <c r="J65" s="152" t="s">
        <v>267</v>
      </c>
      <c r="K65" s="152" t="s">
        <v>268</v>
      </c>
      <c r="L65" s="153" t="s">
        <v>285</v>
      </c>
      <c r="M65" s="74" t="n">
        <v>800</v>
      </c>
      <c r="N65" s="75" t="n">
        <f aca="false">N66</f>
        <v>5</v>
      </c>
      <c r="O65" s="75" t="n">
        <f aca="false">O66</f>
        <v>0</v>
      </c>
      <c r="P65" s="76" t="n">
        <f aca="false">O65/N65*100</f>
        <v>0</v>
      </c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</row>
    <row r="66" s="86" customFormat="true" ht="14.25" hidden="false" customHeight="true" outlineLevel="0" collapsed="false">
      <c r="B66" s="87"/>
      <c r="C66" s="88"/>
      <c r="D66" s="51"/>
      <c r="E66" s="73" t="s">
        <v>174</v>
      </c>
      <c r="F66" s="158" t="n">
        <v>920</v>
      </c>
      <c r="G66" s="74" t="s">
        <v>137</v>
      </c>
      <c r="H66" s="74" t="n">
        <v>11</v>
      </c>
      <c r="I66" s="151" t="s">
        <v>282</v>
      </c>
      <c r="J66" s="152" t="s">
        <v>267</v>
      </c>
      <c r="K66" s="152" t="s">
        <v>268</v>
      </c>
      <c r="L66" s="153" t="s">
        <v>285</v>
      </c>
      <c r="M66" s="74" t="s">
        <v>286</v>
      </c>
      <c r="N66" s="75" t="n">
        <v>5</v>
      </c>
      <c r="O66" s="75" t="n">
        <v>0</v>
      </c>
      <c r="P66" s="76" t="n">
        <f aca="false">O66/N66*100</f>
        <v>0</v>
      </c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</row>
    <row r="67" customFormat="false" ht="15.75" hidden="true" customHeight="true" outlineLevel="0" collapsed="false">
      <c r="B67" s="50"/>
      <c r="C67" s="51"/>
      <c r="D67" s="51"/>
      <c r="E67" s="73" t="s">
        <v>175</v>
      </c>
      <c r="F67" s="96" t="n">
        <v>920</v>
      </c>
      <c r="G67" s="74" t="s">
        <v>137</v>
      </c>
      <c r="H67" s="74" t="s">
        <v>176</v>
      </c>
      <c r="I67" s="151"/>
      <c r="J67" s="152"/>
      <c r="K67" s="152"/>
      <c r="L67" s="153"/>
      <c r="M67" s="74"/>
      <c r="N67" s="75" t="n">
        <f aca="false">N68</f>
        <v>0</v>
      </c>
      <c r="O67" s="75" t="n">
        <f aca="false">O68</f>
        <v>0</v>
      </c>
      <c r="P67" s="76" t="e">
        <f aca="false">O67/N67*100</f>
        <v>#DIV/0!</v>
      </c>
    </row>
    <row r="68" customFormat="false" ht="48.75" hidden="true" customHeight="true" outlineLevel="0" collapsed="false">
      <c r="B68" s="50"/>
      <c r="C68" s="51"/>
      <c r="D68" s="51"/>
      <c r="E68" s="73" t="s">
        <v>169</v>
      </c>
      <c r="F68" s="96" t="n">
        <v>920</v>
      </c>
      <c r="G68" s="74" t="s">
        <v>137</v>
      </c>
      <c r="H68" s="74" t="s">
        <v>176</v>
      </c>
      <c r="I68" s="151" t="s">
        <v>282</v>
      </c>
      <c r="J68" s="152" t="s">
        <v>283</v>
      </c>
      <c r="K68" s="152"/>
      <c r="L68" s="153"/>
      <c r="M68" s="74"/>
      <c r="N68" s="75" t="n">
        <f aca="false">N69</f>
        <v>0</v>
      </c>
      <c r="O68" s="75" t="n">
        <f aca="false">O69</f>
        <v>0</v>
      </c>
      <c r="P68" s="76" t="e">
        <f aca="false">O68/N68*100</f>
        <v>#DIV/0!</v>
      </c>
    </row>
    <row r="69" customFormat="false" ht="63.75" hidden="true" customHeight="true" outlineLevel="0" collapsed="false">
      <c r="B69" s="50"/>
      <c r="C69" s="51"/>
      <c r="D69" s="51"/>
      <c r="E69" s="73" t="s">
        <v>170</v>
      </c>
      <c r="F69" s="96" t="n">
        <v>920</v>
      </c>
      <c r="G69" s="74" t="s">
        <v>137</v>
      </c>
      <c r="H69" s="74" t="s">
        <v>176</v>
      </c>
      <c r="I69" s="151" t="s">
        <v>282</v>
      </c>
      <c r="J69" s="152" t="s">
        <v>267</v>
      </c>
      <c r="K69" s="152" t="s">
        <v>268</v>
      </c>
      <c r="L69" s="153"/>
      <c r="M69" s="74"/>
      <c r="N69" s="75" t="n">
        <f aca="false">N70+N78</f>
        <v>0</v>
      </c>
      <c r="O69" s="75" t="n">
        <f aca="false">O70+O78</f>
        <v>0</v>
      </c>
      <c r="P69" s="76" t="e">
        <f aca="false">O69/N69*100</f>
        <v>#DIV/0!</v>
      </c>
    </row>
    <row r="70" customFormat="false" ht="17.25" hidden="true" customHeight="true" outlineLevel="0" collapsed="false">
      <c r="B70" s="50"/>
      <c r="C70" s="51"/>
      <c r="D70" s="51"/>
      <c r="E70" s="73" t="s">
        <v>177</v>
      </c>
      <c r="F70" s="96" t="n">
        <v>920</v>
      </c>
      <c r="G70" s="74" t="s">
        <v>137</v>
      </c>
      <c r="H70" s="74" t="s">
        <v>176</v>
      </c>
      <c r="I70" s="151" t="s">
        <v>282</v>
      </c>
      <c r="J70" s="152" t="s">
        <v>267</v>
      </c>
      <c r="K70" s="152" t="s">
        <v>268</v>
      </c>
      <c r="L70" s="153" t="s">
        <v>287</v>
      </c>
      <c r="M70" s="74"/>
      <c r="N70" s="75" t="n">
        <f aca="false">N71</f>
        <v>0</v>
      </c>
      <c r="O70" s="75" t="n">
        <f aca="false">O71</f>
        <v>0</v>
      </c>
      <c r="P70" s="76" t="e">
        <f aca="false">O70/N70*100</f>
        <v>#DIV/0!</v>
      </c>
    </row>
    <row r="71" customFormat="false" ht="33.75" hidden="true" customHeight="true" outlineLevel="0" collapsed="false">
      <c r="B71" s="50"/>
      <c r="C71" s="51"/>
      <c r="D71" s="51"/>
      <c r="E71" s="85" t="s">
        <v>157</v>
      </c>
      <c r="F71" s="96" t="n">
        <v>920</v>
      </c>
      <c r="G71" s="74" t="s">
        <v>137</v>
      </c>
      <c r="H71" s="74" t="s">
        <v>176</v>
      </c>
      <c r="I71" s="151" t="s">
        <v>282</v>
      </c>
      <c r="J71" s="152" t="s">
        <v>267</v>
      </c>
      <c r="K71" s="152" t="s">
        <v>268</v>
      </c>
      <c r="L71" s="153" t="s">
        <v>287</v>
      </c>
      <c r="M71" s="74" t="n">
        <v>200</v>
      </c>
      <c r="N71" s="75" t="n">
        <f aca="false">N72</f>
        <v>0</v>
      </c>
      <c r="O71" s="75" t="n">
        <f aca="false">O72</f>
        <v>0</v>
      </c>
      <c r="P71" s="76" t="e">
        <f aca="false">O71/N71*100</f>
        <v>#DIV/0!</v>
      </c>
    </row>
    <row r="72" customFormat="false" ht="31.5" hidden="true" customHeight="true" outlineLevel="0" collapsed="false">
      <c r="B72" s="50"/>
      <c r="C72" s="51"/>
      <c r="D72" s="51"/>
      <c r="E72" s="85" t="s">
        <v>158</v>
      </c>
      <c r="F72" s="96" t="n">
        <v>920</v>
      </c>
      <c r="G72" s="74" t="s">
        <v>137</v>
      </c>
      <c r="H72" s="74" t="s">
        <v>176</v>
      </c>
      <c r="I72" s="151" t="s">
        <v>282</v>
      </c>
      <c r="J72" s="152" t="s">
        <v>267</v>
      </c>
      <c r="K72" s="152" t="s">
        <v>268</v>
      </c>
      <c r="L72" s="153" t="s">
        <v>287</v>
      </c>
      <c r="M72" s="74" t="n">
        <v>240</v>
      </c>
      <c r="N72" s="75"/>
      <c r="O72" s="75"/>
      <c r="P72" s="76" t="e">
        <f aca="false">O72/N72*100</f>
        <v>#DIV/0!</v>
      </c>
    </row>
    <row r="73" customFormat="false" ht="42.75" hidden="true" customHeight="true" outlineLevel="0" collapsed="false">
      <c r="B73" s="50"/>
      <c r="C73" s="51"/>
      <c r="D73" s="51"/>
      <c r="E73" s="73" t="s">
        <v>178</v>
      </c>
      <c r="F73" s="106"/>
      <c r="G73" s="74" t="s">
        <v>137</v>
      </c>
      <c r="H73" s="74" t="s">
        <v>176</v>
      </c>
      <c r="I73" s="151" t="s">
        <v>282</v>
      </c>
      <c r="J73" s="152" t="s">
        <v>267</v>
      </c>
      <c r="K73" s="152" t="s">
        <v>268</v>
      </c>
      <c r="L73" s="153" t="s">
        <v>288</v>
      </c>
      <c r="M73" s="74"/>
      <c r="N73" s="75" t="n">
        <f aca="false">N74</f>
        <v>0</v>
      </c>
      <c r="O73" s="75" t="n">
        <f aca="false">O74</f>
        <v>0</v>
      </c>
      <c r="P73" s="76" t="e">
        <f aca="false">O73/N73*100</f>
        <v>#DIV/0!</v>
      </c>
    </row>
    <row r="74" customFormat="false" ht="42.75" hidden="true" customHeight="true" outlineLevel="0" collapsed="false">
      <c r="B74" s="50"/>
      <c r="C74" s="51"/>
      <c r="D74" s="51"/>
      <c r="E74" s="85" t="s">
        <v>159</v>
      </c>
      <c r="F74" s="171"/>
      <c r="G74" s="74" t="s">
        <v>137</v>
      </c>
      <c r="H74" s="74" t="s">
        <v>176</v>
      </c>
      <c r="I74" s="151" t="s">
        <v>282</v>
      </c>
      <c r="J74" s="152" t="s">
        <v>267</v>
      </c>
      <c r="K74" s="152" t="s">
        <v>268</v>
      </c>
      <c r="L74" s="153" t="s">
        <v>288</v>
      </c>
      <c r="M74" s="74" t="n">
        <v>800</v>
      </c>
      <c r="N74" s="75" t="n">
        <f aca="false">N75+N76</f>
        <v>0</v>
      </c>
      <c r="O74" s="75" t="n">
        <f aca="false">O75+O76</f>
        <v>0</v>
      </c>
      <c r="P74" s="76" t="e">
        <f aca="false">O74/N74*100</f>
        <v>#DIV/0!</v>
      </c>
    </row>
    <row r="75" customFormat="false" ht="42.75" hidden="true" customHeight="true" outlineLevel="0" collapsed="false">
      <c r="B75" s="50"/>
      <c r="C75" s="51"/>
      <c r="D75" s="51"/>
      <c r="E75" s="73" t="s">
        <v>179</v>
      </c>
      <c r="F75" s="106"/>
      <c r="G75" s="74" t="s">
        <v>137</v>
      </c>
      <c r="H75" s="74" t="s">
        <v>176</v>
      </c>
      <c r="I75" s="151" t="s">
        <v>282</v>
      </c>
      <c r="J75" s="152" t="s">
        <v>267</v>
      </c>
      <c r="K75" s="152" t="s">
        <v>268</v>
      </c>
      <c r="L75" s="153" t="s">
        <v>288</v>
      </c>
      <c r="M75" s="74" t="n">
        <v>830</v>
      </c>
      <c r="N75" s="75"/>
      <c r="O75" s="75"/>
      <c r="P75" s="76" t="e">
        <f aca="false">O75/N75*100</f>
        <v>#DIV/0!</v>
      </c>
    </row>
    <row r="76" customFormat="false" ht="42.75" hidden="true" customHeight="true" outlineLevel="0" collapsed="false">
      <c r="B76" s="50"/>
      <c r="C76" s="51"/>
      <c r="D76" s="51"/>
      <c r="E76" s="73" t="s">
        <v>160</v>
      </c>
      <c r="F76" s="106"/>
      <c r="G76" s="74" t="s">
        <v>137</v>
      </c>
      <c r="H76" s="74" t="s">
        <v>176</v>
      </c>
      <c r="I76" s="151" t="s">
        <v>282</v>
      </c>
      <c r="J76" s="152" t="s">
        <v>267</v>
      </c>
      <c r="K76" s="152" t="s">
        <v>268</v>
      </c>
      <c r="L76" s="153" t="s">
        <v>288</v>
      </c>
      <c r="M76" s="74" t="n">
        <v>850</v>
      </c>
      <c r="N76" s="75"/>
      <c r="O76" s="75"/>
      <c r="P76" s="76" t="e">
        <f aca="false">O76/N76*100</f>
        <v>#DIV/0!</v>
      </c>
    </row>
    <row r="77" customFormat="false" ht="42.75" hidden="true" customHeight="true" outlineLevel="0" collapsed="false">
      <c r="B77" s="50"/>
      <c r="C77" s="51"/>
      <c r="D77" s="51"/>
      <c r="E77" s="73" t="s">
        <v>162</v>
      </c>
      <c r="F77" s="106"/>
      <c r="G77" s="74" t="s">
        <v>137</v>
      </c>
      <c r="H77" s="74" t="s">
        <v>176</v>
      </c>
      <c r="I77" s="151" t="s">
        <v>282</v>
      </c>
      <c r="J77" s="152" t="s">
        <v>267</v>
      </c>
      <c r="K77" s="152" t="s">
        <v>268</v>
      </c>
      <c r="L77" s="153" t="s">
        <v>288</v>
      </c>
      <c r="M77" s="74" t="n">
        <v>853</v>
      </c>
      <c r="N77" s="75"/>
      <c r="O77" s="75"/>
      <c r="P77" s="76" t="e">
        <f aca="false">O77/N77*100</f>
        <v>#DIV/0!</v>
      </c>
    </row>
    <row r="78" customFormat="false" ht="34.5" hidden="true" customHeight="true" outlineLevel="0" collapsed="false">
      <c r="B78" s="50"/>
      <c r="C78" s="51"/>
      <c r="D78" s="51"/>
      <c r="E78" s="73" t="s">
        <v>180</v>
      </c>
      <c r="F78" s="96" t="n">
        <v>920</v>
      </c>
      <c r="G78" s="74" t="s">
        <v>137</v>
      </c>
      <c r="H78" s="74" t="s">
        <v>176</v>
      </c>
      <c r="I78" s="151" t="s">
        <v>282</v>
      </c>
      <c r="J78" s="152" t="s">
        <v>267</v>
      </c>
      <c r="K78" s="152" t="s">
        <v>268</v>
      </c>
      <c r="L78" s="153" t="s">
        <v>289</v>
      </c>
      <c r="M78" s="74"/>
      <c r="N78" s="75" t="n">
        <f aca="false">N80</f>
        <v>0</v>
      </c>
      <c r="O78" s="75" t="n">
        <f aca="false">O80</f>
        <v>0</v>
      </c>
      <c r="P78" s="76" t="e">
        <f aca="false">O78/N78*100</f>
        <v>#DIV/0!</v>
      </c>
    </row>
    <row r="79" customFormat="false" ht="32.25" hidden="true" customHeight="true" outlineLevel="0" collapsed="false">
      <c r="B79" s="50"/>
      <c r="C79" s="51"/>
      <c r="D79" s="51"/>
      <c r="E79" s="85" t="s">
        <v>157</v>
      </c>
      <c r="F79" s="96" t="n">
        <v>920</v>
      </c>
      <c r="G79" s="74" t="s">
        <v>137</v>
      </c>
      <c r="H79" s="74" t="s">
        <v>176</v>
      </c>
      <c r="I79" s="151" t="s">
        <v>282</v>
      </c>
      <c r="J79" s="152" t="s">
        <v>267</v>
      </c>
      <c r="K79" s="152" t="s">
        <v>268</v>
      </c>
      <c r="L79" s="153" t="s">
        <v>289</v>
      </c>
      <c r="M79" s="74" t="n">
        <v>200</v>
      </c>
      <c r="N79" s="75" t="n">
        <f aca="false">N80</f>
        <v>0</v>
      </c>
      <c r="O79" s="75" t="n">
        <f aca="false">O80</f>
        <v>0</v>
      </c>
      <c r="P79" s="76" t="e">
        <f aca="false">O79/N79*100</f>
        <v>#DIV/0!</v>
      </c>
    </row>
    <row r="80" customFormat="false" ht="33" hidden="true" customHeight="true" outlineLevel="0" collapsed="false">
      <c r="B80" s="50"/>
      <c r="C80" s="51"/>
      <c r="D80" s="51"/>
      <c r="E80" s="85" t="s">
        <v>158</v>
      </c>
      <c r="F80" s="96" t="n">
        <v>920</v>
      </c>
      <c r="G80" s="74" t="s">
        <v>137</v>
      </c>
      <c r="H80" s="74" t="s">
        <v>176</v>
      </c>
      <c r="I80" s="151" t="s">
        <v>282</v>
      </c>
      <c r="J80" s="152" t="s">
        <v>267</v>
      </c>
      <c r="K80" s="152" t="s">
        <v>268</v>
      </c>
      <c r="L80" s="153" t="s">
        <v>289</v>
      </c>
      <c r="M80" s="74" t="n">
        <v>240</v>
      </c>
      <c r="N80" s="75"/>
      <c r="O80" s="75"/>
      <c r="P80" s="76" t="e">
        <f aca="false">O80/N80*100</f>
        <v>#DIV/0!</v>
      </c>
    </row>
    <row r="81" customFormat="false" ht="18" hidden="false" customHeight="true" outlineLevel="0" collapsed="false">
      <c r="B81" s="50"/>
      <c r="C81" s="51"/>
      <c r="D81" s="51"/>
      <c r="E81" s="73" t="s">
        <v>181</v>
      </c>
      <c r="F81" s="158" t="n">
        <v>920</v>
      </c>
      <c r="G81" s="74" t="s">
        <v>139</v>
      </c>
      <c r="H81" s="74"/>
      <c r="I81" s="151"/>
      <c r="J81" s="152"/>
      <c r="K81" s="152"/>
      <c r="L81" s="153"/>
      <c r="M81" s="74"/>
      <c r="N81" s="75" t="n">
        <f aca="false">N82</f>
        <v>132.1</v>
      </c>
      <c r="O81" s="75" t="n">
        <f aca="false">O82</f>
        <v>132.1</v>
      </c>
      <c r="P81" s="76" t="n">
        <f aca="false">O81/N81*100</f>
        <v>100</v>
      </c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</row>
    <row r="82" customFormat="false" ht="15.75" hidden="false" customHeight="true" outlineLevel="0" collapsed="false">
      <c r="B82" s="50"/>
      <c r="C82" s="51"/>
      <c r="D82" s="51"/>
      <c r="E82" s="73" t="s">
        <v>182</v>
      </c>
      <c r="F82" s="96" t="n">
        <v>920</v>
      </c>
      <c r="G82" s="74" t="s">
        <v>139</v>
      </c>
      <c r="H82" s="74" t="s">
        <v>183</v>
      </c>
      <c r="I82" s="151"/>
      <c r="J82" s="152"/>
      <c r="K82" s="152"/>
      <c r="L82" s="153"/>
      <c r="M82" s="74"/>
      <c r="N82" s="75" t="n">
        <f aca="false">N83</f>
        <v>132.1</v>
      </c>
      <c r="O82" s="75" t="n">
        <f aca="false">O83</f>
        <v>132.1</v>
      </c>
      <c r="P82" s="76" t="n">
        <f aca="false">O82/N82*100</f>
        <v>100</v>
      </c>
      <c r="Q82" s="99"/>
      <c r="R82" s="99"/>
      <c r="S82" s="99"/>
      <c r="T82" s="99"/>
      <c r="U82" s="99"/>
      <c r="V82" s="99"/>
      <c r="W82" s="99"/>
      <c r="X82" s="99"/>
      <c r="Y82" s="99"/>
      <c r="Z82" s="99"/>
      <c r="AA82" s="99"/>
      <c r="AB82" s="99"/>
      <c r="AC82" s="99"/>
      <c r="AD82" s="99"/>
      <c r="AE82" s="99"/>
      <c r="AF82" s="99"/>
      <c r="AG82" s="99"/>
      <c r="AH82" s="99"/>
    </row>
    <row r="83" customFormat="false" ht="38.15" hidden="false" customHeight="true" outlineLevel="0" collapsed="false">
      <c r="B83" s="50"/>
      <c r="C83" s="51"/>
      <c r="D83" s="51"/>
      <c r="E83" s="73" t="s">
        <v>169</v>
      </c>
      <c r="F83" s="96" t="n">
        <v>920</v>
      </c>
      <c r="G83" s="74" t="s">
        <v>139</v>
      </c>
      <c r="H83" s="74" t="s">
        <v>183</v>
      </c>
      <c r="I83" s="151" t="s">
        <v>282</v>
      </c>
      <c r="J83" s="152" t="n">
        <v>0</v>
      </c>
      <c r="K83" s="152"/>
      <c r="L83" s="153"/>
      <c r="M83" s="74"/>
      <c r="N83" s="75" t="n">
        <f aca="false">N85</f>
        <v>132.1</v>
      </c>
      <c r="O83" s="75" t="n">
        <f aca="false">O85</f>
        <v>132.1</v>
      </c>
      <c r="P83" s="76" t="n">
        <f aca="false">O83/N83*100</f>
        <v>100</v>
      </c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99"/>
      <c r="AH83" s="99"/>
    </row>
    <row r="84" customFormat="false" ht="50.2" hidden="false" customHeight="true" outlineLevel="0" collapsed="false">
      <c r="B84" s="50"/>
      <c r="C84" s="51"/>
      <c r="D84" s="51"/>
      <c r="E84" s="73" t="s">
        <v>170</v>
      </c>
      <c r="F84" s="96" t="n">
        <v>920</v>
      </c>
      <c r="G84" s="74" t="s">
        <v>139</v>
      </c>
      <c r="H84" s="74" t="s">
        <v>183</v>
      </c>
      <c r="I84" s="151" t="s">
        <v>282</v>
      </c>
      <c r="J84" s="152" t="s">
        <v>267</v>
      </c>
      <c r="K84" s="152" t="s">
        <v>268</v>
      </c>
      <c r="L84" s="153"/>
      <c r="M84" s="74"/>
      <c r="N84" s="75" t="n">
        <f aca="false">N85</f>
        <v>132.1</v>
      </c>
      <c r="O84" s="75" t="n">
        <f aca="false">O85</f>
        <v>132.1</v>
      </c>
      <c r="P84" s="76" t="n">
        <f aca="false">O84/N84*100</f>
        <v>100</v>
      </c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</row>
    <row r="85" customFormat="false" ht="39.45" hidden="false" customHeight="true" outlineLevel="0" collapsed="false">
      <c r="B85" s="50"/>
      <c r="C85" s="51"/>
      <c r="D85" s="50"/>
      <c r="E85" s="98" t="s">
        <v>184</v>
      </c>
      <c r="F85" s="96" t="n">
        <v>920</v>
      </c>
      <c r="G85" s="74" t="s">
        <v>139</v>
      </c>
      <c r="H85" s="74" t="s">
        <v>183</v>
      </c>
      <c r="I85" s="151" t="s">
        <v>282</v>
      </c>
      <c r="J85" s="152" t="s">
        <v>267</v>
      </c>
      <c r="K85" s="152" t="s">
        <v>268</v>
      </c>
      <c r="L85" s="153" t="n">
        <v>51180</v>
      </c>
      <c r="M85" s="74"/>
      <c r="N85" s="75" t="n">
        <f aca="false">N86+N88</f>
        <v>132.1</v>
      </c>
      <c r="O85" s="75" t="n">
        <f aca="false">O86+O88</f>
        <v>132.1</v>
      </c>
      <c r="P85" s="76" t="n">
        <f aca="false">O85/N85*100</f>
        <v>100</v>
      </c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</row>
    <row r="86" customFormat="false" ht="50.2" hidden="false" customHeight="true" outlineLevel="0" collapsed="false">
      <c r="B86" s="50"/>
      <c r="C86" s="51"/>
      <c r="D86" s="50"/>
      <c r="E86" s="73" t="s">
        <v>151</v>
      </c>
      <c r="F86" s="158" t="n">
        <v>920</v>
      </c>
      <c r="G86" s="74" t="s">
        <v>139</v>
      </c>
      <c r="H86" s="74" t="s">
        <v>183</v>
      </c>
      <c r="I86" s="151" t="s">
        <v>282</v>
      </c>
      <c r="J86" s="152" t="s">
        <v>267</v>
      </c>
      <c r="K86" s="152" t="s">
        <v>268</v>
      </c>
      <c r="L86" s="153" t="s">
        <v>290</v>
      </c>
      <c r="M86" s="74" t="n">
        <v>100</v>
      </c>
      <c r="N86" s="75" t="n">
        <f aca="false">N87</f>
        <v>132.1</v>
      </c>
      <c r="O86" s="75" t="n">
        <f aca="false">O87</f>
        <v>132.1</v>
      </c>
      <c r="P86" s="76" t="n">
        <f aca="false">O86/N86*100</f>
        <v>100</v>
      </c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</row>
    <row r="87" customFormat="false" ht="33.75" hidden="false" customHeight="true" outlineLevel="0" collapsed="false">
      <c r="B87" s="50"/>
      <c r="C87" s="51"/>
      <c r="D87" s="51"/>
      <c r="E87" s="73" t="s">
        <v>144</v>
      </c>
      <c r="F87" s="96" t="n">
        <v>920</v>
      </c>
      <c r="G87" s="74" t="s">
        <v>139</v>
      </c>
      <c r="H87" s="74" t="s">
        <v>183</v>
      </c>
      <c r="I87" s="151" t="s">
        <v>282</v>
      </c>
      <c r="J87" s="152" t="s">
        <v>267</v>
      </c>
      <c r="K87" s="152" t="s">
        <v>268</v>
      </c>
      <c r="L87" s="153" t="s">
        <v>290</v>
      </c>
      <c r="M87" s="74" t="s">
        <v>276</v>
      </c>
      <c r="N87" s="75" t="n">
        <v>132.1</v>
      </c>
      <c r="O87" s="75" t="n">
        <v>132.1</v>
      </c>
      <c r="P87" s="76" t="n">
        <f aca="false">O87/N87*100</f>
        <v>100</v>
      </c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</row>
    <row r="88" customFormat="false" ht="33" hidden="true" customHeight="true" outlineLevel="0" collapsed="false">
      <c r="B88" s="50"/>
      <c r="C88" s="51"/>
      <c r="D88" s="51"/>
      <c r="E88" s="85" t="s">
        <v>157</v>
      </c>
      <c r="F88" s="96" t="n">
        <v>920</v>
      </c>
      <c r="G88" s="74" t="s">
        <v>139</v>
      </c>
      <c r="H88" s="74" t="s">
        <v>183</v>
      </c>
      <c r="I88" s="151" t="s">
        <v>282</v>
      </c>
      <c r="J88" s="152" t="s">
        <v>267</v>
      </c>
      <c r="K88" s="152" t="s">
        <v>268</v>
      </c>
      <c r="L88" s="153" t="s">
        <v>290</v>
      </c>
      <c r="M88" s="74" t="n">
        <v>200</v>
      </c>
      <c r="N88" s="75" t="n">
        <f aca="false">N89</f>
        <v>0</v>
      </c>
      <c r="O88" s="75" t="n">
        <f aca="false">O89</f>
        <v>0</v>
      </c>
      <c r="P88" s="76" t="e">
        <f aca="false">O88/N88*100</f>
        <v>#DIV/0!</v>
      </c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99"/>
      <c r="AG88" s="99"/>
      <c r="AH88" s="99"/>
    </row>
    <row r="89" customFormat="false" ht="32.45" hidden="true" customHeight="true" outlineLevel="0" collapsed="false">
      <c r="B89" s="50"/>
      <c r="C89" s="51"/>
      <c r="D89" s="51"/>
      <c r="E89" s="85" t="s">
        <v>158</v>
      </c>
      <c r="F89" s="96" t="n">
        <v>920</v>
      </c>
      <c r="G89" s="74" t="s">
        <v>139</v>
      </c>
      <c r="H89" s="74" t="s">
        <v>183</v>
      </c>
      <c r="I89" s="151" t="s">
        <v>282</v>
      </c>
      <c r="J89" s="152" t="s">
        <v>267</v>
      </c>
      <c r="K89" s="152" t="s">
        <v>268</v>
      </c>
      <c r="L89" s="153" t="s">
        <v>290</v>
      </c>
      <c r="M89" s="74" t="n">
        <v>240</v>
      </c>
      <c r="N89" s="100"/>
      <c r="O89" s="100"/>
      <c r="P89" s="76" t="e">
        <f aca="false">O89/N89*100</f>
        <v>#DIV/0!</v>
      </c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  <c r="AD89" s="99"/>
      <c r="AE89" s="99"/>
      <c r="AF89" s="99"/>
      <c r="AG89" s="99"/>
      <c r="AH89" s="99"/>
    </row>
    <row r="90" customFormat="false" ht="17.45" hidden="true" customHeight="true" outlineLevel="0" collapsed="false">
      <c r="B90" s="50"/>
      <c r="C90" s="51"/>
      <c r="D90" s="51"/>
      <c r="E90" s="85" t="s">
        <v>185</v>
      </c>
      <c r="F90" s="96" t="n">
        <v>920</v>
      </c>
      <c r="G90" s="74" t="s">
        <v>183</v>
      </c>
      <c r="H90" s="74"/>
      <c r="I90" s="151"/>
      <c r="J90" s="152"/>
      <c r="K90" s="152"/>
      <c r="L90" s="153"/>
      <c r="M90" s="74"/>
      <c r="N90" s="75" t="n">
        <f aca="false">N91</f>
        <v>0</v>
      </c>
      <c r="O90" s="75" t="n">
        <f aca="false">O91</f>
        <v>0</v>
      </c>
      <c r="P90" s="76" t="e">
        <f aca="false">O90/N90*100</f>
        <v>#DIV/0!</v>
      </c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</row>
    <row r="91" customFormat="false" ht="33.6" hidden="true" customHeight="true" outlineLevel="0" collapsed="false">
      <c r="B91" s="50"/>
      <c r="C91" s="51"/>
      <c r="D91" s="51"/>
      <c r="E91" s="85" t="s">
        <v>186</v>
      </c>
      <c r="F91" s="171"/>
      <c r="G91" s="74" t="s">
        <v>183</v>
      </c>
      <c r="H91" s="74" t="s">
        <v>187</v>
      </c>
      <c r="I91" s="151"/>
      <c r="J91" s="152"/>
      <c r="K91" s="152"/>
      <c r="L91" s="153"/>
      <c r="M91" s="74"/>
      <c r="N91" s="75" t="n">
        <f aca="false">N92</f>
        <v>0</v>
      </c>
      <c r="O91" s="75" t="n">
        <f aca="false">O92</f>
        <v>0</v>
      </c>
      <c r="P91" s="76" t="e">
        <f aca="false">O91/N91*100</f>
        <v>#DIV/0!</v>
      </c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99"/>
      <c r="AG91" s="99"/>
      <c r="AH91" s="99"/>
    </row>
    <row r="92" customFormat="false" ht="48.95" hidden="true" customHeight="true" outlineLevel="0" collapsed="false">
      <c r="B92" s="50"/>
      <c r="C92" s="51"/>
      <c r="D92" s="51"/>
      <c r="E92" s="85" t="s">
        <v>169</v>
      </c>
      <c r="F92" s="171"/>
      <c r="G92" s="74" t="s">
        <v>183</v>
      </c>
      <c r="H92" s="74" t="s">
        <v>187</v>
      </c>
      <c r="I92" s="151" t="n">
        <v>89</v>
      </c>
      <c r="J92" s="152" t="n">
        <v>0</v>
      </c>
      <c r="K92" s="152"/>
      <c r="L92" s="153"/>
      <c r="M92" s="74"/>
      <c r="N92" s="75" t="n">
        <f aca="false">N93</f>
        <v>0</v>
      </c>
      <c r="O92" s="75" t="n">
        <f aca="false">O93</f>
        <v>0</v>
      </c>
      <c r="P92" s="76" t="e">
        <f aca="false">O92/N92*100</f>
        <v>#DIV/0!</v>
      </c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99"/>
      <c r="AH92" s="99"/>
    </row>
    <row r="93" customFormat="false" ht="63" hidden="true" customHeight="true" outlineLevel="0" collapsed="false">
      <c r="B93" s="50"/>
      <c r="C93" s="51"/>
      <c r="D93" s="51"/>
      <c r="E93" s="85" t="s">
        <v>170</v>
      </c>
      <c r="F93" s="171"/>
      <c r="G93" s="74" t="s">
        <v>183</v>
      </c>
      <c r="H93" s="74" t="s">
        <v>187</v>
      </c>
      <c r="I93" s="151" t="n">
        <v>89</v>
      </c>
      <c r="J93" s="152" t="n">
        <v>1</v>
      </c>
      <c r="K93" s="152" t="s">
        <v>268</v>
      </c>
      <c r="L93" s="153"/>
      <c r="M93" s="74"/>
      <c r="N93" s="75" t="n">
        <f aca="false">N95+N98</f>
        <v>0</v>
      </c>
      <c r="O93" s="75" t="n">
        <f aca="false">O95+O98</f>
        <v>0</v>
      </c>
      <c r="P93" s="76" t="e">
        <f aca="false">O93/N93*100</f>
        <v>#DIV/0!</v>
      </c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  <c r="AH93" s="99"/>
    </row>
    <row r="94" customFormat="false" ht="32.25" hidden="true" customHeight="true" outlineLevel="0" collapsed="false">
      <c r="B94" s="50"/>
      <c r="C94" s="51"/>
      <c r="D94" s="51"/>
      <c r="E94" s="85" t="s">
        <v>188</v>
      </c>
      <c r="F94" s="171"/>
      <c r="G94" s="74" t="s">
        <v>183</v>
      </c>
      <c r="H94" s="74" t="s">
        <v>187</v>
      </c>
      <c r="I94" s="151" t="n">
        <v>89</v>
      </c>
      <c r="J94" s="152" t="n">
        <v>1</v>
      </c>
      <c r="K94" s="152" t="s">
        <v>268</v>
      </c>
      <c r="L94" s="153" t="n">
        <v>42000</v>
      </c>
      <c r="M94" s="74"/>
      <c r="N94" s="75" t="n">
        <f aca="false">N95</f>
        <v>0</v>
      </c>
      <c r="O94" s="75" t="n">
        <f aca="false">O95</f>
        <v>0</v>
      </c>
      <c r="P94" s="76" t="e">
        <f aca="false">O94/N94*100</f>
        <v>#DIV/0!</v>
      </c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99"/>
      <c r="AH94" s="99"/>
    </row>
    <row r="95" customFormat="false" ht="32.25" hidden="true" customHeight="true" outlineLevel="0" collapsed="false">
      <c r="B95" s="50"/>
      <c r="C95" s="51"/>
      <c r="D95" s="51"/>
      <c r="E95" s="85" t="s">
        <v>157</v>
      </c>
      <c r="F95" s="171"/>
      <c r="G95" s="74" t="s">
        <v>183</v>
      </c>
      <c r="H95" s="74" t="s">
        <v>187</v>
      </c>
      <c r="I95" s="151" t="n">
        <v>89</v>
      </c>
      <c r="J95" s="152" t="n">
        <v>1</v>
      </c>
      <c r="K95" s="152" t="s">
        <v>268</v>
      </c>
      <c r="L95" s="153" t="n">
        <v>42120</v>
      </c>
      <c r="M95" s="74" t="n">
        <v>200</v>
      </c>
      <c r="N95" s="75" t="n">
        <f aca="false">N96</f>
        <v>0</v>
      </c>
      <c r="O95" s="75" t="n">
        <f aca="false">O96</f>
        <v>0</v>
      </c>
      <c r="P95" s="76" t="e">
        <f aca="false">O95/N95*100</f>
        <v>#DIV/0!</v>
      </c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99"/>
      <c r="AG95" s="99"/>
      <c r="AH95" s="99"/>
    </row>
    <row r="96" customFormat="false" ht="33" hidden="true" customHeight="true" outlineLevel="0" collapsed="false">
      <c r="B96" s="50"/>
      <c r="C96" s="51"/>
      <c r="D96" s="51"/>
      <c r="E96" s="85" t="s">
        <v>158</v>
      </c>
      <c r="F96" s="171"/>
      <c r="G96" s="74" t="s">
        <v>183</v>
      </c>
      <c r="H96" s="74" t="s">
        <v>187</v>
      </c>
      <c r="I96" s="151" t="n">
        <v>89</v>
      </c>
      <c r="J96" s="152" t="n">
        <v>1</v>
      </c>
      <c r="K96" s="152" t="s">
        <v>268</v>
      </c>
      <c r="L96" s="153" t="n">
        <v>42120</v>
      </c>
      <c r="M96" s="74" t="n">
        <v>240</v>
      </c>
      <c r="N96" s="101" t="n">
        <v>0</v>
      </c>
      <c r="O96" s="101" t="n">
        <v>0</v>
      </c>
      <c r="P96" s="76" t="e">
        <f aca="false">O96/N96*100</f>
        <v>#DIV/0!</v>
      </c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G96" s="99"/>
      <c r="AH96" s="99"/>
    </row>
    <row r="97" customFormat="false" ht="31.5" hidden="true" customHeight="true" outlineLevel="0" collapsed="false">
      <c r="B97" s="50"/>
      <c r="C97" s="51"/>
      <c r="D97" s="51"/>
      <c r="E97" s="85" t="s">
        <v>189</v>
      </c>
      <c r="F97" s="171"/>
      <c r="G97" s="74" t="s">
        <v>183</v>
      </c>
      <c r="H97" s="74" t="s">
        <v>187</v>
      </c>
      <c r="I97" s="151" t="n">
        <v>89</v>
      </c>
      <c r="J97" s="152" t="n">
        <v>1</v>
      </c>
      <c r="K97" s="152" t="s">
        <v>268</v>
      </c>
      <c r="L97" s="153" t="n">
        <v>80190</v>
      </c>
      <c r="M97" s="74"/>
      <c r="N97" s="75" t="n">
        <f aca="false">N98</f>
        <v>0</v>
      </c>
      <c r="O97" s="75" t="n">
        <f aca="false">O98</f>
        <v>0</v>
      </c>
      <c r="P97" s="76" t="e">
        <f aca="false">O97/N97*100</f>
        <v>#DIV/0!</v>
      </c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99"/>
      <c r="AG97" s="99"/>
      <c r="AH97" s="99"/>
    </row>
    <row r="98" customFormat="false" ht="32.25" hidden="true" customHeight="true" outlineLevel="0" collapsed="false">
      <c r="B98" s="50"/>
      <c r="C98" s="51"/>
      <c r="D98" s="51"/>
      <c r="E98" s="85" t="s">
        <v>157</v>
      </c>
      <c r="F98" s="171"/>
      <c r="G98" s="74" t="s">
        <v>183</v>
      </c>
      <c r="H98" s="74" t="s">
        <v>187</v>
      </c>
      <c r="I98" s="151" t="n">
        <v>89</v>
      </c>
      <c r="J98" s="152" t="n">
        <v>1</v>
      </c>
      <c r="K98" s="152" t="s">
        <v>268</v>
      </c>
      <c r="L98" s="153" t="n">
        <v>80190</v>
      </c>
      <c r="M98" s="74" t="n">
        <v>200</v>
      </c>
      <c r="N98" s="75" t="n">
        <f aca="false">N99</f>
        <v>0</v>
      </c>
      <c r="O98" s="75" t="n">
        <f aca="false">O99</f>
        <v>0</v>
      </c>
      <c r="P98" s="76" t="e">
        <f aca="false">O98/N98*100</f>
        <v>#DIV/0!</v>
      </c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</row>
    <row r="99" customFormat="false" ht="32.25" hidden="true" customHeight="true" outlineLevel="0" collapsed="false">
      <c r="B99" s="50"/>
      <c r="C99" s="51"/>
      <c r="D99" s="51"/>
      <c r="E99" s="85" t="s">
        <v>158</v>
      </c>
      <c r="F99" s="171"/>
      <c r="G99" s="74" t="s">
        <v>183</v>
      </c>
      <c r="H99" s="74" t="s">
        <v>187</v>
      </c>
      <c r="I99" s="151" t="n">
        <v>89</v>
      </c>
      <c r="J99" s="152" t="n">
        <v>1</v>
      </c>
      <c r="K99" s="152" t="s">
        <v>268</v>
      </c>
      <c r="L99" s="153" t="n">
        <v>80190</v>
      </c>
      <c r="M99" s="74" t="n">
        <v>240</v>
      </c>
      <c r="N99" s="100" t="n">
        <v>0</v>
      </c>
      <c r="O99" s="100" t="n">
        <v>0</v>
      </c>
      <c r="P99" s="76" t="e">
        <f aca="false">O99/N99*100</f>
        <v>#DIV/0!</v>
      </c>
      <c r="Q99" s="99"/>
      <c r="R99" s="99"/>
      <c r="S99" s="99"/>
      <c r="T99" s="99"/>
      <c r="U99" s="99"/>
      <c r="V99" s="99"/>
      <c r="W99" s="99"/>
      <c r="X99" s="99"/>
      <c r="Y99" s="99"/>
      <c r="Z99" s="99"/>
      <c r="AA99" s="99"/>
      <c r="AB99" s="99"/>
      <c r="AC99" s="99"/>
      <c r="AD99" s="99"/>
      <c r="AE99" s="99"/>
      <c r="AF99" s="99"/>
      <c r="AG99" s="99"/>
      <c r="AH99" s="99"/>
    </row>
    <row r="100" customFormat="false" ht="16.5" hidden="false" customHeight="true" outlineLevel="0" collapsed="false">
      <c r="B100" s="50"/>
      <c r="C100" s="51"/>
      <c r="D100" s="51"/>
      <c r="E100" s="73" t="s">
        <v>190</v>
      </c>
      <c r="F100" s="158" t="n">
        <v>920</v>
      </c>
      <c r="G100" s="74" t="s">
        <v>147</v>
      </c>
      <c r="H100" s="74"/>
      <c r="I100" s="151"/>
      <c r="J100" s="152"/>
      <c r="K100" s="152"/>
      <c r="L100" s="153"/>
      <c r="M100" s="74"/>
      <c r="N100" s="75" t="n">
        <f aca="false">N101+N109</f>
        <v>786.29891</v>
      </c>
      <c r="O100" s="75" t="n">
        <f aca="false">O101+O109</f>
        <v>488.06107</v>
      </c>
      <c r="P100" s="76" t="n">
        <f aca="false">O100/N100*100</f>
        <v>62.0706786939333</v>
      </c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99"/>
      <c r="AG100" s="99"/>
      <c r="AH100" s="99"/>
    </row>
    <row r="101" customFormat="false" ht="17.25" hidden="false" customHeight="true" outlineLevel="0" collapsed="false">
      <c r="B101" s="50"/>
      <c r="C101" s="51"/>
      <c r="D101" s="51"/>
      <c r="E101" s="73" t="s">
        <v>191</v>
      </c>
      <c r="F101" s="96" t="n">
        <v>920</v>
      </c>
      <c r="G101" s="74" t="s">
        <v>147</v>
      </c>
      <c r="H101" s="74" t="s">
        <v>187</v>
      </c>
      <c r="I101" s="151"/>
      <c r="J101" s="152"/>
      <c r="K101" s="152"/>
      <c r="L101" s="153"/>
      <c r="M101" s="74"/>
      <c r="N101" s="75" t="n">
        <f aca="false">N103</f>
        <v>430.83784</v>
      </c>
      <c r="O101" s="75" t="n">
        <f aca="false">O103</f>
        <v>134</v>
      </c>
      <c r="P101" s="76" t="n">
        <f aca="false">O101/N101*100</f>
        <v>31.1021891670425</v>
      </c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  <c r="AC101" s="99"/>
      <c r="AD101" s="99"/>
      <c r="AE101" s="99"/>
      <c r="AF101" s="99"/>
      <c r="AG101" s="99"/>
      <c r="AH101" s="99"/>
    </row>
    <row r="102" customFormat="false" ht="38.8" hidden="false" customHeight="true" outlineLevel="0" collapsed="false">
      <c r="B102" s="50"/>
      <c r="C102" s="51"/>
      <c r="D102" s="51"/>
      <c r="E102" s="73" t="s">
        <v>192</v>
      </c>
      <c r="F102" s="96" t="n">
        <v>920</v>
      </c>
      <c r="G102" s="74" t="s">
        <v>147</v>
      </c>
      <c r="H102" s="74" t="s">
        <v>187</v>
      </c>
      <c r="I102" s="151" t="s">
        <v>176</v>
      </c>
      <c r="J102" s="152" t="s">
        <v>283</v>
      </c>
      <c r="K102" s="152"/>
      <c r="L102" s="153"/>
      <c r="M102" s="74"/>
      <c r="N102" s="75" t="n">
        <f aca="false">N103</f>
        <v>430.83784</v>
      </c>
      <c r="O102" s="75" t="n">
        <f aca="false">O103</f>
        <v>134</v>
      </c>
      <c r="P102" s="76" t="n">
        <f aca="false">O102/N102*100</f>
        <v>31.1021891670425</v>
      </c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99"/>
      <c r="AG102" s="99"/>
      <c r="AH102" s="99"/>
    </row>
    <row r="103" customFormat="false" ht="36.8" hidden="false" customHeight="true" outlineLevel="0" collapsed="false">
      <c r="B103" s="50"/>
      <c r="C103" s="51"/>
      <c r="D103" s="51"/>
      <c r="E103" s="73" t="s">
        <v>193</v>
      </c>
      <c r="F103" s="96" t="n">
        <v>920</v>
      </c>
      <c r="G103" s="74" t="s">
        <v>147</v>
      </c>
      <c r="H103" s="74" t="s">
        <v>187</v>
      </c>
      <c r="I103" s="151" t="s">
        <v>176</v>
      </c>
      <c r="J103" s="152" t="s">
        <v>283</v>
      </c>
      <c r="K103" s="152" t="s">
        <v>137</v>
      </c>
      <c r="L103" s="153"/>
      <c r="M103" s="74"/>
      <c r="N103" s="75" t="n">
        <f aca="false">N104+N107</f>
        <v>430.83784</v>
      </c>
      <c r="O103" s="75" t="n">
        <f aca="false">O104+O107</f>
        <v>134</v>
      </c>
      <c r="P103" s="76" t="n">
        <f aca="false">O103/N103*100</f>
        <v>31.1021891670425</v>
      </c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</row>
    <row r="104" customFormat="false" ht="129.15" hidden="false" customHeight="true" outlineLevel="0" collapsed="false">
      <c r="B104" s="50"/>
      <c r="C104" s="51"/>
      <c r="D104" s="51"/>
      <c r="E104" s="73" t="s">
        <v>194</v>
      </c>
      <c r="F104" s="158" t="n">
        <v>920</v>
      </c>
      <c r="G104" s="74" t="s">
        <v>147</v>
      </c>
      <c r="H104" s="74" t="s">
        <v>187</v>
      </c>
      <c r="I104" s="151" t="s">
        <v>176</v>
      </c>
      <c r="J104" s="152" t="s">
        <v>283</v>
      </c>
      <c r="K104" s="152" t="s">
        <v>137</v>
      </c>
      <c r="L104" s="153" t="s">
        <v>291</v>
      </c>
      <c r="M104" s="74"/>
      <c r="N104" s="75" t="n">
        <f aca="false">N106</f>
        <v>430.83784</v>
      </c>
      <c r="O104" s="75" t="n">
        <f aca="false">O106</f>
        <v>134</v>
      </c>
      <c r="P104" s="76" t="n">
        <f aca="false">O104/N104*100</f>
        <v>31.1021891670425</v>
      </c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99"/>
      <c r="AG104" s="99"/>
      <c r="AH104" s="99"/>
    </row>
    <row r="105" customFormat="false" ht="31.5" hidden="false" customHeight="true" outlineLevel="0" collapsed="false">
      <c r="B105" s="50"/>
      <c r="C105" s="51"/>
      <c r="D105" s="51"/>
      <c r="E105" s="85" t="s">
        <v>157</v>
      </c>
      <c r="F105" s="96" t="n">
        <v>920</v>
      </c>
      <c r="G105" s="74" t="s">
        <v>147</v>
      </c>
      <c r="H105" s="74" t="s">
        <v>187</v>
      </c>
      <c r="I105" s="151" t="s">
        <v>176</v>
      </c>
      <c r="J105" s="152" t="s">
        <v>283</v>
      </c>
      <c r="K105" s="152" t="s">
        <v>137</v>
      </c>
      <c r="L105" s="153" t="s">
        <v>291</v>
      </c>
      <c r="M105" s="74" t="n">
        <v>200</v>
      </c>
      <c r="N105" s="75" t="n">
        <f aca="false">N106</f>
        <v>430.83784</v>
      </c>
      <c r="O105" s="75" t="n">
        <f aca="false">O106</f>
        <v>134</v>
      </c>
      <c r="P105" s="76" t="n">
        <f aca="false">O105/N105*100</f>
        <v>31.1021891670425</v>
      </c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99"/>
      <c r="AD105" s="99"/>
      <c r="AE105" s="99"/>
      <c r="AF105" s="99"/>
      <c r="AG105" s="99"/>
      <c r="AH105" s="99"/>
    </row>
    <row r="106" customFormat="false" ht="33" hidden="false" customHeight="true" outlineLevel="0" collapsed="false">
      <c r="B106" s="50"/>
      <c r="C106" s="51"/>
      <c r="D106" s="51"/>
      <c r="E106" s="85" t="s">
        <v>158</v>
      </c>
      <c r="F106" s="96" t="n">
        <v>920</v>
      </c>
      <c r="G106" s="74" t="s">
        <v>147</v>
      </c>
      <c r="H106" s="74" t="s">
        <v>187</v>
      </c>
      <c r="I106" s="151" t="s">
        <v>176</v>
      </c>
      <c r="J106" s="152" t="s">
        <v>283</v>
      </c>
      <c r="K106" s="152" t="s">
        <v>137</v>
      </c>
      <c r="L106" s="153" t="s">
        <v>291</v>
      </c>
      <c r="M106" s="74" t="n">
        <v>240</v>
      </c>
      <c r="N106" s="100" t="n">
        <v>430.83784</v>
      </c>
      <c r="O106" s="100" t="n">
        <v>134</v>
      </c>
      <c r="P106" s="76" t="n">
        <f aca="false">O106/N106*100</f>
        <v>31.1021891670425</v>
      </c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  <c r="AD106" s="99"/>
      <c r="AE106" s="99"/>
      <c r="AF106" s="99"/>
      <c r="AG106" s="99"/>
      <c r="AH106" s="99"/>
    </row>
    <row r="107" customFormat="false" ht="30" hidden="true" customHeight="true" outlineLevel="0" collapsed="false">
      <c r="B107" s="50"/>
      <c r="C107" s="51"/>
      <c r="D107" s="51"/>
      <c r="E107" s="73" t="s">
        <v>195</v>
      </c>
      <c r="F107" s="96" t="n">
        <v>920</v>
      </c>
      <c r="G107" s="74" t="s">
        <v>147</v>
      </c>
      <c r="H107" s="74" t="s">
        <v>187</v>
      </c>
      <c r="I107" s="151" t="s">
        <v>176</v>
      </c>
      <c r="J107" s="152" t="s">
        <v>283</v>
      </c>
      <c r="K107" s="152" t="s">
        <v>137</v>
      </c>
      <c r="L107" s="153" t="s">
        <v>292</v>
      </c>
      <c r="M107" s="74"/>
      <c r="N107" s="75" t="n">
        <f aca="false">N108</f>
        <v>0</v>
      </c>
      <c r="O107" s="75" t="n">
        <f aca="false">O108</f>
        <v>0</v>
      </c>
      <c r="P107" s="76" t="e">
        <f aca="false">O107/N107*100</f>
        <v>#DIV/0!</v>
      </c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99"/>
      <c r="AD107" s="99"/>
      <c r="AE107" s="99"/>
      <c r="AF107" s="99"/>
      <c r="AG107" s="99"/>
      <c r="AH107" s="99"/>
    </row>
    <row r="108" customFormat="false" ht="16.5" hidden="true" customHeight="true" outlineLevel="0" collapsed="false">
      <c r="B108" s="50"/>
      <c r="C108" s="51"/>
      <c r="D108" s="51"/>
      <c r="E108" s="73" t="s">
        <v>196</v>
      </c>
      <c r="F108" s="96" t="n">
        <v>920</v>
      </c>
      <c r="G108" s="74" t="s">
        <v>147</v>
      </c>
      <c r="H108" s="74" t="s">
        <v>187</v>
      </c>
      <c r="I108" s="151" t="s">
        <v>176</v>
      </c>
      <c r="J108" s="152" t="s">
        <v>283</v>
      </c>
      <c r="K108" s="152" t="s">
        <v>137</v>
      </c>
      <c r="L108" s="153" t="s">
        <v>292</v>
      </c>
      <c r="M108" s="74" t="n">
        <v>244</v>
      </c>
      <c r="N108" s="82"/>
      <c r="O108" s="82"/>
      <c r="P108" s="76" t="e">
        <f aca="false">O108/N108*100</f>
        <v>#DIV/0!</v>
      </c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99"/>
      <c r="AD108" s="99"/>
      <c r="AE108" s="99"/>
      <c r="AF108" s="99"/>
      <c r="AG108" s="99"/>
      <c r="AH108" s="99"/>
    </row>
    <row r="109" customFormat="false" ht="16.5" hidden="false" customHeight="true" outlineLevel="0" collapsed="false">
      <c r="B109" s="50"/>
      <c r="C109" s="51"/>
      <c r="D109" s="50"/>
      <c r="E109" s="102" t="s">
        <v>197</v>
      </c>
      <c r="F109" s="96" t="n">
        <v>920</v>
      </c>
      <c r="G109" s="74" t="s">
        <v>147</v>
      </c>
      <c r="H109" s="74" t="n">
        <v>12</v>
      </c>
      <c r="I109" s="151"/>
      <c r="J109" s="152"/>
      <c r="K109" s="152"/>
      <c r="L109" s="153"/>
      <c r="M109" s="74"/>
      <c r="N109" s="82" t="n">
        <f aca="false">N116+N110</f>
        <v>355.46107</v>
      </c>
      <c r="O109" s="82" t="n">
        <f aca="false">O116+O110</f>
        <v>354.06107</v>
      </c>
      <c r="P109" s="76" t="n">
        <f aca="false">O109/N109*100</f>
        <v>99.6061453368156</v>
      </c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99"/>
      <c r="AG109" s="99"/>
      <c r="AH109" s="99"/>
    </row>
    <row r="110" customFormat="false" ht="50.2" hidden="false" customHeight="true" outlineLevel="0" collapsed="false">
      <c r="B110" s="50"/>
      <c r="C110" s="51"/>
      <c r="D110" s="51"/>
      <c r="E110" s="103" t="s">
        <v>198</v>
      </c>
      <c r="F110" s="172" t="n">
        <v>920</v>
      </c>
      <c r="G110" s="81" t="s">
        <v>147</v>
      </c>
      <c r="H110" s="81" t="n">
        <v>12</v>
      </c>
      <c r="I110" s="173" t="n">
        <v>35</v>
      </c>
      <c r="J110" s="174" t="n">
        <v>0</v>
      </c>
      <c r="K110" s="156"/>
      <c r="L110" s="157"/>
      <c r="M110" s="81"/>
      <c r="N110" s="82" t="n">
        <f aca="false">N111</f>
        <v>9.5562</v>
      </c>
      <c r="O110" s="82" t="n">
        <f aca="false">O111</f>
        <v>9.5562</v>
      </c>
      <c r="P110" s="76" t="n">
        <f aca="false">O110/N110*100</f>
        <v>100</v>
      </c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99"/>
      <c r="AE110" s="99"/>
      <c r="AF110" s="99"/>
      <c r="AG110" s="99"/>
      <c r="AH110" s="99"/>
    </row>
    <row r="111" customFormat="false" ht="16.5" hidden="false" customHeight="true" outlineLevel="0" collapsed="false">
      <c r="B111" s="50"/>
      <c r="C111" s="51"/>
      <c r="D111" s="51"/>
      <c r="E111" s="104" t="s">
        <v>199</v>
      </c>
      <c r="F111" s="172" t="n">
        <v>920</v>
      </c>
      <c r="G111" s="81" t="s">
        <v>147</v>
      </c>
      <c r="H111" s="81" t="n">
        <v>12</v>
      </c>
      <c r="I111" s="173" t="n">
        <v>35</v>
      </c>
      <c r="J111" s="174" t="n">
        <v>2</v>
      </c>
      <c r="K111" s="174"/>
      <c r="L111" s="157"/>
      <c r="M111" s="81"/>
      <c r="N111" s="82" t="n">
        <f aca="false">N112</f>
        <v>9.5562</v>
      </c>
      <c r="O111" s="82" t="n">
        <f aca="false">O112</f>
        <v>9.5562</v>
      </c>
      <c r="P111" s="76" t="n">
        <f aca="false">O111/N111*100</f>
        <v>100</v>
      </c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G111" s="99"/>
      <c r="AH111" s="99"/>
    </row>
    <row r="112" customFormat="false" ht="18.05" hidden="false" customHeight="true" outlineLevel="0" collapsed="false">
      <c r="B112" s="50"/>
      <c r="C112" s="51"/>
      <c r="D112" s="51"/>
      <c r="E112" s="103" t="s">
        <v>200</v>
      </c>
      <c r="F112" s="172" t="n">
        <v>920</v>
      </c>
      <c r="G112" s="81" t="s">
        <v>147</v>
      </c>
      <c r="H112" s="81" t="n">
        <v>12</v>
      </c>
      <c r="I112" s="173" t="n">
        <v>35</v>
      </c>
      <c r="J112" s="174" t="n">
        <v>2</v>
      </c>
      <c r="K112" s="174" t="s">
        <v>137</v>
      </c>
      <c r="L112" s="157"/>
      <c r="M112" s="81"/>
      <c r="N112" s="82" t="n">
        <f aca="false">N113</f>
        <v>9.5562</v>
      </c>
      <c r="O112" s="82" t="n">
        <f aca="false">O113</f>
        <v>9.5562</v>
      </c>
      <c r="P112" s="76" t="n">
        <f aca="false">O112/N112*100</f>
        <v>100</v>
      </c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99"/>
      <c r="AH112" s="99"/>
    </row>
    <row r="113" customFormat="false" ht="16.5" hidden="false" customHeight="true" outlineLevel="0" collapsed="false">
      <c r="B113" s="50"/>
      <c r="C113" s="51"/>
      <c r="D113" s="51"/>
      <c r="E113" s="103" t="s">
        <v>201</v>
      </c>
      <c r="F113" s="172" t="n">
        <v>920</v>
      </c>
      <c r="G113" s="81" t="s">
        <v>147</v>
      </c>
      <c r="H113" s="81" t="n">
        <v>12</v>
      </c>
      <c r="I113" s="173" t="n">
        <v>35</v>
      </c>
      <c r="J113" s="174" t="n">
        <v>2</v>
      </c>
      <c r="K113" s="174" t="s">
        <v>137</v>
      </c>
      <c r="L113" s="175" t="s">
        <v>293</v>
      </c>
      <c r="M113" s="81"/>
      <c r="N113" s="82" t="n">
        <f aca="false">N114</f>
        <v>9.5562</v>
      </c>
      <c r="O113" s="82" t="n">
        <f aca="false">O114</f>
        <v>9.5562</v>
      </c>
      <c r="P113" s="76" t="n">
        <f aca="false">O113/N113*100</f>
        <v>100</v>
      </c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</row>
    <row r="114" customFormat="false" ht="33" hidden="false" customHeight="true" outlineLevel="0" collapsed="false">
      <c r="B114" s="50"/>
      <c r="C114" s="51"/>
      <c r="D114" s="51"/>
      <c r="E114" s="105" t="s">
        <v>157</v>
      </c>
      <c r="F114" s="172" t="n">
        <v>920</v>
      </c>
      <c r="G114" s="81" t="s">
        <v>147</v>
      </c>
      <c r="H114" s="81" t="n">
        <v>12</v>
      </c>
      <c r="I114" s="173" t="n">
        <v>35</v>
      </c>
      <c r="J114" s="174" t="n">
        <v>2</v>
      </c>
      <c r="K114" s="174" t="s">
        <v>137</v>
      </c>
      <c r="L114" s="175" t="s">
        <v>293</v>
      </c>
      <c r="M114" s="81" t="n">
        <v>200</v>
      </c>
      <c r="N114" s="82" t="n">
        <f aca="false">N115</f>
        <v>9.5562</v>
      </c>
      <c r="O114" s="82" t="n">
        <f aca="false">O115</f>
        <v>9.5562</v>
      </c>
      <c r="P114" s="76" t="n">
        <f aca="false">O114/N114*100</f>
        <v>100</v>
      </c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99"/>
      <c r="AG114" s="99"/>
      <c r="AH114" s="99"/>
    </row>
    <row r="115" customFormat="false" ht="28.75" hidden="false" customHeight="true" outlineLevel="0" collapsed="false">
      <c r="B115" s="50"/>
      <c r="C115" s="51"/>
      <c r="D115" s="51"/>
      <c r="E115" s="105" t="s">
        <v>158</v>
      </c>
      <c r="F115" s="172" t="n">
        <v>920</v>
      </c>
      <c r="G115" s="81" t="s">
        <v>147</v>
      </c>
      <c r="H115" s="81" t="n">
        <v>12</v>
      </c>
      <c r="I115" s="173" t="n">
        <v>35</v>
      </c>
      <c r="J115" s="174" t="n">
        <v>2</v>
      </c>
      <c r="K115" s="174" t="s">
        <v>137</v>
      </c>
      <c r="L115" s="175" t="s">
        <v>293</v>
      </c>
      <c r="M115" s="81" t="n">
        <v>240</v>
      </c>
      <c r="N115" s="82" t="n">
        <v>9.5562</v>
      </c>
      <c r="O115" s="82" t="n">
        <v>9.5562</v>
      </c>
      <c r="P115" s="76" t="n">
        <f aca="false">O115/N115*100</f>
        <v>100</v>
      </c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  <c r="AG115" s="99"/>
      <c r="AH115" s="99"/>
    </row>
    <row r="116" customFormat="false" ht="40.8" hidden="false" customHeight="true" outlineLevel="0" collapsed="false">
      <c r="B116" s="50"/>
      <c r="C116" s="51"/>
      <c r="D116" s="51"/>
      <c r="E116" s="94" t="s">
        <v>169</v>
      </c>
      <c r="F116" s="96" t="n">
        <v>920</v>
      </c>
      <c r="G116" s="74" t="s">
        <v>147</v>
      </c>
      <c r="H116" s="74" t="n">
        <v>12</v>
      </c>
      <c r="I116" s="151" t="s">
        <v>282</v>
      </c>
      <c r="J116" s="152" t="s">
        <v>283</v>
      </c>
      <c r="K116" s="152"/>
      <c r="L116" s="153"/>
      <c r="M116" s="74"/>
      <c r="N116" s="82" t="n">
        <f aca="false">N117</f>
        <v>345.90487</v>
      </c>
      <c r="O116" s="82" t="n">
        <f aca="false">O117</f>
        <v>344.50487</v>
      </c>
      <c r="P116" s="76" t="n">
        <f aca="false">O116/N116*100</f>
        <v>99.5952644436605</v>
      </c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  <c r="AG116" s="99"/>
      <c r="AH116" s="99"/>
    </row>
    <row r="117" customFormat="false" ht="52.2" hidden="false" customHeight="true" outlineLevel="0" collapsed="false">
      <c r="B117" s="50"/>
      <c r="C117" s="51"/>
      <c r="D117" s="51"/>
      <c r="E117" s="94" t="s">
        <v>170</v>
      </c>
      <c r="F117" s="96" t="n">
        <v>920</v>
      </c>
      <c r="G117" s="74" t="s">
        <v>147</v>
      </c>
      <c r="H117" s="74" t="n">
        <v>12</v>
      </c>
      <c r="I117" s="151" t="s">
        <v>282</v>
      </c>
      <c r="J117" s="152" t="s">
        <v>267</v>
      </c>
      <c r="K117" s="152" t="s">
        <v>268</v>
      </c>
      <c r="L117" s="153"/>
      <c r="M117" s="74"/>
      <c r="N117" s="82" t="n">
        <f aca="false">N118+N121</f>
        <v>345.90487</v>
      </c>
      <c r="O117" s="82" t="n">
        <f aca="false">O118+O121</f>
        <v>344.50487</v>
      </c>
      <c r="P117" s="76" t="n">
        <f aca="false">O117/N117*100</f>
        <v>99.5952644436605</v>
      </c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</row>
    <row r="118" customFormat="false" ht="52.2" hidden="false" customHeight="true" outlineLevel="0" collapsed="false">
      <c r="B118" s="50"/>
      <c r="C118" s="51"/>
      <c r="D118" s="51"/>
      <c r="E118" s="73" t="s">
        <v>202</v>
      </c>
      <c r="F118" s="96" t="n">
        <v>920</v>
      </c>
      <c r="G118" s="74" t="s">
        <v>147</v>
      </c>
      <c r="H118" s="74" t="n">
        <v>12</v>
      </c>
      <c r="I118" s="151" t="s">
        <v>282</v>
      </c>
      <c r="J118" s="152" t="s">
        <v>267</v>
      </c>
      <c r="K118" s="152" t="s">
        <v>268</v>
      </c>
      <c r="L118" s="153" t="n">
        <v>44107</v>
      </c>
      <c r="M118" s="74"/>
      <c r="N118" s="82" t="n">
        <f aca="false">N119</f>
        <v>1.4</v>
      </c>
      <c r="O118" s="82" t="n">
        <f aca="false">O119</f>
        <v>0</v>
      </c>
      <c r="P118" s="76" t="n">
        <f aca="false">O118/N118*100</f>
        <v>0</v>
      </c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  <c r="AG118" s="99"/>
      <c r="AH118" s="99"/>
    </row>
    <row r="119" customFormat="false" ht="32.25" hidden="false" customHeight="true" outlineLevel="0" collapsed="false">
      <c r="B119" s="50"/>
      <c r="C119" s="51"/>
      <c r="D119" s="51"/>
      <c r="E119" s="85" t="s">
        <v>157</v>
      </c>
      <c r="F119" s="96" t="n">
        <v>920</v>
      </c>
      <c r="G119" s="74" t="s">
        <v>147</v>
      </c>
      <c r="H119" s="74" t="n">
        <v>12</v>
      </c>
      <c r="I119" s="151" t="s">
        <v>282</v>
      </c>
      <c r="J119" s="152" t="s">
        <v>267</v>
      </c>
      <c r="K119" s="152" t="s">
        <v>268</v>
      </c>
      <c r="L119" s="153" t="n">
        <v>44107</v>
      </c>
      <c r="M119" s="74" t="n">
        <v>200</v>
      </c>
      <c r="N119" s="82" t="n">
        <f aca="false">N120</f>
        <v>1.4</v>
      </c>
      <c r="O119" s="82" t="n">
        <f aca="false">O120</f>
        <v>0</v>
      </c>
      <c r="P119" s="76" t="n">
        <f aca="false">O119/N119*100</f>
        <v>0</v>
      </c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  <c r="AG119" s="99"/>
      <c r="AH119" s="99"/>
    </row>
    <row r="120" customFormat="false" ht="31.5" hidden="false" customHeight="true" outlineLevel="0" collapsed="false">
      <c r="B120" s="50"/>
      <c r="C120" s="51"/>
      <c r="D120" s="51"/>
      <c r="E120" s="85" t="s">
        <v>158</v>
      </c>
      <c r="F120" s="176" t="n">
        <v>920</v>
      </c>
      <c r="G120" s="74" t="s">
        <v>147</v>
      </c>
      <c r="H120" s="74" t="n">
        <v>12</v>
      </c>
      <c r="I120" s="151" t="s">
        <v>282</v>
      </c>
      <c r="J120" s="152" t="s">
        <v>267</v>
      </c>
      <c r="K120" s="152" t="s">
        <v>268</v>
      </c>
      <c r="L120" s="153" t="n">
        <v>44107</v>
      </c>
      <c r="M120" s="74" t="n">
        <v>240</v>
      </c>
      <c r="N120" s="82" t="n">
        <v>1.4</v>
      </c>
      <c r="O120" s="82" t="n">
        <v>0</v>
      </c>
      <c r="P120" s="76" t="n">
        <f aca="false">O120/N120*100</f>
        <v>0</v>
      </c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</row>
    <row r="121" customFormat="false" ht="52.2" hidden="false" customHeight="true" outlineLevel="0" collapsed="false">
      <c r="B121" s="50"/>
      <c r="C121" s="51"/>
      <c r="D121" s="51"/>
      <c r="E121" s="105" t="s">
        <v>203</v>
      </c>
      <c r="F121" s="172" t="n">
        <v>920</v>
      </c>
      <c r="G121" s="81" t="s">
        <v>147</v>
      </c>
      <c r="H121" s="81" t="n">
        <v>12</v>
      </c>
      <c r="I121" s="155" t="s">
        <v>282</v>
      </c>
      <c r="J121" s="156" t="s">
        <v>267</v>
      </c>
      <c r="K121" s="156" t="s">
        <v>268</v>
      </c>
      <c r="L121" s="157" t="s">
        <v>294</v>
      </c>
      <c r="M121" s="81"/>
      <c r="N121" s="82" t="n">
        <f aca="false">N122</f>
        <v>344.50487</v>
      </c>
      <c r="O121" s="82" t="n">
        <f aca="false">O122</f>
        <v>344.50487</v>
      </c>
      <c r="P121" s="76" t="n">
        <f aca="false">O121/N121*100</f>
        <v>100</v>
      </c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</row>
    <row r="122" customFormat="false" ht="31.5" hidden="false" customHeight="true" outlineLevel="0" collapsed="false">
      <c r="B122" s="50"/>
      <c r="C122" s="51"/>
      <c r="D122" s="51"/>
      <c r="E122" s="105" t="s">
        <v>157</v>
      </c>
      <c r="F122" s="172" t="n">
        <v>920</v>
      </c>
      <c r="G122" s="81" t="s">
        <v>147</v>
      </c>
      <c r="H122" s="81" t="n">
        <v>12</v>
      </c>
      <c r="I122" s="155" t="s">
        <v>282</v>
      </c>
      <c r="J122" s="156" t="s">
        <v>267</v>
      </c>
      <c r="K122" s="156" t="s">
        <v>268</v>
      </c>
      <c r="L122" s="157" t="s">
        <v>294</v>
      </c>
      <c r="M122" s="81" t="n">
        <v>200</v>
      </c>
      <c r="N122" s="82" t="n">
        <f aca="false">N123</f>
        <v>344.50487</v>
      </c>
      <c r="O122" s="82" t="n">
        <f aca="false">O123</f>
        <v>344.50487</v>
      </c>
      <c r="P122" s="76" t="n">
        <f aca="false">O122/N122*100</f>
        <v>100</v>
      </c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</row>
    <row r="123" customFormat="false" ht="31.5" hidden="false" customHeight="true" outlineLevel="0" collapsed="false">
      <c r="B123" s="50"/>
      <c r="C123" s="51"/>
      <c r="D123" s="51"/>
      <c r="E123" s="105" t="s">
        <v>158</v>
      </c>
      <c r="F123" s="172" t="n">
        <v>920</v>
      </c>
      <c r="G123" s="81" t="s">
        <v>147</v>
      </c>
      <c r="H123" s="81" t="n">
        <v>12</v>
      </c>
      <c r="I123" s="155" t="s">
        <v>282</v>
      </c>
      <c r="J123" s="156" t="s">
        <v>267</v>
      </c>
      <c r="K123" s="156" t="s">
        <v>268</v>
      </c>
      <c r="L123" s="157" t="s">
        <v>294</v>
      </c>
      <c r="M123" s="81" t="n">
        <v>240</v>
      </c>
      <c r="N123" s="82" t="n">
        <v>344.50487</v>
      </c>
      <c r="O123" s="82" t="n">
        <v>344.50487</v>
      </c>
      <c r="P123" s="76" t="n">
        <f aca="false">O123/N123*100</f>
        <v>100</v>
      </c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G123" s="99"/>
      <c r="AH123" s="99"/>
    </row>
    <row r="124" customFormat="false" ht="16.5" hidden="false" customHeight="true" outlineLevel="0" collapsed="false">
      <c r="B124" s="50"/>
      <c r="C124" s="51"/>
      <c r="D124" s="51"/>
      <c r="E124" s="73" t="s">
        <v>204</v>
      </c>
      <c r="F124" s="158" t="n">
        <v>920</v>
      </c>
      <c r="G124" s="74" t="s">
        <v>205</v>
      </c>
      <c r="H124" s="74"/>
      <c r="I124" s="151"/>
      <c r="J124" s="152"/>
      <c r="K124" s="152"/>
      <c r="L124" s="153"/>
      <c r="M124" s="74"/>
      <c r="N124" s="75" t="n">
        <f aca="false">N125+N136+N163</f>
        <v>264.80224</v>
      </c>
      <c r="O124" s="75" t="n">
        <f aca="false">O125+O136+O163</f>
        <v>253.17665</v>
      </c>
      <c r="P124" s="76" t="n">
        <f aca="false">O124/N124*100</f>
        <v>95.6097085885678</v>
      </c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99"/>
      <c r="AD124" s="99"/>
      <c r="AE124" s="99"/>
      <c r="AF124" s="99"/>
      <c r="AG124" s="99"/>
      <c r="AH124" s="99"/>
    </row>
    <row r="125" customFormat="false" ht="15.6" hidden="true" customHeight="true" outlineLevel="0" collapsed="false">
      <c r="B125" s="50"/>
      <c r="C125" s="51"/>
      <c r="D125" s="51"/>
      <c r="E125" s="73" t="s">
        <v>206</v>
      </c>
      <c r="F125" s="96" t="n">
        <v>920</v>
      </c>
      <c r="G125" s="74" t="s">
        <v>205</v>
      </c>
      <c r="H125" s="74" t="s">
        <v>137</v>
      </c>
      <c r="I125" s="151"/>
      <c r="J125" s="152"/>
      <c r="K125" s="152"/>
      <c r="L125" s="153"/>
      <c r="M125" s="74"/>
      <c r="N125" s="75" t="n">
        <f aca="false">N126</f>
        <v>0</v>
      </c>
      <c r="O125" s="75" t="n">
        <f aca="false">O126</f>
        <v>0</v>
      </c>
      <c r="P125" s="76" t="e">
        <f aca="false">O125/N125*100</f>
        <v>#DIV/0!</v>
      </c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  <c r="AD125" s="99"/>
      <c r="AE125" s="99"/>
      <c r="AF125" s="99"/>
      <c r="AG125" s="99"/>
      <c r="AH125" s="99"/>
    </row>
    <row r="126" customFormat="false" ht="47.45" hidden="true" customHeight="true" outlineLevel="0" collapsed="false">
      <c r="B126" s="50"/>
      <c r="C126" s="51"/>
      <c r="D126" s="51"/>
      <c r="E126" s="73" t="s">
        <v>169</v>
      </c>
      <c r="F126" s="96" t="n">
        <v>920</v>
      </c>
      <c r="G126" s="74" t="s">
        <v>205</v>
      </c>
      <c r="H126" s="74" t="s">
        <v>137</v>
      </c>
      <c r="I126" s="151" t="s">
        <v>282</v>
      </c>
      <c r="J126" s="152" t="s">
        <v>283</v>
      </c>
      <c r="K126" s="152"/>
      <c r="L126" s="153"/>
      <c r="M126" s="74"/>
      <c r="N126" s="75" t="n">
        <f aca="false">N127</f>
        <v>0</v>
      </c>
      <c r="O126" s="75" t="n">
        <f aca="false">O127</f>
        <v>0</v>
      </c>
      <c r="P126" s="76" t="e">
        <f aca="false">O126/N126*100</f>
        <v>#DIV/0!</v>
      </c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99"/>
      <c r="AG126" s="99"/>
      <c r="AH126" s="99"/>
    </row>
    <row r="127" customFormat="false" ht="47.45" hidden="true" customHeight="true" outlineLevel="0" collapsed="false">
      <c r="B127" s="50"/>
      <c r="C127" s="51"/>
      <c r="D127" s="51"/>
      <c r="E127" s="73" t="s">
        <v>170</v>
      </c>
      <c r="F127" s="96" t="n">
        <v>920</v>
      </c>
      <c r="G127" s="74" t="s">
        <v>205</v>
      </c>
      <c r="H127" s="74" t="s">
        <v>137</v>
      </c>
      <c r="I127" s="151" t="s">
        <v>282</v>
      </c>
      <c r="J127" s="152" t="s">
        <v>267</v>
      </c>
      <c r="K127" s="152" t="s">
        <v>268</v>
      </c>
      <c r="L127" s="153"/>
      <c r="M127" s="74"/>
      <c r="N127" s="75" t="n">
        <f aca="false">N128+N132</f>
        <v>0</v>
      </c>
      <c r="O127" s="75" t="n">
        <f aca="false">O128+O132</f>
        <v>0</v>
      </c>
      <c r="P127" s="76" t="e">
        <f aca="false">O127/N127*100</f>
        <v>#DIV/0!</v>
      </c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99"/>
      <c r="AD127" s="99"/>
      <c r="AE127" s="99"/>
      <c r="AF127" s="99"/>
      <c r="AG127" s="99"/>
      <c r="AH127" s="99"/>
    </row>
    <row r="128" customFormat="false" ht="33" hidden="true" customHeight="true" outlineLevel="0" collapsed="false">
      <c r="B128" s="50"/>
      <c r="C128" s="51"/>
      <c r="D128" s="51"/>
      <c r="E128" s="85" t="s">
        <v>188</v>
      </c>
      <c r="F128" s="96" t="n">
        <v>920</v>
      </c>
      <c r="G128" s="74" t="s">
        <v>205</v>
      </c>
      <c r="H128" s="74" t="s">
        <v>137</v>
      </c>
      <c r="I128" s="151" t="s">
        <v>282</v>
      </c>
      <c r="J128" s="152" t="s">
        <v>267</v>
      </c>
      <c r="K128" s="152" t="s">
        <v>268</v>
      </c>
      <c r="L128" s="153" t="n">
        <v>42000</v>
      </c>
      <c r="M128" s="74"/>
      <c r="N128" s="75" t="n">
        <f aca="false">N129</f>
        <v>0</v>
      </c>
      <c r="O128" s="75" t="n">
        <f aca="false">O129</f>
        <v>0</v>
      </c>
      <c r="P128" s="76" t="e">
        <f aca="false">O128/N128*100</f>
        <v>#DIV/0!</v>
      </c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  <c r="AB128" s="99"/>
      <c r="AC128" s="99"/>
      <c r="AD128" s="99"/>
      <c r="AE128" s="99"/>
      <c r="AF128" s="99"/>
      <c r="AG128" s="99"/>
      <c r="AH128" s="99"/>
    </row>
    <row r="129" customFormat="false" ht="33" hidden="true" customHeight="true" outlineLevel="0" collapsed="false">
      <c r="B129" s="50"/>
      <c r="C129" s="51"/>
      <c r="D129" s="51"/>
      <c r="E129" s="106" t="s">
        <v>207</v>
      </c>
      <c r="F129" s="106"/>
      <c r="G129" s="74" t="s">
        <v>205</v>
      </c>
      <c r="H129" s="74" t="s">
        <v>137</v>
      </c>
      <c r="I129" s="151" t="s">
        <v>282</v>
      </c>
      <c r="J129" s="152" t="s">
        <v>267</v>
      </c>
      <c r="K129" s="152" t="s">
        <v>268</v>
      </c>
      <c r="L129" s="153" t="n">
        <v>42360</v>
      </c>
      <c r="M129" s="74"/>
      <c r="N129" s="75" t="n">
        <f aca="false">N130</f>
        <v>0</v>
      </c>
      <c r="O129" s="75" t="n">
        <f aca="false">O130</f>
        <v>0</v>
      </c>
      <c r="P129" s="76" t="e">
        <f aca="false">O129/N129*100</f>
        <v>#DIV/0!</v>
      </c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  <c r="AD129" s="99"/>
      <c r="AE129" s="99"/>
      <c r="AF129" s="99"/>
      <c r="AG129" s="99"/>
      <c r="AH129" s="99"/>
    </row>
    <row r="130" customFormat="false" ht="32.45" hidden="true" customHeight="true" outlineLevel="0" collapsed="false">
      <c r="B130" s="50"/>
      <c r="C130" s="51"/>
      <c r="D130" s="51"/>
      <c r="E130" s="85" t="s">
        <v>157</v>
      </c>
      <c r="F130" s="171"/>
      <c r="G130" s="74" t="s">
        <v>205</v>
      </c>
      <c r="H130" s="74" t="s">
        <v>137</v>
      </c>
      <c r="I130" s="151" t="s">
        <v>282</v>
      </c>
      <c r="J130" s="152" t="s">
        <v>267</v>
      </c>
      <c r="K130" s="152" t="s">
        <v>268</v>
      </c>
      <c r="L130" s="153" t="n">
        <v>42360</v>
      </c>
      <c r="M130" s="74" t="n">
        <v>200</v>
      </c>
      <c r="N130" s="75" t="n">
        <f aca="false">N131</f>
        <v>0</v>
      </c>
      <c r="O130" s="75" t="n">
        <f aca="false">O131</f>
        <v>0</v>
      </c>
      <c r="P130" s="76" t="e">
        <f aca="false">O130/N130*100</f>
        <v>#DIV/0!</v>
      </c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</row>
    <row r="131" customFormat="false" ht="32.45" hidden="true" customHeight="true" outlineLevel="0" collapsed="false">
      <c r="B131" s="50"/>
      <c r="C131" s="51"/>
      <c r="D131" s="51"/>
      <c r="E131" s="85" t="s">
        <v>158</v>
      </c>
      <c r="F131" s="171"/>
      <c r="G131" s="74" t="s">
        <v>205</v>
      </c>
      <c r="H131" s="74" t="s">
        <v>137</v>
      </c>
      <c r="I131" s="151" t="s">
        <v>282</v>
      </c>
      <c r="J131" s="152" t="s">
        <v>267</v>
      </c>
      <c r="K131" s="152" t="s">
        <v>268</v>
      </c>
      <c r="L131" s="153" t="n">
        <v>42360</v>
      </c>
      <c r="M131" s="74" t="n">
        <v>240</v>
      </c>
      <c r="N131" s="75"/>
      <c r="O131" s="75"/>
      <c r="P131" s="76" t="e">
        <f aca="false">O131/N131*100</f>
        <v>#DIV/0!</v>
      </c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99"/>
      <c r="AD131" s="99"/>
      <c r="AE131" s="99"/>
      <c r="AF131" s="99"/>
      <c r="AG131" s="99"/>
      <c r="AH131" s="99"/>
    </row>
    <row r="132" customFormat="false" ht="48" hidden="true" customHeight="true" outlineLevel="0" collapsed="false">
      <c r="B132" s="50"/>
      <c r="C132" s="51"/>
      <c r="D132" s="51"/>
      <c r="E132" s="73" t="s">
        <v>208</v>
      </c>
      <c r="F132" s="106"/>
      <c r="G132" s="74" t="s">
        <v>205</v>
      </c>
      <c r="H132" s="74" t="s">
        <v>137</v>
      </c>
      <c r="I132" s="151" t="s">
        <v>282</v>
      </c>
      <c r="J132" s="152" t="s">
        <v>267</v>
      </c>
      <c r="K132" s="152" t="s">
        <v>268</v>
      </c>
      <c r="L132" s="153" t="n">
        <v>44100</v>
      </c>
      <c r="M132" s="74"/>
      <c r="N132" s="75" t="n">
        <f aca="false">N133</f>
        <v>0</v>
      </c>
      <c r="O132" s="75" t="n">
        <f aca="false">O133</f>
        <v>0</v>
      </c>
      <c r="P132" s="76" t="e">
        <f aca="false">O132/N132*100</f>
        <v>#DIV/0!</v>
      </c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</row>
    <row r="133" customFormat="false" ht="124.5" hidden="true" customHeight="true" outlineLevel="0" collapsed="false">
      <c r="B133" s="50"/>
      <c r="C133" s="51"/>
      <c r="D133" s="51"/>
      <c r="E133" s="73" t="s">
        <v>209</v>
      </c>
      <c r="F133" s="106"/>
      <c r="G133" s="74" t="s">
        <v>205</v>
      </c>
      <c r="H133" s="74" t="s">
        <v>137</v>
      </c>
      <c r="I133" s="151" t="s">
        <v>282</v>
      </c>
      <c r="J133" s="152" t="n">
        <v>1</v>
      </c>
      <c r="K133" s="152" t="s">
        <v>268</v>
      </c>
      <c r="L133" s="153" t="n">
        <v>44103</v>
      </c>
      <c r="M133" s="74"/>
      <c r="N133" s="75" t="n">
        <f aca="false">N135</f>
        <v>0</v>
      </c>
      <c r="O133" s="75" t="n">
        <f aca="false">O135</f>
        <v>0</v>
      </c>
      <c r="P133" s="76" t="e">
        <f aca="false">O133/N133*100</f>
        <v>#DIV/0!</v>
      </c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99"/>
      <c r="AD133" s="99"/>
      <c r="AE133" s="99"/>
      <c r="AF133" s="99"/>
      <c r="AG133" s="99"/>
      <c r="AH133" s="99"/>
    </row>
    <row r="134" customFormat="false" ht="32.25" hidden="true" customHeight="true" outlineLevel="0" collapsed="false">
      <c r="B134" s="50"/>
      <c r="C134" s="51"/>
      <c r="D134" s="51"/>
      <c r="E134" s="85" t="s">
        <v>157</v>
      </c>
      <c r="F134" s="171"/>
      <c r="G134" s="74" t="s">
        <v>205</v>
      </c>
      <c r="H134" s="74" t="s">
        <v>137</v>
      </c>
      <c r="I134" s="151" t="s">
        <v>282</v>
      </c>
      <c r="J134" s="152" t="s">
        <v>267</v>
      </c>
      <c r="K134" s="152" t="s">
        <v>268</v>
      </c>
      <c r="L134" s="153" t="n">
        <v>44103</v>
      </c>
      <c r="M134" s="74" t="n">
        <v>200</v>
      </c>
      <c r="N134" s="75" t="n">
        <f aca="false">N135</f>
        <v>0</v>
      </c>
      <c r="O134" s="75" t="n">
        <f aca="false">O135</f>
        <v>0</v>
      </c>
      <c r="P134" s="76" t="e">
        <f aca="false">O134/N134*100</f>
        <v>#DIV/0!</v>
      </c>
      <c r="Q134" s="99"/>
      <c r="R134" s="99"/>
      <c r="S134" s="99"/>
      <c r="T134" s="99"/>
      <c r="U134" s="99"/>
      <c r="V134" s="99"/>
      <c r="W134" s="99"/>
      <c r="X134" s="99"/>
      <c r="Y134" s="99"/>
      <c r="Z134" s="99"/>
      <c r="AA134" s="99"/>
      <c r="AB134" s="99"/>
      <c r="AC134" s="99"/>
      <c r="AD134" s="99"/>
      <c r="AE134" s="99"/>
      <c r="AF134" s="99"/>
      <c r="AG134" s="99"/>
      <c r="AH134" s="99"/>
    </row>
    <row r="135" s="86" customFormat="true" ht="32.45" hidden="true" customHeight="true" outlineLevel="0" collapsed="false">
      <c r="B135" s="87"/>
      <c r="C135" s="88"/>
      <c r="D135" s="51"/>
      <c r="E135" s="85" t="s">
        <v>158</v>
      </c>
      <c r="F135" s="171"/>
      <c r="G135" s="74" t="s">
        <v>205</v>
      </c>
      <c r="H135" s="74" t="s">
        <v>137</v>
      </c>
      <c r="I135" s="151" t="s">
        <v>282</v>
      </c>
      <c r="J135" s="152" t="s">
        <v>267</v>
      </c>
      <c r="K135" s="152" t="s">
        <v>268</v>
      </c>
      <c r="L135" s="153" t="n">
        <v>44103</v>
      </c>
      <c r="M135" s="74" t="n">
        <v>240</v>
      </c>
      <c r="N135" s="75"/>
      <c r="O135" s="75"/>
      <c r="P135" s="76" t="e">
        <f aca="false">O135/N135*100</f>
        <v>#DIV/0!</v>
      </c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99"/>
      <c r="AG135" s="99"/>
      <c r="AH135" s="99"/>
    </row>
    <row r="136" customFormat="false" ht="15.75" hidden="false" customHeight="true" outlineLevel="0" collapsed="false">
      <c r="B136" s="50"/>
      <c r="C136" s="51"/>
      <c r="D136" s="51"/>
      <c r="E136" s="73" t="s">
        <v>210</v>
      </c>
      <c r="F136" s="158" t="n">
        <v>920</v>
      </c>
      <c r="G136" s="74" t="s">
        <v>205</v>
      </c>
      <c r="H136" s="74" t="s">
        <v>139</v>
      </c>
      <c r="I136" s="151"/>
      <c r="J136" s="152"/>
      <c r="K136" s="152"/>
      <c r="L136" s="153"/>
      <c r="M136" s="74"/>
      <c r="N136" s="75" t="n">
        <f aca="false">N143+N137</f>
        <v>2</v>
      </c>
      <c r="O136" s="75" t="n">
        <f aca="false">O143+O137</f>
        <v>0</v>
      </c>
      <c r="P136" s="76" t="n">
        <f aca="false">O136/N136*100</f>
        <v>0</v>
      </c>
    </row>
    <row r="137" customFormat="false" ht="33.75" hidden="true" customHeight="true" outlineLevel="0" collapsed="false">
      <c r="B137" s="50"/>
      <c r="C137" s="51"/>
      <c r="D137" s="51"/>
      <c r="E137" s="73" t="s">
        <v>211</v>
      </c>
      <c r="F137" s="96" t="n">
        <v>920</v>
      </c>
      <c r="G137" s="107" t="s">
        <v>205</v>
      </c>
      <c r="H137" s="107" t="s">
        <v>139</v>
      </c>
      <c r="I137" s="151" t="n">
        <v>22</v>
      </c>
      <c r="J137" s="152" t="n">
        <v>0</v>
      </c>
      <c r="K137" s="152"/>
      <c r="L137" s="177"/>
      <c r="M137" s="74"/>
      <c r="N137" s="75" t="n">
        <f aca="false">N138</f>
        <v>0</v>
      </c>
      <c r="O137" s="75" t="n">
        <f aca="false">O138</f>
        <v>0</v>
      </c>
      <c r="P137" s="76" t="e">
        <f aca="false">O137/N137*100</f>
        <v>#DIV/0!</v>
      </c>
    </row>
    <row r="138" customFormat="false" ht="32.45" hidden="true" customHeight="true" outlineLevel="0" collapsed="false">
      <c r="B138" s="50"/>
      <c r="C138" s="51"/>
      <c r="D138" s="51"/>
      <c r="E138" s="73" t="s">
        <v>212</v>
      </c>
      <c r="F138" s="96" t="n">
        <v>920</v>
      </c>
      <c r="G138" s="107" t="s">
        <v>205</v>
      </c>
      <c r="H138" s="107" t="s">
        <v>139</v>
      </c>
      <c r="I138" s="178" t="n">
        <v>22</v>
      </c>
      <c r="J138" s="179" t="n">
        <v>2</v>
      </c>
      <c r="K138" s="179"/>
      <c r="L138" s="180"/>
      <c r="M138" s="74"/>
      <c r="N138" s="75" t="n">
        <f aca="false">N139</f>
        <v>0</v>
      </c>
      <c r="O138" s="75" t="n">
        <f aca="false">O139</f>
        <v>0</v>
      </c>
      <c r="P138" s="76" t="e">
        <f aca="false">O138/N138*100</f>
        <v>#DIV/0!</v>
      </c>
    </row>
    <row r="139" customFormat="false" ht="33" hidden="true" customHeight="true" outlineLevel="0" collapsed="false">
      <c r="B139" s="50"/>
      <c r="C139" s="51"/>
      <c r="D139" s="51"/>
      <c r="E139" s="73" t="s">
        <v>213</v>
      </c>
      <c r="F139" s="96" t="n">
        <v>920</v>
      </c>
      <c r="G139" s="107" t="s">
        <v>205</v>
      </c>
      <c r="H139" s="107" t="s">
        <v>139</v>
      </c>
      <c r="I139" s="178" t="n">
        <v>22</v>
      </c>
      <c r="J139" s="152" t="n">
        <v>2</v>
      </c>
      <c r="K139" s="181" t="s">
        <v>137</v>
      </c>
      <c r="L139" s="153"/>
      <c r="M139" s="74"/>
      <c r="N139" s="75" t="n">
        <f aca="false">N140</f>
        <v>0</v>
      </c>
      <c r="O139" s="75" t="n">
        <f aca="false">O140</f>
        <v>0</v>
      </c>
      <c r="P139" s="76" t="e">
        <f aca="false">O139/N139*100</f>
        <v>#DIV/0!</v>
      </c>
    </row>
    <row r="140" customFormat="false" ht="17.45" hidden="true" customHeight="true" outlineLevel="0" collapsed="false">
      <c r="B140" s="50"/>
      <c r="C140" s="51"/>
      <c r="D140" s="51"/>
      <c r="E140" s="73" t="s">
        <v>214</v>
      </c>
      <c r="F140" s="96" t="n">
        <v>920</v>
      </c>
      <c r="G140" s="107" t="s">
        <v>205</v>
      </c>
      <c r="H140" s="107" t="s">
        <v>139</v>
      </c>
      <c r="I140" s="151" t="s">
        <v>295</v>
      </c>
      <c r="J140" s="152" t="n">
        <v>2</v>
      </c>
      <c r="K140" s="152" t="s">
        <v>137</v>
      </c>
      <c r="L140" s="181" t="s">
        <v>296</v>
      </c>
      <c r="M140" s="74"/>
      <c r="N140" s="75" t="n">
        <v>0</v>
      </c>
      <c r="O140" s="75" t="n">
        <v>0</v>
      </c>
      <c r="P140" s="76" t="e">
        <f aca="false">O140/N140*100</f>
        <v>#DIV/0!</v>
      </c>
    </row>
    <row r="141" customFormat="false" ht="32.25" hidden="true" customHeight="true" outlineLevel="0" collapsed="false">
      <c r="B141" s="50"/>
      <c r="C141" s="51"/>
      <c r="D141" s="51"/>
      <c r="E141" s="78" t="s">
        <v>215</v>
      </c>
      <c r="F141" s="182"/>
      <c r="G141" s="107" t="s">
        <v>205</v>
      </c>
      <c r="H141" s="107" t="s">
        <v>139</v>
      </c>
      <c r="I141" s="183" t="s">
        <v>295</v>
      </c>
      <c r="J141" s="161" t="s">
        <v>271</v>
      </c>
      <c r="K141" s="161" t="s">
        <v>137</v>
      </c>
      <c r="L141" s="166" t="s">
        <v>296</v>
      </c>
      <c r="M141" s="74" t="n">
        <v>400</v>
      </c>
      <c r="N141" s="75"/>
      <c r="O141" s="75"/>
      <c r="P141" s="76" t="e">
        <f aca="false">O141/N141*100</f>
        <v>#DIV/0!</v>
      </c>
    </row>
    <row r="142" customFormat="false" ht="15.6" hidden="true" customHeight="true" outlineLevel="0" collapsed="false">
      <c r="B142" s="50"/>
      <c r="C142" s="51"/>
      <c r="D142" s="51"/>
      <c r="E142" s="73" t="s">
        <v>216</v>
      </c>
      <c r="F142" s="106"/>
      <c r="G142" s="107" t="s">
        <v>205</v>
      </c>
      <c r="H142" s="107" t="s">
        <v>139</v>
      </c>
      <c r="I142" s="183" t="s">
        <v>295</v>
      </c>
      <c r="J142" s="161" t="s">
        <v>271</v>
      </c>
      <c r="K142" s="161" t="s">
        <v>137</v>
      </c>
      <c r="L142" s="166" t="s">
        <v>296</v>
      </c>
      <c r="M142" s="74" t="n">
        <v>410</v>
      </c>
      <c r="N142" s="75" t="n">
        <v>0</v>
      </c>
      <c r="O142" s="75" t="n">
        <v>0</v>
      </c>
      <c r="P142" s="76" t="e">
        <f aca="false">O142/N142*100</f>
        <v>#DIV/0!</v>
      </c>
    </row>
    <row r="143" customFormat="false" ht="49.5" hidden="false" customHeight="true" outlineLevel="0" collapsed="false">
      <c r="B143" s="50"/>
      <c r="C143" s="51"/>
      <c r="D143" s="51"/>
      <c r="E143" s="94" t="s">
        <v>169</v>
      </c>
      <c r="F143" s="158" t="n">
        <v>920</v>
      </c>
      <c r="G143" s="74" t="s">
        <v>205</v>
      </c>
      <c r="H143" s="74" t="s">
        <v>139</v>
      </c>
      <c r="I143" s="151" t="s">
        <v>282</v>
      </c>
      <c r="J143" s="152" t="n">
        <v>0</v>
      </c>
      <c r="K143" s="152"/>
      <c r="L143" s="184"/>
      <c r="M143" s="74"/>
      <c r="N143" s="75" t="n">
        <f aca="false">N144</f>
        <v>2</v>
      </c>
      <c r="O143" s="75" t="n">
        <f aca="false">O144</f>
        <v>0</v>
      </c>
      <c r="P143" s="76" t="n">
        <f aca="false">O143/N143*100</f>
        <v>0</v>
      </c>
    </row>
    <row r="144" customFormat="false" ht="50.85" hidden="false" customHeight="true" outlineLevel="0" collapsed="false">
      <c r="B144" s="50"/>
      <c r="C144" s="51"/>
      <c r="D144" s="51"/>
      <c r="E144" s="94" t="s">
        <v>170</v>
      </c>
      <c r="F144" s="96" t="n">
        <v>920</v>
      </c>
      <c r="G144" s="74" t="s">
        <v>205</v>
      </c>
      <c r="H144" s="74" t="s">
        <v>139</v>
      </c>
      <c r="I144" s="151" t="s">
        <v>282</v>
      </c>
      <c r="J144" s="152" t="s">
        <v>267</v>
      </c>
      <c r="K144" s="152" t="s">
        <v>268</v>
      </c>
      <c r="L144" s="184"/>
      <c r="M144" s="74"/>
      <c r="N144" s="75" t="n">
        <f aca="false">N145+N148+N160</f>
        <v>2</v>
      </c>
      <c r="O144" s="75" t="n">
        <f aca="false">O145+O148+O160</f>
        <v>0</v>
      </c>
      <c r="P144" s="76" t="n">
        <f aca="false">O144/N144*100</f>
        <v>0</v>
      </c>
    </row>
    <row r="145" s="86" customFormat="true" ht="29.25" hidden="true" customHeight="true" outlineLevel="0" collapsed="false">
      <c r="B145" s="87"/>
      <c r="C145" s="88"/>
      <c r="D145" s="88"/>
      <c r="E145" s="185" t="s">
        <v>217</v>
      </c>
      <c r="F145" s="96" t="n">
        <v>920</v>
      </c>
      <c r="G145" s="186" t="s">
        <v>205</v>
      </c>
      <c r="H145" s="186" t="s">
        <v>139</v>
      </c>
      <c r="I145" s="187" t="s">
        <v>282</v>
      </c>
      <c r="J145" s="188" t="s">
        <v>267</v>
      </c>
      <c r="K145" s="188" t="s">
        <v>268</v>
      </c>
      <c r="L145" s="189" t="n">
        <v>25000</v>
      </c>
      <c r="M145" s="186"/>
      <c r="N145" s="190"/>
      <c r="O145" s="190"/>
      <c r="P145" s="76" t="e">
        <f aca="false">O145/N145*100</f>
        <v>#DIV/0!</v>
      </c>
    </row>
    <row r="146" s="86" customFormat="true" ht="30" hidden="true" customHeight="true" outlineLevel="0" collapsed="false">
      <c r="B146" s="87"/>
      <c r="C146" s="88"/>
      <c r="D146" s="88"/>
      <c r="E146" s="185" t="s">
        <v>218</v>
      </c>
      <c r="F146" s="96" t="n">
        <v>920</v>
      </c>
      <c r="G146" s="186" t="s">
        <v>205</v>
      </c>
      <c r="H146" s="186" t="s">
        <v>139</v>
      </c>
      <c r="I146" s="187" t="s">
        <v>282</v>
      </c>
      <c r="J146" s="188" t="s">
        <v>267</v>
      </c>
      <c r="K146" s="188" t="s">
        <v>268</v>
      </c>
      <c r="L146" s="189" t="n">
        <v>25010</v>
      </c>
      <c r="M146" s="186"/>
      <c r="N146" s="190"/>
      <c r="O146" s="190"/>
      <c r="P146" s="76" t="e">
        <f aca="false">O146/N146*100</f>
        <v>#DIV/0!</v>
      </c>
    </row>
    <row r="147" s="86" customFormat="true" ht="31.5" hidden="true" customHeight="true" outlineLevel="0" collapsed="false">
      <c r="B147" s="87"/>
      <c r="C147" s="88"/>
      <c r="D147" s="88"/>
      <c r="E147" s="191" t="s">
        <v>219</v>
      </c>
      <c r="F147" s="96" t="n">
        <v>920</v>
      </c>
      <c r="G147" s="186" t="s">
        <v>205</v>
      </c>
      <c r="H147" s="186" t="s">
        <v>139</v>
      </c>
      <c r="I147" s="187" t="s">
        <v>282</v>
      </c>
      <c r="J147" s="188" t="s">
        <v>267</v>
      </c>
      <c r="K147" s="188" t="s">
        <v>268</v>
      </c>
      <c r="L147" s="189" t="n">
        <v>25010</v>
      </c>
      <c r="M147" s="186" t="n">
        <v>414</v>
      </c>
      <c r="N147" s="190"/>
      <c r="O147" s="190"/>
      <c r="P147" s="76" t="e">
        <f aca="false">O147/N147*100</f>
        <v>#DIV/0!</v>
      </c>
    </row>
    <row r="148" s="86" customFormat="true" ht="33" hidden="true" customHeight="true" outlineLevel="0" collapsed="false">
      <c r="B148" s="87"/>
      <c r="C148" s="88"/>
      <c r="D148" s="88"/>
      <c r="E148" s="191" t="s">
        <v>188</v>
      </c>
      <c r="F148" s="192"/>
      <c r="G148" s="186" t="s">
        <v>205</v>
      </c>
      <c r="H148" s="186" t="s">
        <v>139</v>
      </c>
      <c r="I148" s="187" t="s">
        <v>282</v>
      </c>
      <c r="J148" s="188" t="s">
        <v>267</v>
      </c>
      <c r="K148" s="188" t="s">
        <v>268</v>
      </c>
      <c r="L148" s="189" t="n">
        <v>42000</v>
      </c>
      <c r="M148" s="186"/>
      <c r="N148" s="193" t="n">
        <f aca="false">N149+N152+N155</f>
        <v>0</v>
      </c>
      <c r="O148" s="193" t="n">
        <f aca="false">O149+O152+O155</f>
        <v>0</v>
      </c>
      <c r="P148" s="76" t="e">
        <f aca="false">O148/N148*100</f>
        <v>#DIV/0!</v>
      </c>
    </row>
    <row r="149" s="86" customFormat="true" ht="17.1" hidden="true" customHeight="true" outlineLevel="0" collapsed="false">
      <c r="B149" s="87"/>
      <c r="C149" s="88"/>
      <c r="D149" s="88"/>
      <c r="E149" s="191" t="s">
        <v>220</v>
      </c>
      <c r="F149" s="192"/>
      <c r="G149" s="186" t="s">
        <v>205</v>
      </c>
      <c r="H149" s="186" t="s">
        <v>139</v>
      </c>
      <c r="I149" s="187" t="s">
        <v>282</v>
      </c>
      <c r="J149" s="188" t="s">
        <v>267</v>
      </c>
      <c r="K149" s="188" t="s">
        <v>268</v>
      </c>
      <c r="L149" s="189" t="n">
        <v>42020</v>
      </c>
      <c r="M149" s="186"/>
      <c r="N149" s="193" t="n">
        <f aca="false">N151</f>
        <v>0</v>
      </c>
      <c r="O149" s="193" t="n">
        <f aca="false">O151</f>
        <v>0</v>
      </c>
      <c r="P149" s="76" t="e">
        <f aca="false">O149/N149*100</f>
        <v>#DIV/0!</v>
      </c>
    </row>
    <row r="150" s="86" customFormat="true" ht="33" hidden="true" customHeight="true" outlineLevel="0" collapsed="false">
      <c r="B150" s="87"/>
      <c r="C150" s="88"/>
      <c r="D150" s="88"/>
      <c r="E150" s="194" t="s">
        <v>157</v>
      </c>
      <c r="F150" s="195"/>
      <c r="G150" s="186" t="s">
        <v>205</v>
      </c>
      <c r="H150" s="186" t="s">
        <v>139</v>
      </c>
      <c r="I150" s="187" t="s">
        <v>282</v>
      </c>
      <c r="J150" s="188" t="s">
        <v>267</v>
      </c>
      <c r="K150" s="188" t="s">
        <v>268</v>
      </c>
      <c r="L150" s="189" t="n">
        <v>42020</v>
      </c>
      <c r="M150" s="186" t="n">
        <v>200</v>
      </c>
      <c r="N150" s="193" t="n">
        <f aca="false">N151</f>
        <v>0</v>
      </c>
      <c r="O150" s="193" t="n">
        <f aca="false">O151</f>
        <v>0</v>
      </c>
      <c r="P150" s="76" t="e">
        <f aca="false">O150/N150*100</f>
        <v>#DIV/0!</v>
      </c>
    </row>
    <row r="151" s="86" customFormat="true" ht="33" hidden="true" customHeight="true" outlineLevel="0" collapsed="false">
      <c r="B151" s="87"/>
      <c r="C151" s="88"/>
      <c r="D151" s="88"/>
      <c r="E151" s="194" t="s">
        <v>158</v>
      </c>
      <c r="F151" s="195"/>
      <c r="G151" s="186" t="s">
        <v>205</v>
      </c>
      <c r="H151" s="186" t="s">
        <v>139</v>
      </c>
      <c r="I151" s="187" t="s">
        <v>282</v>
      </c>
      <c r="J151" s="188" t="s">
        <v>267</v>
      </c>
      <c r="K151" s="188" t="s">
        <v>268</v>
      </c>
      <c r="L151" s="189" t="s">
        <v>297</v>
      </c>
      <c r="M151" s="186" t="n">
        <v>240</v>
      </c>
      <c r="N151" s="193" t="n">
        <v>0</v>
      </c>
      <c r="O151" s="193" t="n">
        <v>0</v>
      </c>
      <c r="P151" s="76" t="e">
        <f aca="false">O151/N151*100</f>
        <v>#DIV/0!</v>
      </c>
    </row>
    <row r="152" customFormat="false" ht="17.25" hidden="true" customHeight="true" outlineLevel="0" collapsed="false">
      <c r="B152" s="50"/>
      <c r="C152" s="51"/>
      <c r="D152" s="51"/>
      <c r="E152" s="73" t="s">
        <v>221</v>
      </c>
      <c r="F152" s="106"/>
      <c r="G152" s="74" t="s">
        <v>205</v>
      </c>
      <c r="H152" s="74" t="s">
        <v>139</v>
      </c>
      <c r="I152" s="151" t="s">
        <v>282</v>
      </c>
      <c r="J152" s="152" t="s">
        <v>267</v>
      </c>
      <c r="K152" s="152" t="s">
        <v>268</v>
      </c>
      <c r="L152" s="184" t="n">
        <v>42190</v>
      </c>
      <c r="M152" s="74"/>
      <c r="N152" s="75" t="n">
        <f aca="false">N153</f>
        <v>0</v>
      </c>
      <c r="O152" s="75" t="n">
        <f aca="false">O153</f>
        <v>0</v>
      </c>
      <c r="P152" s="76" t="e">
        <f aca="false">O152/N152*100</f>
        <v>#DIV/0!</v>
      </c>
    </row>
    <row r="153" customFormat="false" ht="33" hidden="true" customHeight="true" outlineLevel="0" collapsed="false">
      <c r="B153" s="50"/>
      <c r="C153" s="51"/>
      <c r="D153" s="51"/>
      <c r="E153" s="85" t="s">
        <v>157</v>
      </c>
      <c r="F153" s="171"/>
      <c r="G153" s="74" t="s">
        <v>205</v>
      </c>
      <c r="H153" s="74" t="s">
        <v>139</v>
      </c>
      <c r="I153" s="151" t="s">
        <v>282</v>
      </c>
      <c r="J153" s="152" t="s">
        <v>267</v>
      </c>
      <c r="K153" s="152" t="s">
        <v>268</v>
      </c>
      <c r="L153" s="184" t="n">
        <v>42190</v>
      </c>
      <c r="M153" s="74" t="n">
        <v>200</v>
      </c>
      <c r="N153" s="75" t="n">
        <f aca="false">N154</f>
        <v>0</v>
      </c>
      <c r="O153" s="75" t="n">
        <f aca="false">O154</f>
        <v>0</v>
      </c>
      <c r="P153" s="76" t="e">
        <f aca="false">O153/N153*100</f>
        <v>#DIV/0!</v>
      </c>
    </row>
    <row r="154" customFormat="false" ht="33" hidden="true" customHeight="true" outlineLevel="0" collapsed="false">
      <c r="B154" s="50"/>
      <c r="C154" s="51"/>
      <c r="D154" s="51"/>
      <c r="E154" s="85" t="s">
        <v>158</v>
      </c>
      <c r="F154" s="171"/>
      <c r="G154" s="74" t="s">
        <v>205</v>
      </c>
      <c r="H154" s="74" t="s">
        <v>139</v>
      </c>
      <c r="I154" s="151" t="s">
        <v>282</v>
      </c>
      <c r="J154" s="152" t="s">
        <v>267</v>
      </c>
      <c r="K154" s="152" t="s">
        <v>268</v>
      </c>
      <c r="L154" s="184" t="n">
        <v>42190</v>
      </c>
      <c r="M154" s="74" t="n">
        <v>240</v>
      </c>
      <c r="N154" s="75" t="n">
        <v>0</v>
      </c>
      <c r="O154" s="75" t="n">
        <v>0</v>
      </c>
      <c r="P154" s="76" t="e">
        <f aca="false">O154/N154*100</f>
        <v>#DIV/0!</v>
      </c>
    </row>
    <row r="155" customFormat="false" ht="17.1" hidden="true" customHeight="true" outlineLevel="0" collapsed="false">
      <c r="B155" s="50"/>
      <c r="C155" s="51"/>
      <c r="D155" s="51"/>
      <c r="E155" s="85" t="s">
        <v>222</v>
      </c>
      <c r="F155" s="171"/>
      <c r="G155" s="74" t="s">
        <v>205</v>
      </c>
      <c r="H155" s="74" t="s">
        <v>139</v>
      </c>
      <c r="I155" s="151" t="n">
        <v>89</v>
      </c>
      <c r="J155" s="152" t="n">
        <v>1</v>
      </c>
      <c r="K155" s="152" t="s">
        <v>268</v>
      </c>
      <c r="L155" s="196" t="n">
        <v>42570</v>
      </c>
      <c r="M155" s="74"/>
      <c r="N155" s="75" t="n">
        <f aca="false">N156</f>
        <v>0</v>
      </c>
      <c r="O155" s="75" t="n">
        <f aca="false">O156</f>
        <v>0</v>
      </c>
      <c r="P155" s="76" t="e">
        <f aca="false">O155/N155*100</f>
        <v>#DIV/0!</v>
      </c>
    </row>
    <row r="156" customFormat="false" ht="32.45" hidden="true" customHeight="true" outlineLevel="0" collapsed="false">
      <c r="B156" s="50"/>
      <c r="C156" s="51"/>
      <c r="D156" s="51"/>
      <c r="E156" s="85" t="s">
        <v>157</v>
      </c>
      <c r="F156" s="171"/>
      <c r="G156" s="74" t="s">
        <v>205</v>
      </c>
      <c r="H156" s="74" t="s">
        <v>139</v>
      </c>
      <c r="I156" s="151" t="n">
        <v>89</v>
      </c>
      <c r="J156" s="152" t="n">
        <v>1</v>
      </c>
      <c r="K156" s="152" t="s">
        <v>268</v>
      </c>
      <c r="L156" s="196" t="n">
        <v>42570</v>
      </c>
      <c r="M156" s="74" t="n">
        <v>200</v>
      </c>
      <c r="N156" s="75" t="n">
        <f aca="false">N157</f>
        <v>0</v>
      </c>
      <c r="O156" s="75" t="n">
        <f aca="false">O157</f>
        <v>0</v>
      </c>
      <c r="P156" s="76" t="e">
        <f aca="false">O156/N156*100</f>
        <v>#DIV/0!</v>
      </c>
    </row>
    <row r="157" customFormat="false" ht="32.45" hidden="true" customHeight="true" outlineLevel="0" collapsed="false">
      <c r="B157" s="50"/>
      <c r="C157" s="51"/>
      <c r="D157" s="51"/>
      <c r="E157" s="85" t="s">
        <v>158</v>
      </c>
      <c r="F157" s="171"/>
      <c r="G157" s="74" t="s">
        <v>205</v>
      </c>
      <c r="H157" s="74" t="s">
        <v>139</v>
      </c>
      <c r="I157" s="151" t="n">
        <v>89</v>
      </c>
      <c r="J157" s="152" t="n">
        <v>1</v>
      </c>
      <c r="K157" s="152" t="s">
        <v>268</v>
      </c>
      <c r="L157" s="196" t="n">
        <v>42570</v>
      </c>
      <c r="M157" s="74" t="n">
        <v>240</v>
      </c>
      <c r="N157" s="75" t="n">
        <v>0</v>
      </c>
      <c r="O157" s="75" t="n">
        <v>0</v>
      </c>
      <c r="P157" s="76" t="e">
        <f aca="false">O157/N157*100</f>
        <v>#DIV/0!</v>
      </c>
    </row>
    <row r="158" customFormat="false" ht="32.45" hidden="true" customHeight="true" outlineLevel="0" collapsed="false">
      <c r="B158" s="50"/>
      <c r="C158" s="51"/>
      <c r="D158" s="51"/>
      <c r="E158" s="78" t="s">
        <v>215</v>
      </c>
      <c r="F158" s="182"/>
      <c r="G158" s="74" t="s">
        <v>205</v>
      </c>
      <c r="H158" s="74" t="s">
        <v>139</v>
      </c>
      <c r="I158" s="151" t="n">
        <v>89</v>
      </c>
      <c r="J158" s="152" t="n">
        <v>1</v>
      </c>
      <c r="K158" s="152" t="s">
        <v>268</v>
      </c>
      <c r="L158" s="196" t="n">
        <v>42570</v>
      </c>
      <c r="M158" s="74" t="n">
        <v>400</v>
      </c>
      <c r="N158" s="75"/>
      <c r="O158" s="75"/>
      <c r="P158" s="76" t="e">
        <f aca="false">O158/N158*100</f>
        <v>#DIV/0!</v>
      </c>
    </row>
    <row r="159" customFormat="false" ht="19.35" hidden="true" customHeight="true" outlineLevel="0" collapsed="false">
      <c r="B159" s="50"/>
      <c r="C159" s="51"/>
      <c r="D159" s="51"/>
      <c r="E159" s="73" t="s">
        <v>216</v>
      </c>
      <c r="F159" s="106"/>
      <c r="G159" s="74" t="s">
        <v>205</v>
      </c>
      <c r="H159" s="74" t="s">
        <v>139</v>
      </c>
      <c r="I159" s="151" t="n">
        <v>89</v>
      </c>
      <c r="J159" s="152" t="n">
        <v>1</v>
      </c>
      <c r="K159" s="152" t="s">
        <v>268</v>
      </c>
      <c r="L159" s="196" t="n">
        <v>42570</v>
      </c>
      <c r="M159" s="74" t="n">
        <v>410</v>
      </c>
      <c r="N159" s="75"/>
      <c r="O159" s="75"/>
      <c r="P159" s="76" t="e">
        <f aca="false">O159/N159*100</f>
        <v>#DIV/0!</v>
      </c>
    </row>
    <row r="160" customFormat="false" ht="53.5" hidden="false" customHeight="true" outlineLevel="0" collapsed="false">
      <c r="B160" s="50"/>
      <c r="C160" s="51"/>
      <c r="D160" s="51"/>
      <c r="E160" s="112" t="s">
        <v>223</v>
      </c>
      <c r="F160" s="96" t="n">
        <v>920</v>
      </c>
      <c r="G160" s="74" t="s">
        <v>205</v>
      </c>
      <c r="H160" s="74" t="s">
        <v>139</v>
      </c>
      <c r="I160" s="151" t="s">
        <v>282</v>
      </c>
      <c r="J160" s="152" t="s">
        <v>267</v>
      </c>
      <c r="K160" s="152" t="s">
        <v>268</v>
      </c>
      <c r="L160" s="153" t="s">
        <v>298</v>
      </c>
      <c r="M160" s="74"/>
      <c r="N160" s="75" t="n">
        <f aca="false">N162</f>
        <v>2</v>
      </c>
      <c r="O160" s="75" t="n">
        <f aca="false">O162</f>
        <v>0</v>
      </c>
      <c r="P160" s="76" t="n">
        <f aca="false">O160/N160*100</f>
        <v>0</v>
      </c>
    </row>
    <row r="161" customFormat="false" ht="33" hidden="false" customHeight="true" outlineLevel="0" collapsed="false">
      <c r="B161" s="50"/>
      <c r="C161" s="51"/>
      <c r="D161" s="51"/>
      <c r="E161" s="85" t="s">
        <v>157</v>
      </c>
      <c r="F161" s="96" t="n">
        <v>920</v>
      </c>
      <c r="G161" s="74" t="s">
        <v>205</v>
      </c>
      <c r="H161" s="74" t="s">
        <v>139</v>
      </c>
      <c r="I161" s="151" t="s">
        <v>282</v>
      </c>
      <c r="J161" s="152" t="s">
        <v>267</v>
      </c>
      <c r="K161" s="152" t="s">
        <v>268</v>
      </c>
      <c r="L161" s="153" t="s">
        <v>298</v>
      </c>
      <c r="M161" s="74" t="n">
        <v>200</v>
      </c>
      <c r="N161" s="75" t="n">
        <f aca="false">N162</f>
        <v>2</v>
      </c>
      <c r="O161" s="75" t="n">
        <f aca="false">O162</f>
        <v>0</v>
      </c>
      <c r="P161" s="76" t="n">
        <f aca="false">O161/N161*100</f>
        <v>0</v>
      </c>
    </row>
    <row r="162" customFormat="false" ht="34.5" hidden="false" customHeight="true" outlineLevel="0" collapsed="false">
      <c r="B162" s="50"/>
      <c r="C162" s="51"/>
      <c r="D162" s="51"/>
      <c r="E162" s="85" t="s">
        <v>158</v>
      </c>
      <c r="F162" s="96" t="n">
        <v>920</v>
      </c>
      <c r="G162" s="74" t="s">
        <v>205</v>
      </c>
      <c r="H162" s="74" t="s">
        <v>139</v>
      </c>
      <c r="I162" s="151" t="s">
        <v>282</v>
      </c>
      <c r="J162" s="152" t="s">
        <v>267</v>
      </c>
      <c r="K162" s="152" t="s">
        <v>268</v>
      </c>
      <c r="L162" s="153" t="s">
        <v>298</v>
      </c>
      <c r="M162" s="74" t="n">
        <v>240</v>
      </c>
      <c r="N162" s="75" t="n">
        <v>2</v>
      </c>
      <c r="O162" s="75" t="n">
        <v>0</v>
      </c>
      <c r="P162" s="76" t="n">
        <f aca="false">O162/N162*100</f>
        <v>0</v>
      </c>
    </row>
    <row r="163" customFormat="false" ht="17.1" hidden="false" customHeight="true" outlineLevel="0" collapsed="false">
      <c r="B163" s="50"/>
      <c r="C163" s="51"/>
      <c r="D163" s="51"/>
      <c r="E163" s="73" t="s">
        <v>224</v>
      </c>
      <c r="F163" s="96" t="n">
        <v>920</v>
      </c>
      <c r="G163" s="74" t="s">
        <v>205</v>
      </c>
      <c r="H163" s="74" t="s">
        <v>183</v>
      </c>
      <c r="I163" s="151"/>
      <c r="J163" s="152"/>
      <c r="K163" s="152"/>
      <c r="L163" s="153"/>
      <c r="M163" s="74"/>
      <c r="N163" s="75" t="n">
        <f aca="false">N182+N174+N164</f>
        <v>262.80224</v>
      </c>
      <c r="O163" s="75" t="n">
        <f aca="false">O182+O174+O164</f>
        <v>253.17665</v>
      </c>
      <c r="P163" s="76" t="n">
        <f aca="false">O163/N163*100</f>
        <v>96.3373257396893</v>
      </c>
    </row>
    <row r="164" customFormat="false" ht="32.1" hidden="true" customHeight="true" outlineLevel="0" collapsed="false">
      <c r="B164" s="50"/>
      <c r="C164" s="51"/>
      <c r="D164" s="51"/>
      <c r="E164" s="73" t="s">
        <v>225</v>
      </c>
      <c r="F164" s="106"/>
      <c r="G164" s="74" t="s">
        <v>205</v>
      </c>
      <c r="H164" s="74" t="s">
        <v>183</v>
      </c>
      <c r="I164" s="151" t="n">
        <v>22</v>
      </c>
      <c r="J164" s="152" t="n">
        <v>0</v>
      </c>
      <c r="K164" s="152"/>
      <c r="L164" s="153"/>
      <c r="M164" s="74"/>
      <c r="N164" s="75" t="n">
        <f aca="false">N165</f>
        <v>0</v>
      </c>
      <c r="O164" s="75" t="n">
        <f aca="false">O165</f>
        <v>0</v>
      </c>
      <c r="P164" s="76" t="e">
        <f aca="false">O164/N164*100</f>
        <v>#DIV/0!</v>
      </c>
    </row>
    <row r="165" customFormat="false" ht="32.45" hidden="true" customHeight="true" outlineLevel="0" collapsed="false">
      <c r="B165" s="50"/>
      <c r="C165" s="51"/>
      <c r="D165" s="51"/>
      <c r="E165" s="113" t="s">
        <v>226</v>
      </c>
      <c r="F165" s="197"/>
      <c r="G165" s="74" t="s">
        <v>205</v>
      </c>
      <c r="H165" s="74" t="s">
        <v>183</v>
      </c>
      <c r="I165" s="151" t="n">
        <v>22</v>
      </c>
      <c r="J165" s="152" t="n">
        <v>1</v>
      </c>
      <c r="K165" s="152"/>
      <c r="L165" s="153"/>
      <c r="M165" s="74"/>
      <c r="N165" s="75" t="n">
        <f aca="false">N170+N166</f>
        <v>0</v>
      </c>
      <c r="O165" s="75" t="n">
        <f aca="false">O170+O166</f>
        <v>0</v>
      </c>
      <c r="P165" s="76" t="e">
        <f aca="false">O165/N165*100</f>
        <v>#DIV/0!</v>
      </c>
    </row>
    <row r="166" customFormat="false" ht="32.45" hidden="true" customHeight="true" outlineLevel="0" collapsed="false">
      <c r="B166" s="50"/>
      <c r="C166" s="51"/>
      <c r="D166" s="51"/>
      <c r="E166" s="73" t="s">
        <v>227</v>
      </c>
      <c r="F166" s="106"/>
      <c r="G166" s="107" t="s">
        <v>205</v>
      </c>
      <c r="H166" s="107" t="s">
        <v>183</v>
      </c>
      <c r="I166" s="151" t="n">
        <v>22</v>
      </c>
      <c r="J166" s="179" t="n">
        <v>1</v>
      </c>
      <c r="K166" s="179" t="s">
        <v>299</v>
      </c>
      <c r="L166" s="180"/>
      <c r="M166" s="74"/>
      <c r="N166" s="75"/>
      <c r="O166" s="75"/>
      <c r="P166" s="76" t="e">
        <f aca="false">O166/N166*100</f>
        <v>#DIV/0!</v>
      </c>
    </row>
    <row r="167" customFormat="false" ht="32.45" hidden="true" customHeight="true" outlineLevel="0" collapsed="false">
      <c r="B167" s="50"/>
      <c r="C167" s="51"/>
      <c r="D167" s="51"/>
      <c r="E167" s="73" t="s">
        <v>228</v>
      </c>
      <c r="F167" s="106"/>
      <c r="G167" s="107" t="s">
        <v>205</v>
      </c>
      <c r="H167" s="107" t="s">
        <v>183</v>
      </c>
      <c r="I167" s="151" t="n">
        <v>22</v>
      </c>
      <c r="J167" s="179" t="n">
        <v>1</v>
      </c>
      <c r="K167" s="179" t="s">
        <v>299</v>
      </c>
      <c r="L167" s="153" t="n">
        <v>76370</v>
      </c>
      <c r="M167" s="74"/>
      <c r="N167" s="75"/>
      <c r="O167" s="75"/>
      <c r="P167" s="76" t="e">
        <f aca="false">O167/N167*100</f>
        <v>#DIV/0!</v>
      </c>
    </row>
    <row r="168" customFormat="false" ht="32.45" hidden="true" customHeight="true" outlineLevel="0" collapsed="false">
      <c r="B168" s="50"/>
      <c r="C168" s="51"/>
      <c r="D168" s="51"/>
      <c r="E168" s="85" t="s">
        <v>157</v>
      </c>
      <c r="F168" s="171"/>
      <c r="G168" s="107" t="s">
        <v>205</v>
      </c>
      <c r="H168" s="107" t="s">
        <v>183</v>
      </c>
      <c r="I168" s="151" t="n">
        <v>22</v>
      </c>
      <c r="J168" s="179" t="n">
        <v>1</v>
      </c>
      <c r="K168" s="179" t="s">
        <v>299</v>
      </c>
      <c r="L168" s="153" t="n">
        <v>76370</v>
      </c>
      <c r="M168" s="74" t="n">
        <v>200</v>
      </c>
      <c r="N168" s="75"/>
      <c r="O168" s="75"/>
      <c r="P168" s="76" t="e">
        <f aca="false">O168/N168*100</f>
        <v>#DIV/0!</v>
      </c>
    </row>
    <row r="169" customFormat="false" ht="32.45" hidden="true" customHeight="true" outlineLevel="0" collapsed="false">
      <c r="B169" s="50"/>
      <c r="C169" s="51"/>
      <c r="D169" s="51"/>
      <c r="E169" s="85" t="s">
        <v>158</v>
      </c>
      <c r="F169" s="171"/>
      <c r="G169" s="107" t="s">
        <v>205</v>
      </c>
      <c r="H169" s="107" t="s">
        <v>183</v>
      </c>
      <c r="I169" s="151" t="n">
        <v>22</v>
      </c>
      <c r="J169" s="179" t="n">
        <v>1</v>
      </c>
      <c r="K169" s="179" t="s">
        <v>299</v>
      </c>
      <c r="L169" s="153" t="n">
        <v>76370</v>
      </c>
      <c r="M169" s="74" t="n">
        <v>240</v>
      </c>
      <c r="N169" s="75"/>
      <c r="O169" s="75"/>
      <c r="P169" s="76" t="e">
        <f aca="false">O169/N169*100</f>
        <v>#DIV/0!</v>
      </c>
    </row>
    <row r="170" customFormat="false" ht="33" hidden="true" customHeight="true" outlineLevel="0" collapsed="false">
      <c r="B170" s="50"/>
      <c r="C170" s="51"/>
      <c r="D170" s="51"/>
      <c r="E170" s="113" t="s">
        <v>229</v>
      </c>
      <c r="F170" s="197"/>
      <c r="G170" s="74" t="s">
        <v>205</v>
      </c>
      <c r="H170" s="74" t="s">
        <v>183</v>
      </c>
      <c r="I170" s="151" t="n">
        <v>22</v>
      </c>
      <c r="J170" s="152" t="n">
        <v>1</v>
      </c>
      <c r="K170" s="165" t="s">
        <v>137</v>
      </c>
      <c r="L170" s="153"/>
      <c r="M170" s="74"/>
      <c r="N170" s="75" t="n">
        <f aca="false">N171</f>
        <v>0</v>
      </c>
      <c r="O170" s="75" t="n">
        <f aca="false">O171</f>
        <v>0</v>
      </c>
      <c r="P170" s="76" t="e">
        <f aca="false">O170/N170*100</f>
        <v>#DIV/0!</v>
      </c>
    </row>
    <row r="171" customFormat="false" ht="17.1" hidden="true" customHeight="true" outlineLevel="0" collapsed="false">
      <c r="B171" s="50"/>
      <c r="C171" s="51"/>
      <c r="D171" s="51"/>
      <c r="E171" s="73" t="s">
        <v>230</v>
      </c>
      <c r="F171" s="106"/>
      <c r="G171" s="74" t="s">
        <v>205</v>
      </c>
      <c r="H171" s="74" t="s">
        <v>183</v>
      </c>
      <c r="I171" s="151" t="n">
        <v>22</v>
      </c>
      <c r="J171" s="152" t="n">
        <v>1</v>
      </c>
      <c r="K171" s="165" t="s">
        <v>137</v>
      </c>
      <c r="L171" s="153" t="s">
        <v>300</v>
      </c>
      <c r="M171" s="74"/>
      <c r="N171" s="75" t="n">
        <f aca="false">N172</f>
        <v>0</v>
      </c>
      <c r="O171" s="75" t="n">
        <f aca="false">O172</f>
        <v>0</v>
      </c>
      <c r="P171" s="76" t="e">
        <f aca="false">O171/N171*100</f>
        <v>#DIV/0!</v>
      </c>
    </row>
    <row r="172" customFormat="false" ht="32.1" hidden="true" customHeight="true" outlineLevel="0" collapsed="false">
      <c r="B172" s="50"/>
      <c r="C172" s="51"/>
      <c r="D172" s="51"/>
      <c r="E172" s="73" t="s">
        <v>157</v>
      </c>
      <c r="F172" s="106"/>
      <c r="G172" s="74" t="s">
        <v>205</v>
      </c>
      <c r="H172" s="74" t="s">
        <v>183</v>
      </c>
      <c r="I172" s="151" t="n">
        <v>22</v>
      </c>
      <c r="J172" s="152" t="n">
        <v>1</v>
      </c>
      <c r="K172" s="165" t="s">
        <v>137</v>
      </c>
      <c r="L172" s="153" t="s">
        <v>300</v>
      </c>
      <c r="M172" s="74" t="n">
        <v>200</v>
      </c>
      <c r="N172" s="75" t="n">
        <f aca="false">N173</f>
        <v>0</v>
      </c>
      <c r="O172" s="75" t="n">
        <f aca="false">O173</f>
        <v>0</v>
      </c>
      <c r="P172" s="76" t="e">
        <f aca="false">O172/N172*100</f>
        <v>#DIV/0!</v>
      </c>
    </row>
    <row r="173" customFormat="false" ht="32.1" hidden="true" customHeight="true" outlineLevel="0" collapsed="false">
      <c r="B173" s="50"/>
      <c r="C173" s="51"/>
      <c r="D173" s="51"/>
      <c r="E173" s="73" t="s">
        <v>158</v>
      </c>
      <c r="F173" s="106"/>
      <c r="G173" s="74" t="s">
        <v>205</v>
      </c>
      <c r="H173" s="74" t="s">
        <v>183</v>
      </c>
      <c r="I173" s="151" t="n">
        <v>22</v>
      </c>
      <c r="J173" s="152" t="n">
        <v>1</v>
      </c>
      <c r="K173" s="165" t="s">
        <v>137</v>
      </c>
      <c r="L173" s="153" t="s">
        <v>300</v>
      </c>
      <c r="M173" s="74" t="n">
        <v>240</v>
      </c>
      <c r="N173" s="75" t="n">
        <v>0</v>
      </c>
      <c r="O173" s="75" t="n">
        <v>0</v>
      </c>
      <c r="P173" s="76" t="e">
        <f aca="false">O173/N173*100</f>
        <v>#DIV/0!</v>
      </c>
    </row>
    <row r="174" customFormat="false" ht="32.1" hidden="true" customHeight="true" outlineLevel="0" collapsed="false">
      <c r="B174" s="50"/>
      <c r="C174" s="51"/>
      <c r="D174" s="51"/>
      <c r="E174" s="73" t="s">
        <v>231</v>
      </c>
      <c r="F174" s="106"/>
      <c r="G174" s="74" t="s">
        <v>205</v>
      </c>
      <c r="H174" s="74" t="s">
        <v>183</v>
      </c>
      <c r="I174" s="151" t="n">
        <v>28</v>
      </c>
      <c r="J174" s="152"/>
      <c r="K174" s="165"/>
      <c r="L174" s="153"/>
      <c r="M174" s="74"/>
      <c r="N174" s="75" t="n">
        <f aca="false">N175</f>
        <v>0</v>
      </c>
      <c r="O174" s="75" t="n">
        <f aca="false">O175</f>
        <v>0</v>
      </c>
      <c r="P174" s="76" t="e">
        <f aca="false">O174/N174*100</f>
        <v>#DIV/0!</v>
      </c>
    </row>
    <row r="175" customFormat="false" ht="32.25" hidden="true" customHeight="true" outlineLevel="0" collapsed="false">
      <c r="B175" s="50"/>
      <c r="C175" s="51"/>
      <c r="D175" s="51"/>
      <c r="E175" s="73" t="s">
        <v>232</v>
      </c>
      <c r="F175" s="106"/>
      <c r="G175" s="74" t="s">
        <v>205</v>
      </c>
      <c r="H175" s="74" t="s">
        <v>183</v>
      </c>
      <c r="I175" s="151" t="n">
        <v>28</v>
      </c>
      <c r="J175" s="152" t="n">
        <v>1</v>
      </c>
      <c r="K175" s="152" t="s">
        <v>301</v>
      </c>
      <c r="L175" s="153"/>
      <c r="M175" s="74"/>
      <c r="N175" s="75" t="n">
        <f aca="false">N176+N179</f>
        <v>0</v>
      </c>
      <c r="O175" s="75" t="n">
        <f aca="false">O176+O179</f>
        <v>0</v>
      </c>
      <c r="P175" s="76" t="e">
        <f aca="false">O175/N175*100</f>
        <v>#DIV/0!</v>
      </c>
    </row>
    <row r="176" customFormat="false" ht="18" hidden="true" customHeight="true" outlineLevel="0" collapsed="false">
      <c r="B176" s="50"/>
      <c r="C176" s="51"/>
      <c r="D176" s="51"/>
      <c r="E176" s="73" t="s">
        <v>233</v>
      </c>
      <c r="F176" s="106"/>
      <c r="G176" s="74" t="s">
        <v>205</v>
      </c>
      <c r="H176" s="74" t="s">
        <v>183</v>
      </c>
      <c r="I176" s="151" t="n">
        <v>28</v>
      </c>
      <c r="J176" s="152" t="n">
        <v>1</v>
      </c>
      <c r="K176" s="152" t="s">
        <v>301</v>
      </c>
      <c r="L176" s="153" t="n">
        <v>55551</v>
      </c>
      <c r="M176" s="74"/>
      <c r="N176" s="75" t="n">
        <f aca="false">N177</f>
        <v>0</v>
      </c>
      <c r="O176" s="75" t="n">
        <f aca="false">O177</f>
        <v>0</v>
      </c>
      <c r="P176" s="76" t="e">
        <f aca="false">O176/N176*100</f>
        <v>#DIV/0!</v>
      </c>
    </row>
    <row r="177" customFormat="false" ht="32.25" hidden="true" customHeight="true" outlineLevel="0" collapsed="false">
      <c r="B177" s="50"/>
      <c r="C177" s="51"/>
      <c r="D177" s="51"/>
      <c r="E177" s="85" t="s">
        <v>157</v>
      </c>
      <c r="F177" s="171"/>
      <c r="G177" s="74" t="s">
        <v>205</v>
      </c>
      <c r="H177" s="74" t="s">
        <v>183</v>
      </c>
      <c r="I177" s="151" t="n">
        <v>28</v>
      </c>
      <c r="J177" s="152" t="n">
        <v>1</v>
      </c>
      <c r="K177" s="152" t="s">
        <v>301</v>
      </c>
      <c r="L177" s="153" t="n">
        <v>55551</v>
      </c>
      <c r="M177" s="74" t="n">
        <v>200</v>
      </c>
      <c r="N177" s="75" t="n">
        <f aca="false">N178</f>
        <v>0</v>
      </c>
      <c r="O177" s="75" t="n">
        <f aca="false">O178</f>
        <v>0</v>
      </c>
      <c r="P177" s="76" t="e">
        <f aca="false">O177/N177*100</f>
        <v>#DIV/0!</v>
      </c>
    </row>
    <row r="178" customFormat="false" ht="32.25" hidden="true" customHeight="true" outlineLevel="0" collapsed="false">
      <c r="B178" s="50"/>
      <c r="C178" s="51"/>
      <c r="D178" s="51"/>
      <c r="E178" s="85" t="s">
        <v>158</v>
      </c>
      <c r="F178" s="171"/>
      <c r="G178" s="74" t="s">
        <v>205</v>
      </c>
      <c r="H178" s="74" t="s">
        <v>183</v>
      </c>
      <c r="I178" s="151" t="n">
        <v>28</v>
      </c>
      <c r="J178" s="152" t="n">
        <v>1</v>
      </c>
      <c r="K178" s="152" t="s">
        <v>301</v>
      </c>
      <c r="L178" s="153" t="n">
        <v>55551</v>
      </c>
      <c r="M178" s="74" t="n">
        <v>240</v>
      </c>
      <c r="N178" s="75" t="n">
        <v>0</v>
      </c>
      <c r="O178" s="75" t="n">
        <v>0</v>
      </c>
      <c r="P178" s="76" t="e">
        <f aca="false">O178/N178*100</f>
        <v>#DIV/0!</v>
      </c>
    </row>
    <row r="179" customFormat="false" ht="18" hidden="true" customHeight="true" outlineLevel="0" collapsed="false">
      <c r="B179" s="50"/>
      <c r="C179" s="51"/>
      <c r="D179" s="51"/>
      <c r="E179" s="73" t="s">
        <v>234</v>
      </c>
      <c r="F179" s="106"/>
      <c r="G179" s="74" t="s">
        <v>205</v>
      </c>
      <c r="H179" s="74" t="s">
        <v>183</v>
      </c>
      <c r="I179" s="151" t="n">
        <v>28</v>
      </c>
      <c r="J179" s="152" t="n">
        <v>1</v>
      </c>
      <c r="K179" s="152" t="s">
        <v>301</v>
      </c>
      <c r="L179" s="153" t="n">
        <v>55552</v>
      </c>
      <c r="M179" s="74"/>
      <c r="N179" s="75" t="n">
        <f aca="false">N180</f>
        <v>0</v>
      </c>
      <c r="O179" s="75" t="n">
        <f aca="false">O180</f>
        <v>0</v>
      </c>
      <c r="P179" s="76" t="e">
        <f aca="false">O179/N179*100</f>
        <v>#DIV/0!</v>
      </c>
    </row>
    <row r="180" customFormat="false" ht="33" hidden="true" customHeight="true" outlineLevel="0" collapsed="false">
      <c r="B180" s="50"/>
      <c r="C180" s="51"/>
      <c r="D180" s="51"/>
      <c r="E180" s="85" t="s">
        <v>157</v>
      </c>
      <c r="F180" s="171"/>
      <c r="G180" s="74" t="s">
        <v>205</v>
      </c>
      <c r="H180" s="74" t="s">
        <v>183</v>
      </c>
      <c r="I180" s="151" t="n">
        <v>28</v>
      </c>
      <c r="J180" s="152" t="n">
        <v>1</v>
      </c>
      <c r="K180" s="152" t="s">
        <v>301</v>
      </c>
      <c r="L180" s="153" t="n">
        <v>55552</v>
      </c>
      <c r="M180" s="74" t="n">
        <v>200</v>
      </c>
      <c r="N180" s="90" t="n">
        <f aca="false">N181</f>
        <v>0</v>
      </c>
      <c r="O180" s="90" t="n">
        <f aca="false">O181</f>
        <v>0</v>
      </c>
      <c r="P180" s="76" t="e">
        <f aca="false">O180/N180*100</f>
        <v>#DIV/0!</v>
      </c>
    </row>
    <row r="181" customFormat="false" ht="33" hidden="true" customHeight="true" outlineLevel="0" collapsed="false">
      <c r="B181" s="50"/>
      <c r="C181" s="51"/>
      <c r="D181" s="51"/>
      <c r="E181" s="85" t="s">
        <v>158</v>
      </c>
      <c r="F181" s="171"/>
      <c r="G181" s="74" t="s">
        <v>205</v>
      </c>
      <c r="H181" s="74" t="s">
        <v>183</v>
      </c>
      <c r="I181" s="151" t="n">
        <v>28</v>
      </c>
      <c r="J181" s="152" t="n">
        <v>1</v>
      </c>
      <c r="K181" s="152" t="s">
        <v>301</v>
      </c>
      <c r="L181" s="153" t="n">
        <v>55552</v>
      </c>
      <c r="M181" s="74" t="n">
        <v>240</v>
      </c>
      <c r="N181" s="90" t="n">
        <v>0</v>
      </c>
      <c r="O181" s="90" t="n">
        <v>0</v>
      </c>
      <c r="P181" s="76" t="e">
        <f aca="false">O181/N181*100</f>
        <v>#DIV/0!</v>
      </c>
    </row>
    <row r="182" customFormat="false" ht="48" hidden="false" customHeight="true" outlineLevel="0" collapsed="false">
      <c r="B182" s="50"/>
      <c r="C182" s="51"/>
      <c r="D182" s="51"/>
      <c r="E182" s="73" t="s">
        <v>235</v>
      </c>
      <c r="F182" s="158" t="n">
        <v>920</v>
      </c>
      <c r="G182" s="74" t="s">
        <v>205</v>
      </c>
      <c r="H182" s="74" t="s">
        <v>183</v>
      </c>
      <c r="I182" s="151" t="s">
        <v>282</v>
      </c>
      <c r="J182" s="152" t="n">
        <v>0</v>
      </c>
      <c r="K182" s="152"/>
      <c r="L182" s="153"/>
      <c r="M182" s="74"/>
      <c r="N182" s="75" t="n">
        <f aca="false">N183</f>
        <v>262.80224</v>
      </c>
      <c r="O182" s="75" t="n">
        <f aca="false">O183</f>
        <v>253.17665</v>
      </c>
      <c r="P182" s="76" t="n">
        <f aca="false">O182/N182*100</f>
        <v>96.3373257396893</v>
      </c>
    </row>
    <row r="183" customFormat="false" ht="54.2" hidden="false" customHeight="true" outlineLevel="0" collapsed="false">
      <c r="B183" s="50"/>
      <c r="C183" s="51"/>
      <c r="D183" s="51"/>
      <c r="E183" s="73" t="s">
        <v>236</v>
      </c>
      <c r="F183" s="96" t="n">
        <v>920</v>
      </c>
      <c r="G183" s="74" t="s">
        <v>205</v>
      </c>
      <c r="H183" s="74" t="s">
        <v>183</v>
      </c>
      <c r="I183" s="151" t="s">
        <v>282</v>
      </c>
      <c r="J183" s="152" t="s">
        <v>267</v>
      </c>
      <c r="K183" s="152" t="s">
        <v>268</v>
      </c>
      <c r="L183" s="153"/>
      <c r="M183" s="74"/>
      <c r="N183" s="75" t="n">
        <f aca="false">N184+N196+N199+N193</f>
        <v>262.80224</v>
      </c>
      <c r="O183" s="75" t="n">
        <f aca="false">O184+O196+O199+O193</f>
        <v>253.17665</v>
      </c>
      <c r="P183" s="76" t="n">
        <f aca="false">O183/N183*100</f>
        <v>96.3373257396893</v>
      </c>
    </row>
    <row r="184" customFormat="false" ht="15.75" hidden="false" customHeight="true" outlineLevel="0" collapsed="false">
      <c r="B184" s="50"/>
      <c r="C184" s="51"/>
      <c r="D184" s="51"/>
      <c r="E184" s="73" t="s">
        <v>237</v>
      </c>
      <c r="F184" s="96" t="n">
        <v>920</v>
      </c>
      <c r="G184" s="74" t="s">
        <v>205</v>
      </c>
      <c r="H184" s="74" t="s">
        <v>183</v>
      </c>
      <c r="I184" s="151" t="s">
        <v>282</v>
      </c>
      <c r="J184" s="152" t="s">
        <v>267</v>
      </c>
      <c r="K184" s="152" t="s">
        <v>268</v>
      </c>
      <c r="L184" s="153" t="n">
        <v>43010</v>
      </c>
      <c r="M184" s="74"/>
      <c r="N184" s="75" t="n">
        <f aca="false">N186</f>
        <v>260.80224</v>
      </c>
      <c r="O184" s="75" t="n">
        <f aca="false">O186</f>
        <v>253.17665</v>
      </c>
      <c r="P184" s="76" t="n">
        <f aca="false">O184/N184*100</f>
        <v>97.0761025672172</v>
      </c>
    </row>
    <row r="185" customFormat="false" ht="30.75" hidden="false" customHeight="true" outlineLevel="0" collapsed="false">
      <c r="B185" s="50"/>
      <c r="C185" s="51"/>
      <c r="D185" s="51"/>
      <c r="E185" s="85" t="s">
        <v>157</v>
      </c>
      <c r="F185" s="96" t="n">
        <v>920</v>
      </c>
      <c r="G185" s="74" t="s">
        <v>205</v>
      </c>
      <c r="H185" s="74" t="s">
        <v>183</v>
      </c>
      <c r="I185" s="151" t="s">
        <v>282</v>
      </c>
      <c r="J185" s="152" t="s">
        <v>267</v>
      </c>
      <c r="K185" s="152" t="s">
        <v>268</v>
      </c>
      <c r="L185" s="153" t="n">
        <v>43010</v>
      </c>
      <c r="M185" s="74" t="n">
        <v>200</v>
      </c>
      <c r="N185" s="75" t="n">
        <f aca="false">N186</f>
        <v>260.80224</v>
      </c>
      <c r="O185" s="75" t="n">
        <f aca="false">O186</f>
        <v>253.17665</v>
      </c>
      <c r="P185" s="76" t="n">
        <f aca="false">O185/N185*100</f>
        <v>97.0761025672172</v>
      </c>
    </row>
    <row r="186" customFormat="false" ht="30.75" hidden="false" customHeight="true" outlineLevel="0" collapsed="false">
      <c r="B186" s="50"/>
      <c r="C186" s="51"/>
      <c r="D186" s="51"/>
      <c r="E186" s="85" t="s">
        <v>158</v>
      </c>
      <c r="F186" s="158" t="n">
        <v>920</v>
      </c>
      <c r="G186" s="74" t="s">
        <v>205</v>
      </c>
      <c r="H186" s="74" t="s">
        <v>183</v>
      </c>
      <c r="I186" s="151" t="s">
        <v>282</v>
      </c>
      <c r="J186" s="152" t="s">
        <v>267</v>
      </c>
      <c r="K186" s="152" t="s">
        <v>268</v>
      </c>
      <c r="L186" s="153" t="n">
        <v>43010</v>
      </c>
      <c r="M186" s="74" t="n">
        <v>240</v>
      </c>
      <c r="N186" s="75" t="n">
        <v>260.80224</v>
      </c>
      <c r="O186" s="75" t="n">
        <v>253.17665</v>
      </c>
      <c r="P186" s="76" t="n">
        <f aca="false">O186/N186*100</f>
        <v>97.0761025672172</v>
      </c>
    </row>
    <row r="187" customFormat="false" ht="15" hidden="true" customHeight="true" outlineLevel="0" collapsed="false">
      <c r="B187" s="50"/>
      <c r="C187" s="51"/>
      <c r="D187" s="51"/>
      <c r="E187" s="73" t="s">
        <v>238</v>
      </c>
      <c r="F187" s="96" t="n">
        <v>920</v>
      </c>
      <c r="G187" s="74" t="s">
        <v>205</v>
      </c>
      <c r="H187" s="74" t="s">
        <v>183</v>
      </c>
      <c r="I187" s="151" t="s">
        <v>282</v>
      </c>
      <c r="J187" s="152" t="s">
        <v>267</v>
      </c>
      <c r="K187" s="152" t="s">
        <v>268</v>
      </c>
      <c r="L187" s="153" t="n">
        <v>43020</v>
      </c>
      <c r="M187" s="74"/>
      <c r="N187" s="75" t="n">
        <f aca="false">N189</f>
        <v>0</v>
      </c>
      <c r="O187" s="75" t="n">
        <f aca="false">O189</f>
        <v>0</v>
      </c>
      <c r="P187" s="76" t="e">
        <f aca="false">O187/N187*100</f>
        <v>#DIV/0!</v>
      </c>
    </row>
    <row r="188" customFormat="false" ht="32.45" hidden="true" customHeight="true" outlineLevel="0" collapsed="false">
      <c r="B188" s="50"/>
      <c r="C188" s="51"/>
      <c r="D188" s="51"/>
      <c r="E188" s="85" t="s">
        <v>157</v>
      </c>
      <c r="F188" s="96" t="n">
        <v>920</v>
      </c>
      <c r="G188" s="74" t="s">
        <v>205</v>
      </c>
      <c r="H188" s="74" t="s">
        <v>183</v>
      </c>
      <c r="I188" s="151" t="s">
        <v>282</v>
      </c>
      <c r="J188" s="152" t="s">
        <v>267</v>
      </c>
      <c r="K188" s="152" t="s">
        <v>268</v>
      </c>
      <c r="L188" s="153" t="n">
        <v>43020</v>
      </c>
      <c r="M188" s="74" t="n">
        <v>200</v>
      </c>
      <c r="N188" s="75" t="n">
        <f aca="false">N189</f>
        <v>0</v>
      </c>
      <c r="O188" s="75" t="n">
        <f aca="false">O189</f>
        <v>0</v>
      </c>
      <c r="P188" s="76" t="e">
        <f aca="false">O188/N188*100</f>
        <v>#DIV/0!</v>
      </c>
    </row>
    <row r="189" customFormat="false" ht="33.75" hidden="true" customHeight="true" outlineLevel="0" collapsed="false">
      <c r="B189" s="50"/>
      <c r="C189" s="51"/>
      <c r="D189" s="51"/>
      <c r="E189" s="85" t="s">
        <v>158</v>
      </c>
      <c r="F189" s="96" t="n">
        <v>920</v>
      </c>
      <c r="G189" s="74" t="s">
        <v>205</v>
      </c>
      <c r="H189" s="74" t="s">
        <v>183</v>
      </c>
      <c r="I189" s="151" t="s">
        <v>282</v>
      </c>
      <c r="J189" s="152" t="s">
        <v>267</v>
      </c>
      <c r="K189" s="152" t="s">
        <v>268</v>
      </c>
      <c r="L189" s="153" t="n">
        <v>43020</v>
      </c>
      <c r="M189" s="74" t="n">
        <v>240</v>
      </c>
      <c r="N189" s="75"/>
      <c r="O189" s="75"/>
      <c r="P189" s="76" t="e">
        <f aca="false">O189/N189*100</f>
        <v>#DIV/0!</v>
      </c>
    </row>
    <row r="190" customFormat="false" ht="17.1" hidden="true" customHeight="true" outlineLevel="0" collapsed="false">
      <c r="B190" s="50"/>
      <c r="C190" s="51"/>
      <c r="D190" s="51"/>
      <c r="E190" s="73" t="s">
        <v>239</v>
      </c>
      <c r="F190" s="96" t="n">
        <v>920</v>
      </c>
      <c r="G190" s="74" t="s">
        <v>205</v>
      </c>
      <c r="H190" s="74" t="s">
        <v>183</v>
      </c>
      <c r="I190" s="151" t="s">
        <v>282</v>
      </c>
      <c r="J190" s="152" t="s">
        <v>267</v>
      </c>
      <c r="K190" s="152" t="s">
        <v>268</v>
      </c>
      <c r="L190" s="153" t="n">
        <v>43030</v>
      </c>
      <c r="M190" s="74"/>
      <c r="N190" s="75" t="n">
        <f aca="false">N192</f>
        <v>0</v>
      </c>
      <c r="O190" s="75" t="n">
        <f aca="false">O192</f>
        <v>0</v>
      </c>
      <c r="P190" s="76" t="e">
        <f aca="false">O190/N190*100</f>
        <v>#DIV/0!</v>
      </c>
    </row>
    <row r="191" customFormat="false" ht="31.5" hidden="true" customHeight="true" outlineLevel="0" collapsed="false">
      <c r="B191" s="50"/>
      <c r="C191" s="51"/>
      <c r="D191" s="51"/>
      <c r="E191" s="85" t="s">
        <v>157</v>
      </c>
      <c r="F191" s="171"/>
      <c r="G191" s="74" t="s">
        <v>205</v>
      </c>
      <c r="H191" s="74" t="s">
        <v>183</v>
      </c>
      <c r="I191" s="151" t="s">
        <v>282</v>
      </c>
      <c r="J191" s="152" t="s">
        <v>267</v>
      </c>
      <c r="K191" s="152" t="s">
        <v>268</v>
      </c>
      <c r="L191" s="153" t="n">
        <v>43030</v>
      </c>
      <c r="M191" s="74" t="n">
        <v>200</v>
      </c>
      <c r="N191" s="75" t="n">
        <f aca="false">N192</f>
        <v>0</v>
      </c>
      <c r="O191" s="75" t="n">
        <f aca="false">O192</f>
        <v>0</v>
      </c>
      <c r="P191" s="76" t="e">
        <f aca="false">O191/N191*100</f>
        <v>#DIV/0!</v>
      </c>
    </row>
    <row r="192" customFormat="false" ht="32.25" hidden="true" customHeight="true" outlineLevel="0" collapsed="false">
      <c r="B192" s="50"/>
      <c r="C192" s="51"/>
      <c r="D192" s="51"/>
      <c r="E192" s="85" t="s">
        <v>158</v>
      </c>
      <c r="F192" s="171"/>
      <c r="G192" s="74" t="s">
        <v>205</v>
      </c>
      <c r="H192" s="74" t="s">
        <v>183</v>
      </c>
      <c r="I192" s="151" t="s">
        <v>282</v>
      </c>
      <c r="J192" s="152" t="s">
        <v>267</v>
      </c>
      <c r="K192" s="152" t="s">
        <v>268</v>
      </c>
      <c r="L192" s="153" t="n">
        <v>43030</v>
      </c>
      <c r="M192" s="74" t="n">
        <v>240</v>
      </c>
      <c r="N192" s="75"/>
      <c r="O192" s="75"/>
      <c r="P192" s="76" t="e">
        <f aca="false">O192/N192*100</f>
        <v>#DIV/0!</v>
      </c>
    </row>
    <row r="193" customFormat="false" ht="16.5" hidden="true" customHeight="true" outlineLevel="0" collapsed="false">
      <c r="B193" s="50"/>
      <c r="C193" s="51"/>
      <c r="D193" s="51"/>
      <c r="E193" s="73" t="s">
        <v>240</v>
      </c>
      <c r="F193" s="158" t="n">
        <v>920</v>
      </c>
      <c r="G193" s="74" t="s">
        <v>205</v>
      </c>
      <c r="H193" s="74" t="s">
        <v>183</v>
      </c>
      <c r="I193" s="151" t="s">
        <v>282</v>
      </c>
      <c r="J193" s="152" t="s">
        <v>267</v>
      </c>
      <c r="K193" s="152" t="s">
        <v>268</v>
      </c>
      <c r="L193" s="153" t="s">
        <v>302</v>
      </c>
      <c r="M193" s="74"/>
      <c r="N193" s="75" t="n">
        <f aca="false">N195</f>
        <v>0</v>
      </c>
      <c r="O193" s="75" t="n">
        <f aca="false">O195</f>
        <v>0</v>
      </c>
      <c r="P193" s="76" t="e">
        <f aca="false">O193/N193*100</f>
        <v>#DIV/0!</v>
      </c>
    </row>
    <row r="194" customFormat="false" ht="33.75" hidden="true" customHeight="true" outlineLevel="0" collapsed="false">
      <c r="B194" s="50"/>
      <c r="C194" s="51"/>
      <c r="D194" s="51"/>
      <c r="E194" s="85" t="s">
        <v>157</v>
      </c>
      <c r="F194" s="96" t="n">
        <v>920</v>
      </c>
      <c r="G194" s="74" t="s">
        <v>205</v>
      </c>
      <c r="H194" s="74" t="s">
        <v>183</v>
      </c>
      <c r="I194" s="151" t="s">
        <v>282</v>
      </c>
      <c r="J194" s="152" t="s">
        <v>267</v>
      </c>
      <c r="K194" s="152" t="s">
        <v>268</v>
      </c>
      <c r="L194" s="153" t="s">
        <v>302</v>
      </c>
      <c r="M194" s="74" t="n">
        <v>200</v>
      </c>
      <c r="N194" s="75" t="n">
        <f aca="false">N195</f>
        <v>0</v>
      </c>
      <c r="O194" s="75" t="n">
        <f aca="false">O195</f>
        <v>0</v>
      </c>
      <c r="P194" s="76" t="e">
        <f aca="false">O194/N194*100</f>
        <v>#DIV/0!</v>
      </c>
    </row>
    <row r="195" customFormat="false" ht="33.75" hidden="true" customHeight="true" outlineLevel="0" collapsed="false">
      <c r="B195" s="50"/>
      <c r="C195" s="51"/>
      <c r="D195" s="51"/>
      <c r="E195" s="85" t="s">
        <v>158</v>
      </c>
      <c r="F195" s="96" t="n">
        <v>920</v>
      </c>
      <c r="G195" s="74" t="s">
        <v>205</v>
      </c>
      <c r="H195" s="74" t="s">
        <v>183</v>
      </c>
      <c r="I195" s="151" t="s">
        <v>282</v>
      </c>
      <c r="J195" s="152" t="s">
        <v>267</v>
      </c>
      <c r="K195" s="152" t="s">
        <v>268</v>
      </c>
      <c r="L195" s="153" t="s">
        <v>302</v>
      </c>
      <c r="M195" s="74" t="n">
        <v>240</v>
      </c>
      <c r="N195" s="75" t="n">
        <v>0</v>
      </c>
      <c r="O195" s="75"/>
      <c r="P195" s="76" t="e">
        <f aca="false">O195/N195*100</f>
        <v>#DIV/0!</v>
      </c>
    </row>
    <row r="196" customFormat="false" ht="64.25" hidden="false" customHeight="true" outlineLevel="0" collapsed="false">
      <c r="B196" s="50"/>
      <c r="C196" s="51"/>
      <c r="D196" s="51"/>
      <c r="E196" s="73" t="s">
        <v>241</v>
      </c>
      <c r="F196" s="96" t="n">
        <v>920</v>
      </c>
      <c r="G196" s="74" t="s">
        <v>205</v>
      </c>
      <c r="H196" s="74" t="s">
        <v>183</v>
      </c>
      <c r="I196" s="151" t="s">
        <v>282</v>
      </c>
      <c r="J196" s="152" t="s">
        <v>267</v>
      </c>
      <c r="K196" s="152" t="s">
        <v>268</v>
      </c>
      <c r="L196" s="153" t="s">
        <v>303</v>
      </c>
      <c r="M196" s="74"/>
      <c r="N196" s="75" t="n">
        <f aca="false">N198</f>
        <v>1</v>
      </c>
      <c r="O196" s="75" t="n">
        <f aca="false">O198</f>
        <v>0</v>
      </c>
      <c r="P196" s="76" t="n">
        <f aca="false">O196/N196*100</f>
        <v>0</v>
      </c>
    </row>
    <row r="197" customFormat="false" ht="33" hidden="false" customHeight="true" outlineLevel="0" collapsed="false">
      <c r="B197" s="50"/>
      <c r="C197" s="51"/>
      <c r="D197" s="51"/>
      <c r="E197" s="85" t="s">
        <v>157</v>
      </c>
      <c r="F197" s="158" t="n">
        <v>920</v>
      </c>
      <c r="G197" s="74" t="s">
        <v>205</v>
      </c>
      <c r="H197" s="74" t="s">
        <v>183</v>
      </c>
      <c r="I197" s="151" t="s">
        <v>282</v>
      </c>
      <c r="J197" s="152" t="s">
        <v>267</v>
      </c>
      <c r="K197" s="152" t="s">
        <v>268</v>
      </c>
      <c r="L197" s="153" t="s">
        <v>303</v>
      </c>
      <c r="M197" s="74" t="n">
        <v>200</v>
      </c>
      <c r="N197" s="75" t="n">
        <f aca="false">N198</f>
        <v>1</v>
      </c>
      <c r="O197" s="75" t="n">
        <f aca="false">O198</f>
        <v>0</v>
      </c>
      <c r="P197" s="76" t="n">
        <f aca="false">O197/N197*100</f>
        <v>0</v>
      </c>
    </row>
    <row r="198" customFormat="false" ht="33.75" hidden="false" customHeight="true" outlineLevel="0" collapsed="false">
      <c r="B198" s="50"/>
      <c r="C198" s="51"/>
      <c r="D198" s="51"/>
      <c r="E198" s="85" t="s">
        <v>158</v>
      </c>
      <c r="F198" s="96" t="n">
        <v>920</v>
      </c>
      <c r="G198" s="74" t="s">
        <v>205</v>
      </c>
      <c r="H198" s="74" t="s">
        <v>183</v>
      </c>
      <c r="I198" s="151" t="s">
        <v>282</v>
      </c>
      <c r="J198" s="152" t="s">
        <v>267</v>
      </c>
      <c r="K198" s="152" t="s">
        <v>268</v>
      </c>
      <c r="L198" s="153" t="s">
        <v>303</v>
      </c>
      <c r="M198" s="74" t="n">
        <v>240</v>
      </c>
      <c r="N198" s="75" t="n">
        <v>1</v>
      </c>
      <c r="O198" s="75" t="n">
        <v>0</v>
      </c>
      <c r="P198" s="76" t="n">
        <f aca="false">O198/N198*100</f>
        <v>0</v>
      </c>
    </row>
    <row r="199" customFormat="false" ht="37.45" hidden="false" customHeight="true" outlineLevel="0" collapsed="false">
      <c r="B199" s="50"/>
      <c r="C199" s="51"/>
      <c r="D199" s="51"/>
      <c r="E199" s="73" t="s">
        <v>242</v>
      </c>
      <c r="F199" s="96" t="n">
        <v>920</v>
      </c>
      <c r="G199" s="74" t="s">
        <v>205</v>
      </c>
      <c r="H199" s="74" t="s">
        <v>183</v>
      </c>
      <c r="I199" s="151" t="s">
        <v>282</v>
      </c>
      <c r="J199" s="152" t="s">
        <v>267</v>
      </c>
      <c r="K199" s="152" t="s">
        <v>268</v>
      </c>
      <c r="L199" s="153" t="s">
        <v>304</v>
      </c>
      <c r="M199" s="74"/>
      <c r="N199" s="75" t="n">
        <f aca="false">N201</f>
        <v>1</v>
      </c>
      <c r="O199" s="75" t="n">
        <f aca="false">O201</f>
        <v>0</v>
      </c>
      <c r="P199" s="76" t="n">
        <f aca="false">O199/N199*100</f>
        <v>0</v>
      </c>
    </row>
    <row r="200" customFormat="false" ht="31.5" hidden="false" customHeight="true" outlineLevel="0" collapsed="false">
      <c r="B200" s="50"/>
      <c r="C200" s="51"/>
      <c r="D200" s="51"/>
      <c r="E200" s="85" t="s">
        <v>157</v>
      </c>
      <c r="F200" s="96" t="n">
        <v>920</v>
      </c>
      <c r="G200" s="74" t="s">
        <v>205</v>
      </c>
      <c r="H200" s="74" t="s">
        <v>183</v>
      </c>
      <c r="I200" s="151" t="s">
        <v>282</v>
      </c>
      <c r="J200" s="152" t="s">
        <v>267</v>
      </c>
      <c r="K200" s="152" t="s">
        <v>268</v>
      </c>
      <c r="L200" s="153" t="s">
        <v>304</v>
      </c>
      <c r="M200" s="74" t="n">
        <v>200</v>
      </c>
      <c r="N200" s="75" t="n">
        <f aca="false">N201</f>
        <v>1</v>
      </c>
      <c r="O200" s="75" t="n">
        <f aca="false">O201</f>
        <v>0</v>
      </c>
      <c r="P200" s="76" t="n">
        <f aca="false">O200/N200*100</f>
        <v>0</v>
      </c>
    </row>
    <row r="201" customFormat="false" ht="33.75" hidden="false" customHeight="true" outlineLevel="0" collapsed="false">
      <c r="B201" s="50"/>
      <c r="C201" s="51"/>
      <c r="D201" s="51"/>
      <c r="E201" s="85" t="s">
        <v>158</v>
      </c>
      <c r="F201" s="96" t="n">
        <v>920</v>
      </c>
      <c r="G201" s="74" t="s">
        <v>205</v>
      </c>
      <c r="H201" s="74" t="s">
        <v>183</v>
      </c>
      <c r="I201" s="151" t="s">
        <v>282</v>
      </c>
      <c r="J201" s="152" t="s">
        <v>267</v>
      </c>
      <c r="K201" s="152" t="s">
        <v>268</v>
      </c>
      <c r="L201" s="153" t="s">
        <v>304</v>
      </c>
      <c r="M201" s="74" t="n">
        <v>240</v>
      </c>
      <c r="N201" s="75" t="n">
        <v>1</v>
      </c>
      <c r="O201" s="75" t="n">
        <v>0</v>
      </c>
      <c r="P201" s="76" t="n">
        <f aca="false">O201/N201*100</f>
        <v>0</v>
      </c>
    </row>
    <row r="202" s="62" customFormat="true" ht="13.8" hidden="true" customHeight="false" outlineLevel="0" collapsed="false">
      <c r="B202" s="63"/>
      <c r="C202" s="64"/>
      <c r="D202" s="64"/>
      <c r="E202" s="73" t="s">
        <v>243</v>
      </c>
      <c r="F202" s="158" t="n">
        <v>920</v>
      </c>
      <c r="G202" s="74" t="s">
        <v>244</v>
      </c>
      <c r="H202" s="74"/>
      <c r="I202" s="151"/>
      <c r="J202" s="152"/>
      <c r="K202" s="152"/>
      <c r="L202" s="153"/>
      <c r="M202" s="74"/>
      <c r="N202" s="75" t="n">
        <f aca="false">N203</f>
        <v>0</v>
      </c>
      <c r="O202" s="75" t="n">
        <f aca="false">O203</f>
        <v>0</v>
      </c>
      <c r="P202" s="76" t="e">
        <f aca="false">O202/N202*100</f>
        <v>#DIV/0!</v>
      </c>
    </row>
    <row r="203" customFormat="false" ht="16.5" hidden="true" customHeight="true" outlineLevel="0" collapsed="false">
      <c r="A203" s="38" t="n">
        <v>9</v>
      </c>
      <c r="B203" s="50"/>
      <c r="C203" s="51"/>
      <c r="D203" s="51"/>
      <c r="E203" s="73" t="s">
        <v>245</v>
      </c>
      <c r="F203" s="96" t="n">
        <v>920</v>
      </c>
      <c r="G203" s="74" t="n">
        <v>10</v>
      </c>
      <c r="H203" s="74" t="s">
        <v>137</v>
      </c>
      <c r="I203" s="151"/>
      <c r="J203" s="152"/>
      <c r="K203" s="152"/>
      <c r="L203" s="153"/>
      <c r="M203" s="74"/>
      <c r="N203" s="75" t="n">
        <f aca="false">N204</f>
        <v>0</v>
      </c>
      <c r="O203" s="75" t="n">
        <f aca="false">O204</f>
        <v>0</v>
      </c>
      <c r="P203" s="76" t="e">
        <f aca="false">O203/N203*100</f>
        <v>#DIV/0!</v>
      </c>
    </row>
    <row r="204" customFormat="false" ht="48" hidden="true" customHeight="true" outlineLevel="0" collapsed="false">
      <c r="B204" s="50"/>
      <c r="C204" s="51"/>
      <c r="D204" s="51"/>
      <c r="E204" s="73" t="s">
        <v>169</v>
      </c>
      <c r="F204" s="96" t="n">
        <v>920</v>
      </c>
      <c r="G204" s="74" t="s">
        <v>244</v>
      </c>
      <c r="H204" s="74" t="s">
        <v>137</v>
      </c>
      <c r="I204" s="151" t="s">
        <v>282</v>
      </c>
      <c r="J204" s="152" t="s">
        <v>283</v>
      </c>
      <c r="K204" s="152"/>
      <c r="L204" s="153"/>
      <c r="M204" s="74"/>
      <c r="N204" s="75" t="n">
        <f aca="false">N205</f>
        <v>0</v>
      </c>
      <c r="O204" s="75" t="n">
        <f aca="false">O205</f>
        <v>0</v>
      </c>
      <c r="P204" s="76" t="e">
        <f aca="false">O204/N204*100</f>
        <v>#DIV/0!</v>
      </c>
    </row>
    <row r="205" customFormat="false" ht="63.95" hidden="true" customHeight="true" outlineLevel="0" collapsed="false">
      <c r="B205" s="50"/>
      <c r="C205" s="51"/>
      <c r="D205" s="51"/>
      <c r="E205" s="73" t="s">
        <v>170</v>
      </c>
      <c r="F205" s="96" t="n">
        <v>920</v>
      </c>
      <c r="G205" s="74" t="s">
        <v>244</v>
      </c>
      <c r="H205" s="74" t="s">
        <v>137</v>
      </c>
      <c r="I205" s="151" t="s">
        <v>282</v>
      </c>
      <c r="J205" s="152" t="s">
        <v>267</v>
      </c>
      <c r="K205" s="152" t="s">
        <v>268</v>
      </c>
      <c r="L205" s="153"/>
      <c r="M205" s="74"/>
      <c r="N205" s="75" t="n">
        <f aca="false">N206</f>
        <v>0</v>
      </c>
      <c r="O205" s="75" t="n">
        <f aca="false">O206</f>
        <v>0</v>
      </c>
      <c r="P205" s="76" t="e">
        <f aca="false">O205/N205*100</f>
        <v>#DIV/0!</v>
      </c>
    </row>
    <row r="206" customFormat="false" ht="32.45" hidden="true" customHeight="true" outlineLevel="0" collapsed="false">
      <c r="A206" s="38" t="n">
        <v>9</v>
      </c>
      <c r="B206" s="50"/>
      <c r="C206" s="51"/>
      <c r="D206" s="51"/>
      <c r="E206" s="73" t="s">
        <v>246</v>
      </c>
      <c r="F206" s="158" t="n">
        <v>920</v>
      </c>
      <c r="G206" s="74" t="s">
        <v>244</v>
      </c>
      <c r="H206" s="74" t="s">
        <v>137</v>
      </c>
      <c r="I206" s="151" t="n">
        <v>89</v>
      </c>
      <c r="J206" s="152" t="n">
        <v>1</v>
      </c>
      <c r="K206" s="152" t="s">
        <v>268</v>
      </c>
      <c r="L206" s="153" t="s">
        <v>305</v>
      </c>
      <c r="M206" s="74"/>
      <c r="N206" s="75" t="n">
        <f aca="false">N208</f>
        <v>0</v>
      </c>
      <c r="O206" s="75" t="n">
        <f aca="false">O208</f>
        <v>0</v>
      </c>
      <c r="P206" s="76" t="e">
        <f aca="false">O206/N206*100</f>
        <v>#DIV/0!</v>
      </c>
    </row>
    <row r="207" customFormat="false" ht="16.5" hidden="true" customHeight="true" outlineLevel="0" collapsed="false">
      <c r="B207" s="50"/>
      <c r="C207" s="51"/>
      <c r="D207" s="51"/>
      <c r="E207" s="73" t="s">
        <v>247</v>
      </c>
      <c r="F207" s="96" t="n">
        <v>920</v>
      </c>
      <c r="G207" s="74" t="s">
        <v>244</v>
      </c>
      <c r="H207" s="74" t="s">
        <v>137</v>
      </c>
      <c r="I207" s="151" t="n">
        <v>89</v>
      </c>
      <c r="J207" s="152" t="n">
        <v>1</v>
      </c>
      <c r="K207" s="152" t="s">
        <v>268</v>
      </c>
      <c r="L207" s="153" t="s">
        <v>305</v>
      </c>
      <c r="M207" s="74" t="n">
        <v>300</v>
      </c>
      <c r="N207" s="75" t="n">
        <f aca="false">N208</f>
        <v>0</v>
      </c>
      <c r="O207" s="75" t="n">
        <f aca="false">O208</f>
        <v>0</v>
      </c>
      <c r="P207" s="76" t="e">
        <f aca="false">O207/N207*100</f>
        <v>#DIV/0!</v>
      </c>
    </row>
    <row r="208" customFormat="false" ht="20.25" hidden="true" customHeight="true" outlineLevel="0" collapsed="false">
      <c r="A208" s="38" t="n">
        <v>6</v>
      </c>
      <c r="B208" s="50"/>
      <c r="C208" s="51"/>
      <c r="D208" s="51"/>
      <c r="E208" s="73" t="s">
        <v>248</v>
      </c>
      <c r="F208" s="96" t="n">
        <v>920</v>
      </c>
      <c r="G208" s="74" t="s">
        <v>244</v>
      </c>
      <c r="H208" s="74" t="s">
        <v>137</v>
      </c>
      <c r="I208" s="151" t="n">
        <v>89</v>
      </c>
      <c r="J208" s="152" t="n">
        <v>1</v>
      </c>
      <c r="K208" s="152" t="s">
        <v>268</v>
      </c>
      <c r="L208" s="153" t="s">
        <v>305</v>
      </c>
      <c r="M208" s="74" t="n">
        <v>310</v>
      </c>
      <c r="N208" s="75"/>
      <c r="O208" s="75"/>
      <c r="P208" s="76" t="e">
        <f aca="false">O208/N208*100</f>
        <v>#DIV/0!</v>
      </c>
    </row>
    <row r="209" customFormat="false" ht="17.25" hidden="false" customHeight="true" outlineLevel="0" collapsed="false">
      <c r="B209" s="50"/>
      <c r="C209" s="51"/>
      <c r="D209" s="51"/>
      <c r="E209" s="73" t="s">
        <v>249</v>
      </c>
      <c r="F209" s="96" t="n">
        <v>920</v>
      </c>
      <c r="G209" s="74" t="s">
        <v>176</v>
      </c>
      <c r="H209" s="74"/>
      <c r="I209" s="151"/>
      <c r="J209" s="152"/>
      <c r="K209" s="152"/>
      <c r="L209" s="153"/>
      <c r="M209" s="74"/>
      <c r="N209" s="75" t="n">
        <f aca="false">N210</f>
        <v>1</v>
      </c>
      <c r="O209" s="75" t="n">
        <f aca="false">O210</f>
        <v>0.92767</v>
      </c>
      <c r="P209" s="76" t="n">
        <f aca="false">O209/N209*100</f>
        <v>92.767</v>
      </c>
    </row>
    <row r="210" s="62" customFormat="true" ht="32.25" hidden="false" customHeight="true" outlineLevel="0" collapsed="false">
      <c r="B210" s="63"/>
      <c r="C210" s="64"/>
      <c r="D210" s="64"/>
      <c r="E210" s="73" t="s">
        <v>250</v>
      </c>
      <c r="F210" s="96" t="n">
        <v>920</v>
      </c>
      <c r="G210" s="74" t="s">
        <v>176</v>
      </c>
      <c r="H210" s="74" t="s">
        <v>137</v>
      </c>
      <c r="I210" s="151"/>
      <c r="J210" s="152"/>
      <c r="K210" s="152"/>
      <c r="L210" s="153"/>
      <c r="M210" s="74"/>
      <c r="N210" s="75" t="n">
        <f aca="false">N211</f>
        <v>1</v>
      </c>
      <c r="O210" s="75" t="n">
        <f aca="false">O211</f>
        <v>0.92767</v>
      </c>
      <c r="P210" s="76" t="n">
        <f aca="false">O210/N210*100</f>
        <v>92.767</v>
      </c>
    </row>
    <row r="211" customFormat="false" ht="39.45" hidden="false" customHeight="true" outlineLevel="0" collapsed="false">
      <c r="B211" s="50"/>
      <c r="C211" s="51"/>
      <c r="D211" s="51"/>
      <c r="E211" s="73" t="s">
        <v>169</v>
      </c>
      <c r="F211" s="158" t="n">
        <v>920</v>
      </c>
      <c r="G211" s="74" t="s">
        <v>176</v>
      </c>
      <c r="H211" s="74" t="s">
        <v>137</v>
      </c>
      <c r="I211" s="151" t="n">
        <v>89</v>
      </c>
      <c r="J211" s="152" t="n">
        <v>0</v>
      </c>
      <c r="K211" s="152"/>
      <c r="L211" s="153"/>
      <c r="M211" s="74"/>
      <c r="N211" s="75" t="n">
        <f aca="false">N212</f>
        <v>1</v>
      </c>
      <c r="O211" s="75" t="n">
        <f aca="false">O212</f>
        <v>0.92767</v>
      </c>
      <c r="P211" s="76" t="n">
        <f aca="false">O211/N211*100</f>
        <v>92.767</v>
      </c>
    </row>
    <row r="212" customFormat="false" ht="53.5" hidden="false" customHeight="true" outlineLevel="0" collapsed="false">
      <c r="B212" s="50"/>
      <c r="E212" s="73" t="s">
        <v>170</v>
      </c>
      <c r="F212" s="96" t="n">
        <v>920</v>
      </c>
      <c r="G212" s="74" t="s">
        <v>176</v>
      </c>
      <c r="H212" s="74" t="s">
        <v>137</v>
      </c>
      <c r="I212" s="151" t="n">
        <v>89</v>
      </c>
      <c r="J212" s="152" t="n">
        <v>1</v>
      </c>
      <c r="K212" s="165" t="s">
        <v>268</v>
      </c>
      <c r="L212" s="153"/>
      <c r="M212" s="74"/>
      <c r="N212" s="75" t="n">
        <f aca="false">N213</f>
        <v>1</v>
      </c>
      <c r="O212" s="75" t="n">
        <f aca="false">O213</f>
        <v>0.92767</v>
      </c>
      <c r="P212" s="76" t="n">
        <f aca="false">O212/N212*100</f>
        <v>92.767</v>
      </c>
    </row>
    <row r="213" customFormat="false" ht="16.5" hidden="false" customHeight="true" outlineLevel="0" collapsed="false">
      <c r="B213" s="50"/>
      <c r="C213" s="51"/>
      <c r="D213" s="51"/>
      <c r="E213" s="73" t="s">
        <v>251</v>
      </c>
      <c r="F213" s="96" t="n">
        <v>920</v>
      </c>
      <c r="G213" s="74" t="s">
        <v>176</v>
      </c>
      <c r="H213" s="74" t="s">
        <v>137</v>
      </c>
      <c r="I213" s="151" t="n">
        <v>89</v>
      </c>
      <c r="J213" s="152" t="n">
        <v>1</v>
      </c>
      <c r="K213" s="165" t="s">
        <v>268</v>
      </c>
      <c r="L213" s="153" t="n">
        <v>41240</v>
      </c>
      <c r="M213" s="74"/>
      <c r="N213" s="75" t="n">
        <f aca="false">N215</f>
        <v>1</v>
      </c>
      <c r="O213" s="75" t="n">
        <f aca="false">O215</f>
        <v>0.92767</v>
      </c>
      <c r="P213" s="76" t="n">
        <f aca="false">O213/N213*100</f>
        <v>92.767</v>
      </c>
    </row>
    <row r="214" customFormat="false" ht="17.1" hidden="false" customHeight="true" outlineLevel="0" collapsed="false">
      <c r="B214" s="50"/>
      <c r="C214" s="51"/>
      <c r="D214" s="51"/>
      <c r="E214" s="73" t="s">
        <v>249</v>
      </c>
      <c r="F214" s="96" t="n">
        <v>920</v>
      </c>
      <c r="G214" s="74" t="s">
        <v>176</v>
      </c>
      <c r="H214" s="74" t="s">
        <v>137</v>
      </c>
      <c r="I214" s="151" t="n">
        <v>89</v>
      </c>
      <c r="J214" s="152" t="n">
        <v>1</v>
      </c>
      <c r="K214" s="165" t="s">
        <v>268</v>
      </c>
      <c r="L214" s="153" t="n">
        <v>41240</v>
      </c>
      <c r="M214" s="198" t="n">
        <v>700</v>
      </c>
      <c r="N214" s="92" t="n">
        <f aca="false">N215</f>
        <v>1</v>
      </c>
      <c r="O214" s="92" t="n">
        <f aca="false">O215</f>
        <v>0.92767</v>
      </c>
      <c r="P214" s="76" t="n">
        <f aca="false">O214/N214*100</f>
        <v>92.767</v>
      </c>
    </row>
    <row r="215" customFormat="false" ht="16.5" hidden="false" customHeight="true" outlineLevel="0" collapsed="false">
      <c r="B215" s="50"/>
      <c r="C215" s="51"/>
      <c r="D215" s="51"/>
      <c r="E215" s="114" t="s">
        <v>252</v>
      </c>
      <c r="F215" s="199" t="n">
        <v>920</v>
      </c>
      <c r="G215" s="115" t="s">
        <v>176</v>
      </c>
      <c r="H215" s="115" t="s">
        <v>137</v>
      </c>
      <c r="I215" s="200" t="n">
        <v>89</v>
      </c>
      <c r="J215" s="201" t="n">
        <v>1</v>
      </c>
      <c r="K215" s="202" t="s">
        <v>268</v>
      </c>
      <c r="L215" s="203" t="n">
        <v>41240</v>
      </c>
      <c r="M215" s="115" t="s">
        <v>306</v>
      </c>
      <c r="N215" s="116" t="n">
        <v>1</v>
      </c>
      <c r="O215" s="116" t="n">
        <v>0.92767</v>
      </c>
      <c r="P215" s="117" t="n">
        <f aca="false">O215/N215*100</f>
        <v>92.767</v>
      </c>
    </row>
    <row r="216" s="86" customFormat="true" ht="17.1" hidden="true" customHeight="true" outlineLevel="0" collapsed="false">
      <c r="A216" s="38"/>
      <c r="B216" s="38"/>
      <c r="C216" s="38"/>
      <c r="D216" s="38"/>
      <c r="E216" s="128" t="s">
        <v>253</v>
      </c>
      <c r="F216" s="204" t="n">
        <v>920</v>
      </c>
      <c r="G216" s="118" t="s">
        <v>254</v>
      </c>
      <c r="H216" s="129"/>
      <c r="I216" s="205"/>
      <c r="J216" s="206"/>
      <c r="K216" s="206"/>
      <c r="L216" s="207"/>
      <c r="M216" s="208"/>
      <c r="N216" s="119" t="n">
        <f aca="false">N217</f>
        <v>0</v>
      </c>
      <c r="O216" s="119" t="n">
        <f aca="false">O217</f>
        <v>0</v>
      </c>
      <c r="P216" s="119" t="n">
        <f aca="false">P217</f>
        <v>0</v>
      </c>
      <c r="Q216" s="38"/>
      <c r="R216" s="38"/>
      <c r="S216" s="38"/>
      <c r="T216" s="38"/>
      <c r="U216" s="38"/>
      <c r="V216" s="38"/>
      <c r="W216" s="38"/>
      <c r="X216" s="38"/>
      <c r="Y216" s="38"/>
    </row>
    <row r="217" s="86" customFormat="true" ht="17.1" hidden="true" customHeight="true" outlineLevel="0" collapsed="false">
      <c r="A217" s="38"/>
      <c r="B217" s="38"/>
      <c r="C217" s="38"/>
      <c r="D217" s="38"/>
      <c r="E217" s="79" t="s">
        <v>253</v>
      </c>
      <c r="F217" s="209" t="n">
        <v>920</v>
      </c>
      <c r="G217" s="130" t="s">
        <v>254</v>
      </c>
      <c r="H217" s="130" t="s">
        <v>254</v>
      </c>
      <c r="I217" s="210"/>
      <c r="J217" s="211"/>
      <c r="K217" s="212"/>
      <c r="L217" s="213"/>
      <c r="M217" s="214"/>
      <c r="N217" s="122" t="n">
        <f aca="false">N218</f>
        <v>0</v>
      </c>
      <c r="O217" s="122" t="n">
        <f aca="false">O218</f>
        <v>0</v>
      </c>
      <c r="P217" s="122" t="n">
        <f aca="false">P218</f>
        <v>0</v>
      </c>
      <c r="Q217" s="38"/>
      <c r="R217" s="38"/>
      <c r="S217" s="38"/>
      <c r="T217" s="38"/>
      <c r="U217" s="38"/>
      <c r="V217" s="38"/>
      <c r="W217" s="38"/>
      <c r="X217" s="38"/>
      <c r="Y217" s="38"/>
    </row>
    <row r="218" s="86" customFormat="true" ht="49.5" hidden="true" customHeight="true" outlineLevel="0" collapsed="false">
      <c r="A218" s="38"/>
      <c r="B218" s="38"/>
      <c r="C218" s="38"/>
      <c r="D218" s="38"/>
      <c r="E218" s="73" t="s">
        <v>148</v>
      </c>
      <c r="F218" s="209" t="n">
        <v>920</v>
      </c>
      <c r="G218" s="130" t="n">
        <v>99</v>
      </c>
      <c r="H218" s="130" t="n">
        <v>99</v>
      </c>
      <c r="I218" s="210" t="s">
        <v>266</v>
      </c>
      <c r="J218" s="211" t="s">
        <v>283</v>
      </c>
      <c r="K218" s="212"/>
      <c r="L218" s="215"/>
      <c r="M218" s="214"/>
      <c r="N218" s="131" t="n">
        <f aca="false">N219</f>
        <v>0</v>
      </c>
      <c r="O218" s="131" t="n">
        <f aca="false">O219</f>
        <v>0</v>
      </c>
      <c r="P218" s="131" t="n">
        <f aca="false">P219</f>
        <v>0</v>
      </c>
      <c r="Q218" s="38"/>
      <c r="R218" s="38"/>
      <c r="S218" s="38"/>
      <c r="T218" s="38"/>
      <c r="U218" s="38"/>
      <c r="V218" s="38"/>
      <c r="W218" s="38"/>
      <c r="X218" s="38"/>
      <c r="Y218" s="38"/>
    </row>
    <row r="219" s="86" customFormat="true" ht="48.75" hidden="true" customHeight="true" outlineLevel="0" collapsed="false">
      <c r="A219" s="38"/>
      <c r="B219" s="38"/>
      <c r="C219" s="38"/>
      <c r="D219" s="38"/>
      <c r="E219" s="73" t="s">
        <v>152</v>
      </c>
      <c r="F219" s="209" t="n">
        <v>920</v>
      </c>
      <c r="G219" s="130" t="n">
        <v>99</v>
      </c>
      <c r="H219" s="130" t="n">
        <v>99</v>
      </c>
      <c r="I219" s="216" t="s">
        <v>266</v>
      </c>
      <c r="J219" s="217" t="s">
        <v>271</v>
      </c>
      <c r="K219" s="217" t="s">
        <v>268</v>
      </c>
      <c r="L219" s="218"/>
      <c r="M219" s="214"/>
      <c r="N219" s="131" t="n">
        <f aca="false">N220</f>
        <v>0</v>
      </c>
      <c r="O219" s="131" t="n">
        <f aca="false">O220</f>
        <v>0</v>
      </c>
      <c r="P219" s="131" t="n">
        <f aca="false">P220</f>
        <v>0</v>
      </c>
      <c r="Q219" s="38"/>
      <c r="R219" s="38"/>
      <c r="S219" s="38"/>
      <c r="T219" s="38"/>
      <c r="U219" s="38"/>
      <c r="V219" s="38"/>
      <c r="W219" s="38"/>
      <c r="X219" s="38"/>
      <c r="Y219" s="38"/>
    </row>
    <row r="220" s="86" customFormat="true" ht="15.75" hidden="true" customHeight="true" outlineLevel="0" collapsed="false">
      <c r="A220" s="38"/>
      <c r="B220" s="38"/>
      <c r="C220" s="38"/>
      <c r="D220" s="38"/>
      <c r="E220" s="79" t="s">
        <v>253</v>
      </c>
      <c r="F220" s="209" t="n">
        <v>920</v>
      </c>
      <c r="G220" s="130" t="n">
        <v>99</v>
      </c>
      <c r="H220" s="130" t="n">
        <v>99</v>
      </c>
      <c r="I220" s="216" t="s">
        <v>266</v>
      </c>
      <c r="J220" s="217" t="s">
        <v>271</v>
      </c>
      <c r="K220" s="217" t="s">
        <v>268</v>
      </c>
      <c r="L220" s="218" t="n">
        <v>41990</v>
      </c>
      <c r="M220" s="121"/>
      <c r="N220" s="132" t="n">
        <f aca="false">N222</f>
        <v>0</v>
      </c>
      <c r="O220" s="132" t="n">
        <f aca="false">O222</f>
        <v>0</v>
      </c>
      <c r="P220" s="132" t="n">
        <f aca="false">P222</f>
        <v>0</v>
      </c>
      <c r="Q220" s="38"/>
      <c r="R220" s="38"/>
      <c r="S220" s="38"/>
      <c r="T220" s="38"/>
      <c r="U220" s="38"/>
      <c r="V220" s="38"/>
      <c r="W220" s="38"/>
      <c r="X220" s="38"/>
      <c r="Y220" s="38"/>
    </row>
    <row r="221" s="86" customFormat="true" ht="15" hidden="true" customHeight="false" outlineLevel="0" collapsed="false">
      <c r="A221" s="38"/>
      <c r="B221" s="38"/>
      <c r="C221" s="38"/>
      <c r="D221" s="38"/>
      <c r="E221" s="79" t="s">
        <v>159</v>
      </c>
      <c r="F221" s="209" t="n">
        <v>920</v>
      </c>
      <c r="G221" s="130" t="n">
        <v>99</v>
      </c>
      <c r="H221" s="130" t="n">
        <v>99</v>
      </c>
      <c r="I221" s="216" t="s">
        <v>266</v>
      </c>
      <c r="J221" s="217" t="s">
        <v>271</v>
      </c>
      <c r="K221" s="217" t="s">
        <v>268</v>
      </c>
      <c r="L221" s="218" t="n">
        <v>41990</v>
      </c>
      <c r="M221" s="118" t="n">
        <v>800</v>
      </c>
      <c r="N221" s="133" t="n">
        <f aca="false">N222</f>
        <v>0</v>
      </c>
      <c r="O221" s="133" t="n">
        <f aca="false">O222</f>
        <v>0</v>
      </c>
      <c r="P221" s="133" t="n">
        <f aca="false">P222</f>
        <v>0</v>
      </c>
      <c r="Q221" s="38"/>
      <c r="R221" s="38"/>
      <c r="S221" s="38"/>
      <c r="T221" s="38"/>
      <c r="U221" s="38"/>
      <c r="V221" s="38"/>
      <c r="W221" s="38"/>
      <c r="X221" s="38"/>
      <c r="Y221" s="38"/>
    </row>
    <row r="222" s="86" customFormat="true" ht="16.5" hidden="true" customHeight="true" outlineLevel="0" collapsed="false">
      <c r="A222" s="38"/>
      <c r="B222" s="38"/>
      <c r="C222" s="38"/>
      <c r="D222" s="50"/>
      <c r="E222" s="134" t="s">
        <v>174</v>
      </c>
      <c r="F222" s="219" t="n">
        <v>920</v>
      </c>
      <c r="G222" s="125" t="s">
        <v>254</v>
      </c>
      <c r="H222" s="135" t="n">
        <v>99</v>
      </c>
      <c r="I222" s="220" t="s">
        <v>266</v>
      </c>
      <c r="J222" s="221" t="s">
        <v>271</v>
      </c>
      <c r="K222" s="221" t="s">
        <v>268</v>
      </c>
      <c r="L222" s="222" t="n">
        <v>41990</v>
      </c>
      <c r="M222" s="125" t="n">
        <v>870</v>
      </c>
      <c r="N222" s="136"/>
      <c r="O222" s="136" t="n">
        <v>0</v>
      </c>
      <c r="P222" s="136" t="n">
        <v>0</v>
      </c>
      <c r="Q222" s="38"/>
      <c r="R222" s="38"/>
      <c r="S222" s="38"/>
      <c r="T222" s="38"/>
      <c r="U222" s="38"/>
      <c r="V222" s="38"/>
      <c r="W222" s="38"/>
      <c r="X222" s="38"/>
      <c r="Y222" s="38"/>
    </row>
    <row r="223" customFormat="false" ht="12.75" hidden="false" customHeight="false" outlineLevel="0" collapsed="false">
      <c r="E223" s="137"/>
      <c r="F223" s="137"/>
      <c r="I223" s="223"/>
      <c r="J223" s="223"/>
      <c r="K223" s="223"/>
      <c r="L223" s="223"/>
      <c r="M223" s="223"/>
    </row>
  </sheetData>
  <mergeCells count="16">
    <mergeCell ref="E1:N1"/>
    <mergeCell ref="N2:P2"/>
    <mergeCell ref="E3:P3"/>
    <mergeCell ref="F4:P4"/>
    <mergeCell ref="G5:P5"/>
    <mergeCell ref="F6:P6"/>
    <mergeCell ref="E7:P7"/>
    <mergeCell ref="E8:P8"/>
    <mergeCell ref="E9:E10"/>
    <mergeCell ref="F9:F10"/>
    <mergeCell ref="G9:G10"/>
    <mergeCell ref="H9:H10"/>
    <mergeCell ref="I9:L10"/>
    <mergeCell ref="M9:M10"/>
    <mergeCell ref="N9:P9"/>
    <mergeCell ref="I11:L11"/>
  </mergeCells>
  <conditionalFormatting sqref="I216:M217 E104">
    <cfRule type="expression" priority="2" aboveAverage="0" equalAverage="0" bottom="0" percent="0" rank="0" text="" dxfId="52">
      <formula>$I104=""</formula>
    </cfRule>
    <cfRule type="expression" priority="3" aboveAverage="0" equalAverage="0" bottom="0" percent="0" rank="0" text="" dxfId="53">
      <formula>AND($J104="",$I104&lt;&gt;"")</formula>
    </cfRule>
  </conditionalFormatting>
  <conditionalFormatting sqref="J55">
    <cfRule type="expression" priority="4" aboveAverage="0" equalAverage="0" bottom="0" percent="0" rank="0" text="" dxfId="54">
      <formula>$K55=""</formula>
    </cfRule>
    <cfRule type="expression" priority="5" aboveAverage="0" equalAverage="0" bottom="0" percent="0" rank="0" text="" dxfId="55">
      <formula>AND($M55="",$K55&lt;&gt;"")</formula>
    </cfRule>
  </conditionalFormatting>
  <conditionalFormatting sqref="A239 E234:I235 E239:F239 I236:I239 P218:P219">
    <cfRule type="expression" priority="6" aboveAverage="0" equalAverage="0" bottom="0" percent="0" rank="0" text="" dxfId="56">
      <formula>$H218=""</formula>
    </cfRule>
    <cfRule type="expression" priority="7" aboveAverage="0" equalAverage="0" bottom="0" percent="0" rank="0" text="" dxfId="57">
      <formula>AND($I218="",$H218&lt;&gt;"")</formula>
    </cfRule>
  </conditionalFormatting>
  <conditionalFormatting sqref="A12:I12">
    <cfRule type="expression" priority="8" aboveAverage="0" equalAverage="0" bottom="0" percent="0" rank="0" text="" dxfId="58">
      <formula>$C12=""</formula>
    </cfRule>
    <cfRule type="expression" priority="9" aboveAverage="0" equalAverage="0" bottom="0" percent="0" rank="0" text="" dxfId="59">
      <formula>$E12&lt;&gt;""</formula>
    </cfRule>
  </conditionalFormatting>
  <conditionalFormatting sqref="L35:M35 J35 M49 F35:H35 J48:J49 G48:H49 H45:H47 G53:H55 L53:M56">
    <cfRule type="expression" priority="10" aboveAverage="0" equalAverage="0" bottom="0" percent="0" rank="0" text="" dxfId="60">
      <formula>$J35=""</formula>
    </cfRule>
    <cfRule type="expression" priority="11" aboveAverage="0" equalAverage="0" bottom="0" percent="0" rank="0" text="" dxfId="61">
      <formula>AND($L35="",$J35&lt;&gt;"")</formula>
    </cfRule>
  </conditionalFormatting>
  <conditionalFormatting sqref="M44:M49">
    <cfRule type="expression" priority="12" aboveAverage="0" equalAverage="0" bottom="0" percent="0" rank="0" text="" dxfId="62">
      <formula>$K44=""</formula>
    </cfRule>
    <cfRule type="expression" priority="13" aboveAverage="0" equalAverage="0" bottom="0" percent="0" rank="0" text="" dxfId="63">
      <formula>AND($M44="",$K44&lt;&gt;"")</formula>
    </cfRule>
  </conditionalFormatting>
  <conditionalFormatting sqref="A230:I233">
    <cfRule type="expression" priority="14" aboveAverage="0" equalAverage="0" bottom="0" percent="0" rank="0" text="" dxfId="64">
      <formula>#ref!=""</formula>
    </cfRule>
    <cfRule type="expression" priority="15" aboveAverage="0" equalAverage="0" bottom="0" percent="0" rank="0" text="" dxfId="65">
      <formula>AND($H230="",#ref!&lt;&gt;"")</formula>
    </cfRule>
  </conditionalFormatting>
  <conditionalFormatting sqref="I141:L142 M218:M219">
    <cfRule type="expression" priority="16" aboveAverage="0" equalAverage="0" bottom="0" percent="0" rank="0" text="" dxfId="66">
      <formula>$L141=""</formula>
    </cfRule>
    <cfRule type="expression" priority="17" aboveAverage="0" equalAverage="0" bottom="0" percent="0" rank="0" text="" dxfId="67">
      <formula>AND($M141="",$L141&lt;&gt;"")</formula>
    </cfRule>
  </conditionalFormatting>
  <conditionalFormatting sqref="I218:K218 P221:P222">
    <cfRule type="expression" priority="18" aboveAverage="0" equalAverage="0" bottom="0" percent="0" rank="0" text="" dxfId="68">
      <formula>$H218=""</formula>
    </cfRule>
    <cfRule type="expression" priority="19" aboveAverage="0" equalAverage="0" bottom="0" percent="0" rank="0" text="" dxfId="69">
      <formula>AND($I218="",$H218&lt;&gt;"")</formula>
    </cfRule>
  </conditionalFormatting>
  <conditionalFormatting sqref="E104">
    <cfRule type="expression" priority="20" aboveAverage="0" equalAverage="0" bottom="0" percent="0" rank="0" text="" dxfId="70">
      <formula>$G104=""</formula>
    </cfRule>
    <cfRule type="expression" priority="21" aboveAverage="0" equalAverage="0" bottom="0" percent="0" rank="0" text="" dxfId="71">
      <formula>AND($H104="",$G104&lt;&gt;"")</formula>
    </cfRule>
  </conditionalFormatting>
  <conditionalFormatting sqref="E35 E108">
    <cfRule type="expression" priority="22" aboveAverage="0" equalAverage="0" bottom="0" percent="0" rank="0" text="" dxfId="72">
      <formula>$I35=""</formula>
    </cfRule>
    <cfRule type="expression" priority="23" aboveAverage="0" equalAverage="0" bottom="0" percent="0" rank="0" text="" dxfId="73">
      <formula>AND($K35="",$I35&lt;&gt;"")</formula>
    </cfRule>
  </conditionalFormatting>
  <conditionalFormatting sqref="E199 E196">
    <cfRule type="expression" priority="24" aboveAverage="0" equalAverage="0" bottom="0" percent="0" rank="0" text="" dxfId="74">
      <formula>$I196=""</formula>
    </cfRule>
    <cfRule type="expression" priority="25" aboveAverage="0" equalAverage="0" bottom="0" percent="0" rank="0" text="" dxfId="75">
      <formula>AND($J196="",$I196&lt;&gt;"")</formula>
    </cfRule>
  </conditionalFormatting>
  <conditionalFormatting sqref="P222">
    <cfRule type="expression" priority="26" aboveAverage="0" equalAverage="0" bottom="0" percent="0" rank="0" text="" dxfId="76">
      <formula>$H222=""</formula>
    </cfRule>
    <cfRule type="expression" priority="27" aboveAverage="0" equalAverage="0" bottom="0" percent="0" rank="0" text="" dxfId="77">
      <formula>AND($I222="",$H222&lt;&gt;"")</formula>
    </cfRule>
  </conditionalFormatting>
  <conditionalFormatting sqref="N218:N219">
    <cfRule type="expression" priority="28" aboveAverage="0" equalAverage="0" bottom="0" percent="0" rank="0" text="" dxfId="78">
      <formula>$H218=""</formula>
    </cfRule>
    <cfRule type="expression" priority="29" aboveAverage="0" equalAverage="0" bottom="0" percent="0" rank="0" text="" dxfId="79">
      <formula>AND($I218="",$H218&lt;&gt;"")</formula>
    </cfRule>
  </conditionalFormatting>
  <conditionalFormatting sqref="N53:N54">
    <cfRule type="expression" priority="30" aboveAverage="0" equalAverage="0" bottom="0" percent="0" rank="0" text="" dxfId="80">
      <formula>$J53=""</formula>
    </cfRule>
    <cfRule type="expression" priority="31" aboveAverage="0" equalAverage="0" bottom="0" percent="0" rank="0" text="" dxfId="81">
      <formula>AND($L53="",$J53&lt;&gt;"")</formula>
    </cfRule>
  </conditionalFormatting>
  <conditionalFormatting sqref="N97:N98 N90:N95">
    <cfRule type="expression" priority="32" aboveAverage="0" equalAverage="0" bottom="0" percent="0" rank="0" text="" dxfId="82">
      <formula>#ref!=""</formula>
    </cfRule>
    <cfRule type="expression" priority="33" aboveAverage="0" equalAverage="0" bottom="0" percent="0" rank="0" text="" dxfId="83">
      <formula>AND($H90="",#ref!&lt;&gt;"")</formula>
    </cfRule>
  </conditionalFormatting>
  <conditionalFormatting sqref="N221:N222">
    <cfRule type="expression" priority="34" aboveAverage="0" equalAverage="0" bottom="0" percent="0" rank="0" text="" dxfId="84">
      <formula>$H221=""</formula>
    </cfRule>
    <cfRule type="expression" priority="35" aboveAverage="0" equalAverage="0" bottom="0" percent="0" rank="0" text="" dxfId="85">
      <formula>AND($I221="",$H221&lt;&gt;"")</formula>
    </cfRule>
  </conditionalFormatting>
  <conditionalFormatting sqref="N222">
    <cfRule type="expression" priority="36" aboveAverage="0" equalAverage="0" bottom="0" percent="0" rank="0" text="" dxfId="86">
      <formula>$H222=""</formula>
    </cfRule>
    <cfRule type="expression" priority="37" aboveAverage="0" equalAverage="0" bottom="0" percent="0" rank="0" text="" dxfId="87">
      <formula>AND($I222="",$H222&lt;&gt;"")</formula>
    </cfRule>
  </conditionalFormatting>
  <conditionalFormatting sqref="O218:O219">
    <cfRule type="expression" priority="38" aboveAverage="0" equalAverage="0" bottom="0" percent="0" rank="0" text="" dxfId="88">
      <formula>$H218=""</formula>
    </cfRule>
    <cfRule type="expression" priority="39" aboveAverage="0" equalAverage="0" bottom="0" percent="0" rank="0" text="" dxfId="89">
      <formula>AND($I218="",$H218&lt;&gt;"")</formula>
    </cfRule>
  </conditionalFormatting>
  <conditionalFormatting sqref="O53:O54">
    <cfRule type="expression" priority="40" aboveAverage="0" equalAverage="0" bottom="0" percent="0" rank="0" text="" dxfId="90">
      <formula>$J53=""</formula>
    </cfRule>
    <cfRule type="expression" priority="41" aboveAverage="0" equalAverage="0" bottom="0" percent="0" rank="0" text="" dxfId="91">
      <formula>AND($L53="",$J53&lt;&gt;"")</formula>
    </cfRule>
  </conditionalFormatting>
  <conditionalFormatting sqref="O97:O98 O90:O95">
    <cfRule type="expression" priority="42" aboveAverage="0" equalAverage="0" bottom="0" percent="0" rank="0" text="" dxfId="92">
      <formula>#ref!=""</formula>
    </cfRule>
    <cfRule type="expression" priority="43" aboveAverage="0" equalAverage="0" bottom="0" percent="0" rank="0" text="" dxfId="93">
      <formula>AND($H90="",#ref!&lt;&gt;"")</formula>
    </cfRule>
  </conditionalFormatting>
  <conditionalFormatting sqref="O221:O222">
    <cfRule type="expression" priority="44" aboveAverage="0" equalAverage="0" bottom="0" percent="0" rank="0" text="" dxfId="94">
      <formula>$H221=""</formula>
    </cfRule>
    <cfRule type="expression" priority="45" aboveAverage="0" equalAverage="0" bottom="0" percent="0" rank="0" text="" dxfId="95">
      <formula>AND($I221="",$H221&lt;&gt;"")</formula>
    </cfRule>
  </conditionalFormatting>
  <conditionalFormatting sqref="O222">
    <cfRule type="expression" priority="46" aboveAverage="0" equalAverage="0" bottom="0" percent="0" rank="0" text="" dxfId="96">
      <formula>$H222=""</formula>
    </cfRule>
    <cfRule type="expression" priority="47" aboveAverage="0" equalAverage="0" bottom="0" percent="0" rank="0" text="" dxfId="97">
      <formula>AND($I222="",$H222&lt;&gt;"")</formula>
    </cfRule>
  </conditionalFormatting>
  <conditionalFormatting sqref="O218:O219">
    <cfRule type="expression" priority="48" aboveAverage="0" equalAverage="0" bottom="0" percent="0" rank="0" text="" dxfId="98">
      <formula>$H218=""</formula>
    </cfRule>
    <cfRule type="expression" priority="49" aboveAverage="0" equalAverage="0" bottom="0" percent="0" rank="0" text="" dxfId="99">
      <formula>AND($I218="",$H218&lt;&gt;"")</formula>
    </cfRule>
  </conditionalFormatting>
  <conditionalFormatting sqref="O53:O54">
    <cfRule type="expression" priority="50" aboveAverage="0" equalAverage="0" bottom="0" percent="0" rank="0" text="" dxfId="100">
      <formula>$J53=""</formula>
    </cfRule>
    <cfRule type="expression" priority="51" aboveAverage="0" equalAverage="0" bottom="0" percent="0" rank="0" text="" dxfId="101">
      <formula>AND($L53="",$J53&lt;&gt;"")</formula>
    </cfRule>
  </conditionalFormatting>
  <conditionalFormatting sqref="O97:O98 O90:O95">
    <cfRule type="expression" priority="52" aboveAverage="0" equalAverage="0" bottom="0" percent="0" rank="0" text="" dxfId="102">
      <formula>#ref!=""</formula>
    </cfRule>
    <cfRule type="expression" priority="53" aboveAverage="0" equalAverage="0" bottom="0" percent="0" rank="0" text="" dxfId="103">
      <formula>AND($H90="",#ref!&lt;&gt;"")</formula>
    </cfRule>
  </conditionalFormatting>
  <conditionalFormatting sqref="O221:O222">
    <cfRule type="expression" priority="54" aboveAverage="0" equalAverage="0" bottom="0" percent="0" rank="0" text="" dxfId="104">
      <formula>$H221=""</formula>
    </cfRule>
    <cfRule type="expression" priority="55" aboveAverage="0" equalAverage="0" bottom="0" percent="0" rank="0" text="" dxfId="105">
      <formula>AND($I221="",$H221&lt;&gt;"")</formula>
    </cfRule>
  </conditionalFormatting>
  <conditionalFormatting sqref="O222">
    <cfRule type="expression" priority="56" aboveAverage="0" equalAverage="0" bottom="0" percent="0" rank="0" text="" dxfId="106">
      <formula>$H222=""</formula>
    </cfRule>
    <cfRule type="expression" priority="57" aboveAverage="0" equalAverage="0" bottom="0" percent="0" rank="0" text="" dxfId="107">
      <formula>AND($I222="",$H222&lt;&gt;"")</formula>
    </cfRule>
  </conditionalFormatting>
  <conditionalFormatting sqref="N218:N219">
    <cfRule type="expression" priority="58" aboveAverage="0" equalAverage="0" bottom="0" percent="0" rank="0" text="" dxfId="108">
      <formula>$H218=""</formula>
    </cfRule>
    <cfRule type="expression" priority="59" aboveAverage="0" equalAverage="0" bottom="0" percent="0" rank="0" text="" dxfId="109">
      <formula>AND($I218="",$H218&lt;&gt;"")</formula>
    </cfRule>
  </conditionalFormatting>
  <conditionalFormatting sqref="N53:N54">
    <cfRule type="expression" priority="60" aboveAverage="0" equalAverage="0" bottom="0" percent="0" rank="0" text="" dxfId="110">
      <formula>$J53=""</formula>
    </cfRule>
    <cfRule type="expression" priority="61" aboveAverage="0" equalAverage="0" bottom="0" percent="0" rank="0" text="" dxfId="111">
      <formula>AND($L53="",$J53&lt;&gt;"")</formula>
    </cfRule>
  </conditionalFormatting>
  <conditionalFormatting sqref="N97:N98 N90:N95">
    <cfRule type="expression" priority="62" aboveAverage="0" equalAverage="0" bottom="0" percent="0" rank="0" text="" dxfId="112">
      <formula>#ref!=""</formula>
    </cfRule>
    <cfRule type="expression" priority="63" aboveAverage="0" equalAverage="0" bottom="0" percent="0" rank="0" text="" dxfId="113">
      <formula>AND($H90="",#ref!&lt;&gt;"")</formula>
    </cfRule>
  </conditionalFormatting>
  <conditionalFormatting sqref="N221:N222">
    <cfRule type="expression" priority="64" aboveAverage="0" equalAverage="0" bottom="0" percent="0" rank="0" text="" dxfId="114">
      <formula>$H221=""</formula>
    </cfRule>
    <cfRule type="expression" priority="65" aboveAverage="0" equalAverage="0" bottom="0" percent="0" rank="0" text="" dxfId="115">
      <formula>AND($I221="",$H221&lt;&gt;"")</formula>
    </cfRule>
  </conditionalFormatting>
  <conditionalFormatting sqref="N222">
    <cfRule type="expression" priority="66" aboveAverage="0" equalAverage="0" bottom="0" percent="0" rank="0" text="" dxfId="116">
      <formula>$H222=""</formula>
    </cfRule>
    <cfRule type="expression" priority="67" aboveAverage="0" equalAverage="0" bottom="0" percent="0" rank="0" text="" dxfId="117">
      <formula>AND($I222="",$H222&lt;&gt;"")</formula>
    </cfRule>
  </conditionalFormatting>
  <conditionalFormatting sqref="E113">
    <cfRule type="expression" priority="68" aboveAverage="0" equalAverage="0" bottom="0" percent="0" rank="0" text="" dxfId="118">
      <formula>$J113=""</formula>
    </cfRule>
    <cfRule type="expression" priority="69" aboveAverage="0" equalAverage="0" bottom="0" percent="0" rank="0" text="" dxfId="119">
      <formula>AND($L113="",$J113&lt;&gt;"")</formula>
    </cfRule>
  </conditionalFormatting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33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H11" activeCellId="0" sqref="H11"/>
    </sheetView>
  </sheetViews>
  <sheetFormatPr defaultRowHeight="15" zeroHeight="false" outlineLevelRow="0" outlineLevelCol="0"/>
  <cols>
    <col collapsed="false" customWidth="true" hidden="false" outlineLevel="0" max="1" min="1" style="1" width="21.71"/>
    <col collapsed="false" customWidth="true" hidden="false" outlineLevel="0" max="2" min="2" style="1" width="20.71"/>
    <col collapsed="false" customWidth="true" hidden="false" outlineLevel="0" max="3" min="3" style="1" width="35.71"/>
    <col collapsed="false" customWidth="true" hidden="false" outlineLevel="0" max="5" min="4" style="1" width="11.86"/>
    <col collapsed="false" customWidth="true" hidden="false" outlineLevel="0" max="6" min="6" style="1" width="12.42"/>
    <col collapsed="false" customWidth="true" hidden="false" outlineLevel="0" max="1025" min="7" style="1" width="9.13"/>
  </cols>
  <sheetData>
    <row r="1" customFormat="false" ht="36.1" hidden="false" customHeight="true" outlineLevel="0" collapsed="false">
      <c r="A1" s="8"/>
      <c r="B1" s="2" t="s">
        <v>307</v>
      </c>
      <c r="C1" s="2"/>
      <c r="D1" s="2"/>
      <c r="E1" s="2"/>
      <c r="F1" s="2"/>
      <c r="G1" s="3"/>
    </row>
    <row r="2" customFormat="false" ht="15" hidden="false" customHeight="true" outlineLevel="0" collapsed="false">
      <c r="A2" s="8"/>
      <c r="B2" s="4" t="s">
        <v>308</v>
      </c>
      <c r="C2" s="4"/>
      <c r="D2" s="4"/>
      <c r="E2" s="4"/>
      <c r="F2" s="4"/>
      <c r="G2" s="3"/>
    </row>
    <row r="3" customFormat="false" ht="15" hidden="false" customHeight="true" outlineLevel="0" collapsed="false">
      <c r="A3" s="8"/>
      <c r="B3" s="4" t="s">
        <v>309</v>
      </c>
      <c r="C3" s="4"/>
      <c r="D3" s="4"/>
      <c r="E3" s="4"/>
      <c r="F3" s="4"/>
      <c r="G3" s="3"/>
    </row>
    <row r="4" customFormat="false" ht="15" hidden="false" customHeight="true" outlineLevel="0" collapsed="false">
      <c r="A4" s="8"/>
      <c r="B4" s="4" t="s">
        <v>310</v>
      </c>
      <c r="C4" s="4"/>
      <c r="D4" s="4"/>
      <c r="E4" s="4"/>
      <c r="F4" s="4"/>
      <c r="G4" s="3"/>
    </row>
    <row r="5" customFormat="false" ht="15" hidden="false" customHeight="true" outlineLevel="0" collapsed="false">
      <c r="A5" s="8"/>
      <c r="B5" s="4" t="s">
        <v>311</v>
      </c>
      <c r="C5" s="4"/>
      <c r="D5" s="4"/>
      <c r="E5" s="4"/>
      <c r="F5" s="4"/>
      <c r="G5" s="3"/>
    </row>
    <row r="6" customFormat="false" ht="15" hidden="false" customHeight="true" outlineLevel="0" collapsed="false">
      <c r="A6" s="8"/>
      <c r="B6" s="6" t="s">
        <v>312</v>
      </c>
      <c r="C6" s="6"/>
      <c r="D6" s="6"/>
      <c r="E6" s="6"/>
      <c r="F6" s="6"/>
      <c r="G6" s="3"/>
    </row>
    <row r="7" customFormat="false" ht="51.75" hidden="false" customHeight="true" outlineLevel="0" collapsed="false">
      <c r="A7" s="224" t="s">
        <v>313</v>
      </c>
      <c r="B7" s="224"/>
      <c r="C7" s="224"/>
      <c r="D7" s="224"/>
      <c r="E7" s="224"/>
      <c r="F7" s="224"/>
      <c r="G7" s="3"/>
    </row>
    <row r="8" customFormat="false" ht="15" hidden="false" customHeight="true" outlineLevel="0" collapsed="false">
      <c r="A8" s="8"/>
      <c r="B8" s="225"/>
      <c r="C8" s="225"/>
      <c r="D8" s="226"/>
      <c r="E8" s="227"/>
      <c r="F8" s="228" t="s">
        <v>7</v>
      </c>
      <c r="G8" s="3"/>
    </row>
    <row r="9" customFormat="false" ht="12" hidden="false" customHeight="true" outlineLevel="0" collapsed="false">
      <c r="A9" s="229" t="s">
        <v>314</v>
      </c>
      <c r="B9" s="230" t="s">
        <v>315</v>
      </c>
      <c r="C9" s="230"/>
      <c r="D9" s="231" t="s">
        <v>10</v>
      </c>
      <c r="E9" s="232" t="s">
        <v>11</v>
      </c>
      <c r="F9" s="233" t="s">
        <v>12</v>
      </c>
      <c r="G9" s="3"/>
    </row>
    <row r="10" customFormat="false" ht="11.85" hidden="false" customHeight="true" outlineLevel="0" collapsed="false">
      <c r="A10" s="229"/>
      <c r="B10" s="230"/>
      <c r="C10" s="230"/>
      <c r="D10" s="231"/>
      <c r="E10" s="232"/>
      <c r="F10" s="233"/>
      <c r="G10" s="3"/>
    </row>
    <row r="11" customFormat="false" ht="61.5" hidden="false" customHeight="true" outlineLevel="0" collapsed="false">
      <c r="A11" s="229"/>
      <c r="B11" s="230"/>
      <c r="C11" s="230"/>
      <c r="D11" s="231"/>
      <c r="E11" s="232"/>
      <c r="F11" s="233"/>
      <c r="G11" s="3"/>
    </row>
    <row r="12" customFormat="false" ht="12.75" hidden="false" customHeight="true" outlineLevel="0" collapsed="false">
      <c r="A12" s="234" t="n">
        <v>1</v>
      </c>
      <c r="B12" s="235" t="n">
        <v>2</v>
      </c>
      <c r="C12" s="235"/>
      <c r="D12" s="236" t="n">
        <v>3</v>
      </c>
      <c r="E12" s="237" t="n">
        <v>4</v>
      </c>
      <c r="F12" s="236" t="n">
        <v>5</v>
      </c>
      <c r="G12" s="3"/>
    </row>
    <row r="13" customFormat="false" ht="20.85" hidden="false" customHeight="true" outlineLevel="0" collapsed="false">
      <c r="A13" s="238" t="s">
        <v>316</v>
      </c>
      <c r="B13" s="239" t="s">
        <v>317</v>
      </c>
      <c r="C13" s="239"/>
      <c r="D13" s="240" t="n">
        <v>129.58052</v>
      </c>
      <c r="E13" s="240" t="n">
        <v>-174.04407</v>
      </c>
      <c r="F13" s="241" t="n">
        <f aca="false">E13/D13*100</f>
        <v>-134.313452361512</v>
      </c>
      <c r="G13" s="3"/>
    </row>
    <row r="14" customFormat="false" ht="12.95" hidden="false" customHeight="true" outlineLevel="0" collapsed="false">
      <c r="A14" s="242"/>
      <c r="B14" s="243" t="s">
        <v>18</v>
      </c>
      <c r="C14" s="243"/>
      <c r="D14" s="244"/>
      <c r="E14" s="244"/>
      <c r="F14" s="245"/>
      <c r="G14" s="3"/>
    </row>
    <row r="15" customFormat="false" ht="15" hidden="false" customHeight="true" outlineLevel="0" collapsed="false">
      <c r="A15" s="238" t="s">
        <v>316</v>
      </c>
      <c r="B15" s="239" t="s">
        <v>318</v>
      </c>
      <c r="C15" s="239"/>
      <c r="D15" s="246" t="n">
        <v>-32.37267</v>
      </c>
      <c r="E15" s="246" t="n">
        <v>-32.37267</v>
      </c>
      <c r="F15" s="245" t="n">
        <f aca="false">E15/D15*100</f>
        <v>100</v>
      </c>
      <c r="G15" s="3"/>
    </row>
    <row r="16" customFormat="false" ht="15" hidden="false" customHeight="true" outlineLevel="0" collapsed="false">
      <c r="A16" s="247"/>
      <c r="B16" s="243" t="s">
        <v>319</v>
      </c>
      <c r="C16" s="243"/>
      <c r="D16" s="246" t="n">
        <v>-32.37267</v>
      </c>
      <c r="E16" s="246" t="n">
        <v>-32.37267</v>
      </c>
      <c r="F16" s="245" t="n">
        <f aca="false">E16/D16*100</f>
        <v>100</v>
      </c>
      <c r="G16" s="3"/>
    </row>
    <row r="17" customFormat="false" ht="28.5" hidden="false" customHeight="true" outlineLevel="0" collapsed="false">
      <c r="A17" s="247" t="s">
        <v>320</v>
      </c>
      <c r="B17" s="243" t="s">
        <v>321</v>
      </c>
      <c r="C17" s="243"/>
      <c r="D17" s="246" t="n">
        <v>-32.37267</v>
      </c>
      <c r="E17" s="246" t="n">
        <v>-32.37267</v>
      </c>
      <c r="F17" s="245" t="n">
        <f aca="false">E17/D17*100</f>
        <v>100</v>
      </c>
      <c r="G17" s="3"/>
    </row>
    <row r="18" customFormat="false" ht="30.75" hidden="false" customHeight="true" outlineLevel="0" collapsed="false">
      <c r="A18" s="247" t="s">
        <v>322</v>
      </c>
      <c r="B18" s="243" t="s">
        <v>323</v>
      </c>
      <c r="C18" s="243"/>
      <c r="D18" s="246" t="n">
        <v>-32.37267</v>
      </c>
      <c r="E18" s="246" t="n">
        <v>-32.37267</v>
      </c>
      <c r="F18" s="245" t="n">
        <f aca="false">E18/D18*100</f>
        <v>100</v>
      </c>
      <c r="G18" s="3"/>
    </row>
    <row r="19" customFormat="false" ht="44.25" hidden="false" customHeight="true" outlineLevel="0" collapsed="false">
      <c r="A19" s="247" t="s">
        <v>324</v>
      </c>
      <c r="B19" s="243" t="s">
        <v>325</v>
      </c>
      <c r="C19" s="243"/>
      <c r="D19" s="246" t="n">
        <v>-32.37267</v>
      </c>
      <c r="E19" s="246" t="n">
        <v>-32.37267</v>
      </c>
      <c r="F19" s="245" t="n">
        <f aca="false">E19/D19*100</f>
        <v>100</v>
      </c>
      <c r="G19" s="3"/>
    </row>
    <row r="20" customFormat="false" ht="42.75" hidden="false" customHeight="true" outlineLevel="0" collapsed="false">
      <c r="A20" s="247" t="s">
        <v>326</v>
      </c>
      <c r="B20" s="248" t="s">
        <v>327</v>
      </c>
      <c r="C20" s="248"/>
      <c r="D20" s="246" t="n">
        <v>-32.37267</v>
      </c>
      <c r="E20" s="246" t="n">
        <v>-32.37267</v>
      </c>
      <c r="F20" s="245" t="n">
        <f aca="false">E20/D20*100</f>
        <v>100</v>
      </c>
      <c r="G20" s="3"/>
    </row>
    <row r="21" customFormat="false" ht="15.2" hidden="false" customHeight="true" outlineLevel="0" collapsed="false">
      <c r="A21" s="247" t="s">
        <v>316</v>
      </c>
      <c r="B21" s="249" t="s">
        <v>328</v>
      </c>
      <c r="C21" s="249"/>
      <c r="D21" s="250" t="s">
        <v>31</v>
      </c>
      <c r="E21" s="250" t="s">
        <v>31</v>
      </c>
      <c r="F21" s="245"/>
      <c r="G21" s="3"/>
    </row>
    <row r="22" customFormat="false" ht="15" hidden="false" customHeight="true" outlineLevel="0" collapsed="false">
      <c r="A22" s="251"/>
      <c r="B22" s="252" t="s">
        <v>329</v>
      </c>
      <c r="C22" s="252"/>
      <c r="D22" s="250" t="n">
        <v>161.95319</v>
      </c>
      <c r="E22" s="253" t="n">
        <v>-141.6714</v>
      </c>
      <c r="F22" s="245" t="n">
        <f aca="false">E22/D22*100</f>
        <v>-87.4767579446876</v>
      </c>
      <c r="G22" s="3"/>
    </row>
    <row r="23" customFormat="false" ht="15.75" hidden="false" customHeight="true" outlineLevel="0" collapsed="false">
      <c r="A23" s="251"/>
      <c r="B23" s="254" t="s">
        <v>330</v>
      </c>
      <c r="C23" s="254"/>
      <c r="D23" s="250" t="n">
        <v>-2541.56107</v>
      </c>
      <c r="E23" s="255" t="n">
        <v>-2518.5453</v>
      </c>
      <c r="F23" s="245" t="n">
        <f aca="false">E23/D23*100</f>
        <v>99.0944238849236</v>
      </c>
      <c r="G23" s="3"/>
    </row>
    <row r="24" customFormat="false" ht="15.2" hidden="false" customHeight="true" outlineLevel="0" collapsed="false">
      <c r="A24" s="251" t="s">
        <v>331</v>
      </c>
      <c r="B24" s="256" t="s">
        <v>332</v>
      </c>
      <c r="C24" s="256"/>
      <c r="D24" s="250" t="n">
        <v>-2541.56107</v>
      </c>
      <c r="E24" s="255" t="n">
        <v>-2518.5453</v>
      </c>
      <c r="F24" s="245" t="n">
        <f aca="false">E24/D24*100</f>
        <v>99.0944238849236</v>
      </c>
      <c r="G24" s="3"/>
    </row>
    <row r="25" customFormat="false" ht="15.2" hidden="false" customHeight="true" outlineLevel="0" collapsed="false">
      <c r="A25" s="251" t="s">
        <v>333</v>
      </c>
      <c r="B25" s="257" t="s">
        <v>334</v>
      </c>
      <c r="C25" s="257"/>
      <c r="D25" s="250" t="n">
        <v>-2541.56107</v>
      </c>
      <c r="E25" s="255" t="n">
        <v>-2518.5453</v>
      </c>
      <c r="F25" s="245" t="n">
        <f aca="false">E25/D25*100</f>
        <v>99.0944238849236</v>
      </c>
      <c r="G25" s="3"/>
    </row>
    <row r="26" customFormat="false" ht="30" hidden="false" customHeight="true" outlineLevel="0" collapsed="false">
      <c r="A26" s="251" t="s">
        <v>335</v>
      </c>
      <c r="B26" s="258" t="s">
        <v>336</v>
      </c>
      <c r="C26" s="258"/>
      <c r="D26" s="250" t="n">
        <v>-2541.56107</v>
      </c>
      <c r="E26" s="255" t="n">
        <v>-2518.5453</v>
      </c>
      <c r="F26" s="245" t="n">
        <f aca="false">E26/D26*100</f>
        <v>99.0944238849236</v>
      </c>
      <c r="G26" s="3"/>
    </row>
    <row r="27" customFormat="false" ht="15.75" hidden="false" customHeight="true" outlineLevel="0" collapsed="false">
      <c r="A27" s="251"/>
      <c r="B27" s="254" t="s">
        <v>337</v>
      </c>
      <c r="C27" s="254"/>
      <c r="D27" s="250" t="n">
        <v>2703.51426</v>
      </c>
      <c r="E27" s="255" t="n">
        <v>2376.8739</v>
      </c>
      <c r="F27" s="245" t="n">
        <f aca="false">E27/D27*100</f>
        <v>87.9179346366755</v>
      </c>
      <c r="G27" s="3"/>
    </row>
    <row r="28" customFormat="false" ht="15.2" hidden="false" customHeight="true" outlineLevel="0" collapsed="false">
      <c r="A28" s="251" t="s">
        <v>338</v>
      </c>
      <c r="B28" s="256" t="s">
        <v>339</v>
      </c>
      <c r="C28" s="256"/>
      <c r="D28" s="250" t="n">
        <v>2703.51426</v>
      </c>
      <c r="E28" s="255" t="n">
        <v>2376.8739</v>
      </c>
      <c r="F28" s="245" t="n">
        <f aca="false">E28/D28*100</f>
        <v>87.9179346366755</v>
      </c>
      <c r="G28" s="3"/>
    </row>
    <row r="29" customFormat="false" ht="15.2" hidden="false" customHeight="true" outlineLevel="0" collapsed="false">
      <c r="A29" s="251" t="s">
        <v>340</v>
      </c>
      <c r="B29" s="257" t="s">
        <v>341</v>
      </c>
      <c r="C29" s="257"/>
      <c r="D29" s="250" t="n">
        <v>2703.51426</v>
      </c>
      <c r="E29" s="255" t="n">
        <v>2376.8739</v>
      </c>
      <c r="F29" s="245" t="n">
        <f aca="false">E29/D29*100</f>
        <v>87.9179346366755</v>
      </c>
      <c r="G29" s="3"/>
    </row>
    <row r="30" customFormat="false" ht="30.75" hidden="false" customHeight="true" outlineLevel="0" collapsed="false">
      <c r="A30" s="259" t="s">
        <v>342</v>
      </c>
      <c r="B30" s="260" t="s">
        <v>343</v>
      </c>
      <c r="C30" s="260"/>
      <c r="D30" s="261" t="n">
        <v>2703.51426</v>
      </c>
      <c r="E30" s="262" t="n">
        <v>2376.8739</v>
      </c>
      <c r="F30" s="263" t="n">
        <f aca="false">E30/D30*100</f>
        <v>87.9179346366755</v>
      </c>
      <c r="G30" s="3"/>
    </row>
    <row r="31" customFormat="false" ht="15" hidden="true" customHeight="false" outlineLevel="0" collapsed="false">
      <c r="B31" s="264"/>
      <c r="C31" s="264"/>
      <c r="D31" s="265"/>
      <c r="E31" s="265"/>
      <c r="F31" s="265"/>
      <c r="G31" s="266"/>
    </row>
    <row r="32" customFormat="false" ht="15" hidden="true" customHeight="false" outlineLevel="0" collapsed="false">
      <c r="B32" s="267"/>
      <c r="C32" s="267"/>
      <c r="D32" s="266"/>
      <c r="E32" s="265"/>
      <c r="F32" s="265"/>
      <c r="G32" s="266"/>
    </row>
    <row r="33" customFormat="false" ht="15" hidden="true" customHeight="false" outlineLevel="0" collapsed="false">
      <c r="B33" s="268"/>
      <c r="C33" s="268"/>
      <c r="D33" s="265"/>
      <c r="E33" s="265"/>
      <c r="F33" s="265"/>
      <c r="G33" s="266"/>
    </row>
  </sheetData>
  <mergeCells count="34">
    <mergeCell ref="B1:F1"/>
    <mergeCell ref="B2:F2"/>
    <mergeCell ref="B3:F3"/>
    <mergeCell ref="B4:F4"/>
    <mergeCell ref="B5:F5"/>
    <mergeCell ref="B6:F6"/>
    <mergeCell ref="A7:F7"/>
    <mergeCell ref="A9:A11"/>
    <mergeCell ref="B9:C11"/>
    <mergeCell ref="D9:D11"/>
    <mergeCell ref="E9:E11"/>
    <mergeCell ref="F9:F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5A70FD3-704F-410F-9DE3-28E4ABB06F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2025-01-14T06:54:10Z</dcterms:created>
  <dc:creator>FUI\4 element</dc:creator>
  <dc:description/>
  <dc:language>ru-RU</dc:language>
  <cp:lastModifiedBy/>
  <cp:lastPrinted>2025-03-13T10:57:42Z</cp:lastPrinted>
  <dcterms:modified xsi:type="dcterms:W3CDTF">2025-03-13T11:00:22Z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SV_0503127M_20220301_27.xlsx</vt:lpwstr>
  </property>
  <property fmtid="{D5CDD505-2E9C-101B-9397-08002B2CF9AE}" pid="8" name="???????? ?????????">
    <vt:lpwstr>SV_0503127M_20220301_27.xlsx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f09014_03</vt:lpwstr>
  </property>
  <property fmtid="{D5CDD505-2E9C-101B-9397-08002B2CF9AE}" pid="11" name="AppVersion">
    <vt:lpwstr>14.0300</vt:lpwstr>
  </property>
  <property fmtid="{D5CDD505-2E9C-101B-9397-08002B2CF9AE}" pid="12" name="DocSecurity">
    <vt:i4>0</vt:i4>
  </property>
  <property fmtid="{D5CDD505-2E9C-101B-9397-08002B2CF9AE}" pid="13" name="HyperlinksChanged">
    <vt:bool>0</vt:bool>
  </property>
  <property fmtid="{D5CDD505-2E9C-101B-9397-08002B2CF9AE}" pid="14" name="LinksUpToDate">
    <vt:bool>0</vt:bool>
  </property>
  <property fmtid="{D5CDD505-2E9C-101B-9397-08002B2CF9AE}" pid="15" name="ScaleCrop">
    <vt:bool>0</vt:bool>
  </property>
  <property fmtid="{D5CDD505-2E9C-101B-9397-08002B2CF9AE}" pid="16" name="ShareDoc">
    <vt:bool>0</vt:bool>
  </property>
</Properties>
</file>