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088" windowWidth="13392" windowHeight="2256"/>
  </bookViews>
  <sheets>
    <sheet name="общий по РМ" sheetId="14" r:id="rId1"/>
    <sheet name="Лист3" sheetId="3" r:id="rId2"/>
  </sheets>
  <definedNames>
    <definedName name="_xlnm._FilterDatabase" localSheetId="0" hidden="1">'общий по РМ'!$A$6:$T$25</definedName>
    <definedName name="_xlnm.Print_Titles" localSheetId="0">'общий по РМ'!$3:$5</definedName>
  </definedNames>
  <calcPr calcId="125725" iterateDelta="9.9999999999999995E-7"/>
</workbook>
</file>

<file path=xl/calcChain.xml><?xml version="1.0" encoding="utf-8"?>
<calcChain xmlns="http://schemas.openxmlformats.org/spreadsheetml/2006/main">
  <c r="G25" i="14"/>
  <c r="H25"/>
  <c r="I25"/>
  <c r="J25"/>
  <c r="F25"/>
  <c r="G22"/>
  <c r="H22"/>
  <c r="I22"/>
  <c r="J22"/>
  <c r="F22"/>
  <c r="H17"/>
  <c r="I17"/>
  <c r="J17"/>
  <c r="G17"/>
  <c r="E25" l="1"/>
  <c r="E21"/>
  <c r="F17" l="1"/>
  <c r="E17" l="1"/>
  <c r="E9" l="1"/>
  <c r="E13" l="1"/>
  <c r="E19" l="1"/>
  <c r="E15"/>
  <c r="E16"/>
  <c r="E24" l="1"/>
  <c r="E8" l="1"/>
  <c r="E20" l="1"/>
  <c r="E11"/>
  <c r="E14" l="1"/>
  <c r="E12"/>
  <c r="E10"/>
  <c r="E22" l="1"/>
</calcChain>
</file>

<file path=xl/sharedStrings.xml><?xml version="1.0" encoding="utf-8"?>
<sst xmlns="http://schemas.openxmlformats.org/spreadsheetml/2006/main" count="110" uniqueCount="77">
  <si>
    <t>Площадь квартиры, кв.м.</t>
  </si>
  <si>
    <t>в том числе:</t>
  </si>
  <si>
    <t>1-комн.</t>
  </si>
  <si>
    <t>2-комн.</t>
  </si>
  <si>
    <t>3-комн.</t>
  </si>
  <si>
    <t>4-комн.</t>
  </si>
  <si>
    <t>Кол-во  квартир для реализации</t>
  </si>
  <si>
    <t xml:space="preserve">Всего: </t>
  </si>
  <si>
    <t>Кочкуровский</t>
  </si>
  <si>
    <t>Рузаевский</t>
  </si>
  <si>
    <t>введен</t>
  </si>
  <si>
    <t>Адрес, телефон застройщика</t>
  </si>
  <si>
    <t>430000, г. Саранск, ул. Коммунистическая, д. 89, тел. 24-29-83</t>
  </si>
  <si>
    <t>г. Саранск, ул. Энергетическая, 49, тел. 29-36-94</t>
  </si>
  <si>
    <t xml:space="preserve">Планируемый срок ввода в эксплуатацию жилого дома                  </t>
  </si>
  <si>
    <t>Застройщик</t>
  </si>
  <si>
    <t>г. Рузаевка, ул. Ленина, тел. 8-834-51-6-49-03</t>
  </si>
  <si>
    <t>1 - в г.Рузаевка</t>
  </si>
  <si>
    <t xml:space="preserve">Примечание </t>
  </si>
  <si>
    <t>Итого по районам:</t>
  </si>
  <si>
    <t>ООО "Минпол-Строй"</t>
  </si>
  <si>
    <t>Наименование жилого дома (с указанием адреса)</t>
  </si>
  <si>
    <t xml:space="preserve">Наименование муниципального района / городского округа </t>
  </si>
  <si>
    <t>Цена реализации 
1 кв.м., руб.</t>
  </si>
  <si>
    <t>Жилой дом по ул. Школьная,3а (строительный адрес ул. Ленинская)</t>
  </si>
  <si>
    <t>430006, г. Саранск, ул. Энергетическая, 37, тел. 24-66-25</t>
  </si>
  <si>
    <t>Жилой дом по ул. Дружбы Народов, 2 этап</t>
  </si>
  <si>
    <t>Жилой дом в г. Рузаевка, ул. Юрасова, 23</t>
  </si>
  <si>
    <t>жилой дом в с. Красное Сельцо</t>
  </si>
  <si>
    <t>430030, Республика Мордовия, г. Саранск, ул. Титова, 1а, 33-38-62</t>
  </si>
  <si>
    <t>Готовое жилье</t>
  </si>
  <si>
    <t>34-37</t>
  </si>
  <si>
    <t>долевое строительство</t>
  </si>
  <si>
    <t>ПАО «Саранский ДСК»</t>
  </si>
  <si>
    <t>АО «Мордовская ипотечная корпорация»</t>
  </si>
  <si>
    <t>ПАО СП «Мордовстрой»</t>
  </si>
  <si>
    <t>Жилой дом в г. Рузаевка по ул. Паровозная</t>
  </si>
  <si>
    <t>ООО "Сурастрой"</t>
  </si>
  <si>
    <t>Жилой дом в г. Рузаевка по ул. Агейченко, 17</t>
  </si>
  <si>
    <t>Жилье планируемое к вводу в эксплуатацию в 2018 г.</t>
  </si>
  <si>
    <t>Итого по районам за 2018 год:</t>
  </si>
  <si>
    <t>студии</t>
  </si>
  <si>
    <t>430000, г. Саранск, ул. Коммунистическая, д. 89, тел. 24-29-84</t>
  </si>
  <si>
    <t>Жилой дом в г. Рузаевка по ул. Солнечная, д. 1в пл. № 2</t>
  </si>
  <si>
    <t>Чамзинский</t>
  </si>
  <si>
    <t>Жилой дом во 2 микр.п. Комсомольский</t>
  </si>
  <si>
    <t>52-57</t>
  </si>
  <si>
    <t>Жилой дом г. Рузаевка, Новобазарный тупик, д. 10</t>
  </si>
  <si>
    <t>ООО "РузЦЕНТР"</t>
  </si>
  <si>
    <t>Лямбирский</t>
  </si>
  <si>
    <t>Жилой дом в с. Атемар по ул. Центральная, 31</t>
  </si>
  <si>
    <t>ООО "Колизей"</t>
  </si>
  <si>
    <t>Жилой дом в г. Рузаевка, ул. К. Маркса, 94</t>
  </si>
  <si>
    <t>Жилье планируемое к вводу в эксплуатацию в 2019 г.</t>
  </si>
  <si>
    <t>2018 г.</t>
  </si>
  <si>
    <t>ООО "Магма-Строй" (ранее застройщиком был ФСПК "Магма-Виктор")</t>
  </si>
  <si>
    <t>50-55</t>
  </si>
  <si>
    <t>33-34</t>
  </si>
  <si>
    <t>31000;
33400 с отделкой под ключ</t>
  </si>
  <si>
    <t>1-комн. - 37000-38000,
2-комн. - 35000-36000,
3-комн. - 33000-34000</t>
  </si>
  <si>
    <t>г. Саранск, пр. 70 лет Октября, 63а, 
тел. 56-30-88342-37-36-46</t>
  </si>
  <si>
    <t>Жилой дом в с. Лямбирь по ул. 40 лет Победы, уч. 26а</t>
  </si>
  <si>
    <t>35, 42</t>
  </si>
  <si>
    <t>32000 без отделки</t>
  </si>
  <si>
    <t>33000 (установлена сантехника)</t>
  </si>
  <si>
    <t>29000 (черновая з отделка)</t>
  </si>
  <si>
    <t>33000 (черновая отделка)</t>
  </si>
  <si>
    <t>«Мордовтехстрой»</t>
  </si>
  <si>
    <t>34-45</t>
  </si>
  <si>
    <t>1 этаж - 32500, 
5 этаж -32000, 
2-4 этажи - 33000 (черновая отделка)</t>
  </si>
  <si>
    <t>20000 (натяжные потолки, линолеум, двери, сантехника, обои)</t>
  </si>
  <si>
    <t>4 кв. 2018 г.</t>
  </si>
  <si>
    <t>Жилой дом Горького, 60</t>
  </si>
  <si>
    <t>35-36</t>
  </si>
  <si>
    <t>2019г.</t>
  </si>
  <si>
    <t>ноябрь 2018г.</t>
  </si>
  <si>
    <t xml:space="preserve">Реестр свободных от обязательств жилых помещений  по муниципальным районам Республики Мордовия 
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</si>
</sst>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2" fontId="2" fillId="0" borderId="0">
      <alignment horizontal="center" vertical="center" wrapText="1"/>
    </xf>
  </cellStyleXfs>
  <cellXfs count="64">
    <xf numFmtId="0" fontId="0" fillId="0" borderId="0" xfId="0"/>
    <xf numFmtId="1" fontId="6" fillId="0" borderId="1" xfId="3" applyNumberFormat="1" applyFont="1" applyFill="1" applyBorder="1" applyAlignment="1">
      <alignment vertical="top" wrapText="1"/>
    </xf>
    <xf numFmtId="0" fontId="9" fillId="0" borderId="1" xfId="1" applyFont="1" applyFill="1" applyBorder="1" applyAlignment="1">
      <alignment horizontal="center" vertical="top" wrapText="1"/>
    </xf>
    <xf numFmtId="0" fontId="6" fillId="0" borderId="1" xfId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6" fillId="0" borderId="1" xfId="1" applyNumberFormat="1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1" applyFont="1" applyFill="1" applyBorder="1" applyAlignment="1">
      <alignment vertical="top" wrapText="1"/>
    </xf>
    <xf numFmtId="0" fontId="10" fillId="0" borderId="1" xfId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14" fontId="6" fillId="0" borderId="1" xfId="1" applyNumberFormat="1" applyFont="1" applyFill="1" applyBorder="1" applyAlignment="1" applyProtection="1">
      <alignment horizontal="center" vertical="top" wrapText="1"/>
    </xf>
    <xf numFmtId="0" fontId="6" fillId="0" borderId="1" xfId="1" applyNumberFormat="1" applyFont="1" applyFill="1" applyBorder="1" applyAlignment="1" applyProtection="1">
      <alignment horizontal="left" vertical="top" wrapText="1"/>
    </xf>
    <xf numFmtId="0" fontId="6" fillId="0" borderId="2" xfId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6" fillId="0" borderId="2" xfId="0" applyFont="1" applyFill="1" applyBorder="1" applyAlignment="1">
      <alignment horizontal="left" vertical="top" wrapText="1"/>
    </xf>
    <xf numFmtId="1" fontId="6" fillId="0" borderId="1" xfId="3" applyNumberFormat="1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>
      <alignment horizontal="center" vertical="top"/>
    </xf>
    <xf numFmtId="14" fontId="6" fillId="0" borderId="1" xfId="1" applyNumberFormat="1" applyFont="1" applyFill="1" applyBorder="1" applyAlignment="1">
      <alignment horizontal="center" vertical="top" wrapText="1"/>
    </xf>
    <xf numFmtId="0" fontId="0" fillId="0" borderId="0" xfId="0" applyFill="1"/>
    <xf numFmtId="0" fontId="9" fillId="0" borderId="1" xfId="0" applyFont="1" applyFill="1" applyBorder="1" applyAlignment="1">
      <alignment horizontal="center" vertical="top" wrapText="1"/>
    </xf>
    <xf numFmtId="0" fontId="0" fillId="0" borderId="1" xfId="0" applyFill="1" applyBorder="1"/>
    <xf numFmtId="0" fontId="10" fillId="0" borderId="1" xfId="1" applyFont="1" applyFill="1" applyBorder="1" applyAlignment="1">
      <alignment vertical="top" wrapText="1"/>
    </xf>
    <xf numFmtId="0" fontId="6" fillId="0" borderId="0" xfId="1" applyFont="1" applyFill="1" applyBorder="1" applyAlignment="1">
      <alignment vertical="top" wrapText="1"/>
    </xf>
    <xf numFmtId="0" fontId="5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top" wrapText="1"/>
    </xf>
    <xf numFmtId="0" fontId="8" fillId="0" borderId="1" xfId="1" applyFont="1" applyFill="1" applyBorder="1" applyAlignment="1">
      <alignment horizontal="center" vertical="top" wrapText="1"/>
    </xf>
    <xf numFmtId="0" fontId="8" fillId="0" borderId="4" xfId="1" applyFont="1" applyFill="1" applyBorder="1" applyAlignment="1">
      <alignment horizontal="center" vertical="top" wrapText="1"/>
    </xf>
    <xf numFmtId="0" fontId="5" fillId="0" borderId="1" xfId="0" applyFont="1" applyFill="1" applyBorder="1" applyAlignment="1"/>
    <xf numFmtId="0" fontId="0" fillId="0" borderId="0" xfId="0" applyFill="1" applyBorder="1"/>
    <xf numFmtId="0" fontId="4" fillId="0" borderId="1" xfId="1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horizontal="center" vertical="top" wrapText="1"/>
    </xf>
    <xf numFmtId="0" fontId="8" fillId="0" borderId="3" xfId="1" applyFont="1" applyFill="1" applyBorder="1" applyAlignment="1">
      <alignment horizontal="center" vertical="top" wrapText="1"/>
    </xf>
    <xf numFmtId="0" fontId="8" fillId="0" borderId="4" xfId="1" applyFont="1" applyFill="1" applyBorder="1" applyAlignment="1">
      <alignment horizontal="center" vertical="top" wrapText="1"/>
    </xf>
    <xf numFmtId="0" fontId="8" fillId="0" borderId="1" xfId="1" applyFont="1" applyFill="1" applyBorder="1" applyAlignment="1">
      <alignment horizontal="center" vertical="top" wrapText="1"/>
    </xf>
    <xf numFmtId="0" fontId="8" fillId="0" borderId="5" xfId="1" applyFont="1" applyFill="1" applyBorder="1" applyAlignment="1">
      <alignment horizontal="center" vertical="top" wrapText="1"/>
    </xf>
    <xf numFmtId="0" fontId="10" fillId="0" borderId="7" xfId="1" applyFont="1" applyFill="1" applyBorder="1" applyAlignment="1">
      <alignment horizontal="center" vertical="top" wrapText="1"/>
    </xf>
    <xf numFmtId="0" fontId="10" fillId="0" borderId="8" xfId="1" applyFont="1" applyFill="1" applyBorder="1" applyAlignment="1">
      <alignment horizontal="center" vertical="top" wrapText="1"/>
    </xf>
    <xf numFmtId="0" fontId="10" fillId="0" borderId="5" xfId="1" applyFont="1" applyFill="1" applyBorder="1" applyAlignment="1">
      <alignment horizontal="center" vertical="top" wrapText="1"/>
    </xf>
    <xf numFmtId="1" fontId="9" fillId="0" borderId="7" xfId="3" applyNumberFormat="1" applyFont="1" applyFill="1" applyBorder="1" applyAlignment="1">
      <alignment horizontal="center" vertical="top"/>
    </xf>
    <xf numFmtId="1" fontId="9" fillId="0" borderId="8" xfId="3" applyNumberFormat="1" applyFont="1" applyFill="1" applyBorder="1" applyAlignment="1">
      <alignment horizontal="center" vertical="top"/>
    </xf>
    <xf numFmtId="1" fontId="9" fillId="0" borderId="5" xfId="3" applyNumberFormat="1" applyFont="1" applyFill="1" applyBorder="1" applyAlignment="1">
      <alignment horizontal="center" vertical="top"/>
    </xf>
    <xf numFmtId="0" fontId="8" fillId="0" borderId="1" xfId="1" applyFont="1" applyFill="1" applyBorder="1" applyAlignment="1">
      <alignment vertical="top" wrapText="1"/>
    </xf>
    <xf numFmtId="0" fontId="8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3"/>
    <cellStyle name="Процентный 2" xfId="2"/>
  </cellStyles>
  <dxfs count="1">
    <dxf>
      <fill>
        <patternFill>
          <bgColor indexed="51"/>
        </patternFill>
      </fill>
    </dxf>
  </dxfs>
  <tableStyles count="0" defaultTableStyle="TableStyleMedium2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5"/>
  <sheetViews>
    <sheetView tabSelected="1" zoomScale="60" zoomScaleNormal="60" workbookViewId="0">
      <pane ySplit="5" topLeftCell="A6" activePane="bottomLeft" state="frozen"/>
      <selection pane="bottomLeft" activeCell="Y8" sqref="Y8"/>
    </sheetView>
  </sheetViews>
  <sheetFormatPr defaultColWidth="9.109375" defaultRowHeight="14.4"/>
  <cols>
    <col min="1" max="1" width="19.33203125" style="25" customWidth="1"/>
    <col min="2" max="2" width="14.109375" style="25" hidden="1" customWidth="1"/>
    <col min="3" max="3" width="17.109375" style="25" hidden="1" customWidth="1"/>
    <col min="4" max="4" width="34.44140625" style="25" customWidth="1"/>
    <col min="5" max="6" width="8.88671875" style="25" customWidth="1"/>
    <col min="7" max="7" width="8.6640625" style="25" customWidth="1"/>
    <col min="8" max="8" width="7.6640625" style="25" customWidth="1"/>
    <col min="9" max="9" width="7.44140625" style="25" customWidth="1"/>
    <col min="10" max="11" width="7.5546875" style="25" customWidth="1"/>
    <col min="12" max="12" width="7.6640625" style="25" customWidth="1"/>
    <col min="13" max="13" width="7.5546875" style="25" customWidth="1"/>
    <col min="14" max="15" width="8.33203125" style="25" customWidth="1"/>
    <col min="16" max="16" width="14.5546875" style="25" hidden="1" customWidth="1"/>
    <col min="17" max="17" width="22.6640625" style="25" customWidth="1"/>
    <col min="18" max="18" width="19.109375" style="25" customWidth="1"/>
    <col min="19" max="19" width="23.6640625" style="25" customWidth="1"/>
    <col min="20" max="20" width="22.5546875" style="25" customWidth="1"/>
    <col min="21" max="21" width="12.109375" style="25" hidden="1" customWidth="1"/>
    <col min="22" max="22" width="14" style="25" customWidth="1"/>
    <col min="23" max="23" width="9.109375" style="25" customWidth="1"/>
    <col min="24" max="16384" width="9.109375" style="25"/>
  </cols>
  <sheetData>
    <row r="1" spans="1:22" ht="15.6">
      <c r="S1" s="30"/>
    </row>
    <row r="2" spans="1:22" ht="38.25" customHeight="1">
      <c r="A2" s="38" t="s">
        <v>76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2" ht="33.75" customHeight="1">
      <c r="A3" s="39" t="s">
        <v>22</v>
      </c>
      <c r="B3" s="42"/>
      <c r="C3" s="42"/>
      <c r="D3" s="42" t="s">
        <v>21</v>
      </c>
      <c r="E3" s="42" t="s">
        <v>6</v>
      </c>
      <c r="F3" s="42"/>
      <c r="G3" s="42"/>
      <c r="H3" s="42"/>
      <c r="I3" s="42"/>
      <c r="J3" s="43"/>
      <c r="K3" s="44" t="s">
        <v>0</v>
      </c>
      <c r="L3" s="45"/>
      <c r="M3" s="45"/>
      <c r="N3" s="45"/>
      <c r="O3" s="46"/>
      <c r="P3" s="31"/>
      <c r="Q3" s="47" t="s">
        <v>23</v>
      </c>
      <c r="R3" s="50" t="s">
        <v>14</v>
      </c>
      <c r="S3" s="50" t="s">
        <v>15</v>
      </c>
      <c r="T3" s="51" t="s">
        <v>11</v>
      </c>
      <c r="U3" s="58" t="s">
        <v>18</v>
      </c>
    </row>
    <row r="4" spans="1:22" ht="24.75" customHeight="1">
      <c r="A4" s="40"/>
      <c r="B4" s="42"/>
      <c r="C4" s="42"/>
      <c r="D4" s="42"/>
      <c r="E4" s="50" t="s">
        <v>7</v>
      </c>
      <c r="F4" s="59" t="s">
        <v>1</v>
      </c>
      <c r="G4" s="60"/>
      <c r="H4" s="60"/>
      <c r="I4" s="60"/>
      <c r="J4" s="51"/>
      <c r="K4" s="59" t="s">
        <v>1</v>
      </c>
      <c r="L4" s="60"/>
      <c r="M4" s="60"/>
      <c r="N4" s="60"/>
      <c r="O4" s="51"/>
      <c r="P4" s="32"/>
      <c r="Q4" s="48"/>
      <c r="R4" s="50"/>
      <c r="S4" s="50"/>
      <c r="T4" s="51"/>
      <c r="U4" s="58"/>
    </row>
    <row r="5" spans="1:22" ht="36" customHeight="1">
      <c r="A5" s="41"/>
      <c r="B5" s="42"/>
      <c r="C5" s="42"/>
      <c r="D5" s="42"/>
      <c r="E5" s="50"/>
      <c r="F5" s="33" t="s">
        <v>41</v>
      </c>
      <c r="G5" s="33" t="s">
        <v>2</v>
      </c>
      <c r="H5" s="33" t="s">
        <v>3</v>
      </c>
      <c r="I5" s="33" t="s">
        <v>4</v>
      </c>
      <c r="J5" s="33" t="s">
        <v>5</v>
      </c>
      <c r="K5" s="33" t="s">
        <v>41</v>
      </c>
      <c r="L5" s="33" t="s">
        <v>2</v>
      </c>
      <c r="M5" s="33" t="s">
        <v>3</v>
      </c>
      <c r="N5" s="33" t="s">
        <v>4</v>
      </c>
      <c r="O5" s="33" t="s">
        <v>5</v>
      </c>
      <c r="P5" s="34"/>
      <c r="Q5" s="49"/>
      <c r="R5" s="50"/>
      <c r="S5" s="50"/>
      <c r="T5" s="51"/>
      <c r="U5" s="58"/>
    </row>
    <row r="6" spans="1:22" ht="13.5" customHeight="1">
      <c r="A6" s="20"/>
      <c r="B6" s="20"/>
      <c r="C6" s="20"/>
      <c r="D6" s="20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35"/>
      <c r="U6" s="27"/>
    </row>
    <row r="7" spans="1:22" ht="22.2" customHeight="1">
      <c r="A7" s="61" t="s">
        <v>30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3"/>
      <c r="U7" s="27"/>
    </row>
    <row r="8" spans="1:22" ht="62.25" customHeight="1">
      <c r="A8" s="1" t="s">
        <v>8</v>
      </c>
      <c r="B8" s="1">
        <v>1</v>
      </c>
      <c r="C8" s="1" t="s">
        <v>17</v>
      </c>
      <c r="D8" s="1" t="s">
        <v>24</v>
      </c>
      <c r="E8" s="2">
        <f t="shared" ref="E8:E14" si="0">F8+G8+H8+I8+J8</f>
        <v>1</v>
      </c>
      <c r="F8" s="2"/>
      <c r="G8" s="3">
        <v>1</v>
      </c>
      <c r="H8" s="3"/>
      <c r="I8" s="3"/>
      <c r="J8" s="4"/>
      <c r="K8" s="4"/>
      <c r="L8" s="3">
        <v>40.6</v>
      </c>
      <c r="M8" s="3"/>
      <c r="N8" s="3"/>
      <c r="O8" s="4"/>
      <c r="P8" s="4" t="s">
        <v>10</v>
      </c>
      <c r="Q8" s="5" t="s">
        <v>70</v>
      </c>
      <c r="R8" s="6" t="s">
        <v>10</v>
      </c>
      <c r="S8" s="7" t="s">
        <v>20</v>
      </c>
      <c r="T8" s="7" t="s">
        <v>13</v>
      </c>
      <c r="U8" s="27"/>
      <c r="V8" s="36"/>
    </row>
    <row r="9" spans="1:22" ht="98.25" customHeight="1">
      <c r="A9" s="7" t="s">
        <v>49</v>
      </c>
      <c r="B9" s="7"/>
      <c r="C9" s="7"/>
      <c r="D9" s="7" t="s">
        <v>61</v>
      </c>
      <c r="E9" s="8">
        <f>F9+G9+H9+I9+J9</f>
        <v>6</v>
      </c>
      <c r="F9" s="9"/>
      <c r="G9" s="10">
        <v>1</v>
      </c>
      <c r="H9" s="10">
        <v>2</v>
      </c>
      <c r="I9" s="10">
        <v>3</v>
      </c>
      <c r="J9" s="10"/>
      <c r="K9" s="10"/>
      <c r="L9" s="11">
        <v>36.1</v>
      </c>
      <c r="M9" s="11">
        <v>50.2</v>
      </c>
      <c r="N9" s="11">
        <v>72.099999999999994</v>
      </c>
      <c r="O9" s="4"/>
      <c r="P9" s="12"/>
      <c r="Q9" s="5" t="s">
        <v>59</v>
      </c>
      <c r="R9" s="13" t="s">
        <v>10</v>
      </c>
      <c r="S9" s="7" t="s">
        <v>34</v>
      </c>
      <c r="T9" s="14" t="s">
        <v>42</v>
      </c>
      <c r="U9" s="27"/>
      <c r="V9" s="36"/>
    </row>
    <row r="10" spans="1:22" ht="50.25" customHeight="1">
      <c r="A10" s="1" t="s">
        <v>9</v>
      </c>
      <c r="B10" s="7"/>
      <c r="C10" s="7"/>
      <c r="D10" s="7" t="s">
        <v>28</v>
      </c>
      <c r="E10" s="2">
        <f>F10+G10+H10+I10+J10</f>
        <v>2</v>
      </c>
      <c r="F10" s="2"/>
      <c r="G10" s="3">
        <v>1</v>
      </c>
      <c r="H10" s="3">
        <v>1</v>
      </c>
      <c r="I10" s="3"/>
      <c r="J10" s="3"/>
      <c r="K10" s="3"/>
      <c r="L10" s="3">
        <v>39</v>
      </c>
      <c r="M10" s="3">
        <v>49</v>
      </c>
      <c r="N10" s="3"/>
      <c r="O10" s="4"/>
      <c r="P10" s="4" t="s">
        <v>10</v>
      </c>
      <c r="Q10" s="3" t="s">
        <v>65</v>
      </c>
      <c r="R10" s="6" t="s">
        <v>10</v>
      </c>
      <c r="S10" s="15" t="s">
        <v>35</v>
      </c>
      <c r="T10" s="7" t="s">
        <v>16</v>
      </c>
      <c r="U10" s="37"/>
      <c r="V10" s="36"/>
    </row>
    <row r="11" spans="1:22" ht="50.25" customHeight="1">
      <c r="A11" s="1" t="s">
        <v>9</v>
      </c>
      <c r="B11" s="7"/>
      <c r="C11" s="7"/>
      <c r="D11" s="7" t="s">
        <v>52</v>
      </c>
      <c r="E11" s="2">
        <f>F11+G11+H11+I11+J11</f>
        <v>2</v>
      </c>
      <c r="F11" s="9"/>
      <c r="G11" s="10">
        <v>2</v>
      </c>
      <c r="H11" s="10"/>
      <c r="I11" s="10"/>
      <c r="J11" s="10"/>
      <c r="K11" s="10"/>
      <c r="L11" s="11" t="s">
        <v>57</v>
      </c>
      <c r="M11" s="11"/>
      <c r="N11" s="11"/>
      <c r="O11" s="4"/>
      <c r="P11" s="12"/>
      <c r="Q11" s="3" t="s">
        <v>66</v>
      </c>
      <c r="R11" s="6" t="s">
        <v>10</v>
      </c>
      <c r="S11" s="15" t="s">
        <v>35</v>
      </c>
      <c r="T11" s="7" t="s">
        <v>16</v>
      </c>
      <c r="U11" s="37"/>
      <c r="V11" s="36"/>
    </row>
    <row r="12" spans="1:22" ht="63" customHeight="1">
      <c r="A12" s="1" t="s">
        <v>9</v>
      </c>
      <c r="B12" s="7"/>
      <c r="C12" s="7"/>
      <c r="D12" s="7" t="s">
        <v>26</v>
      </c>
      <c r="E12" s="2">
        <f t="shared" si="0"/>
        <v>2</v>
      </c>
      <c r="F12" s="2"/>
      <c r="G12" s="3">
        <v>2</v>
      </c>
      <c r="H12" s="3"/>
      <c r="I12" s="3"/>
      <c r="J12" s="3"/>
      <c r="K12" s="3"/>
      <c r="L12" s="11" t="s">
        <v>62</v>
      </c>
      <c r="M12" s="11"/>
      <c r="N12" s="11"/>
      <c r="O12" s="4"/>
      <c r="P12" s="4" t="s">
        <v>10</v>
      </c>
      <c r="Q12" s="3">
        <v>30000</v>
      </c>
      <c r="R12" s="6" t="s">
        <v>10</v>
      </c>
      <c r="S12" s="15" t="s">
        <v>33</v>
      </c>
      <c r="T12" s="7" t="s">
        <v>29</v>
      </c>
      <c r="U12" s="37"/>
      <c r="V12" s="36"/>
    </row>
    <row r="13" spans="1:22" ht="65.25" customHeight="1">
      <c r="A13" s="1" t="s">
        <v>9</v>
      </c>
      <c r="B13" s="7"/>
      <c r="C13" s="7"/>
      <c r="D13" s="15" t="s">
        <v>43</v>
      </c>
      <c r="E13" s="2">
        <f>F13+G13+H13+I13+J13</f>
        <v>3</v>
      </c>
      <c r="F13" s="9"/>
      <c r="G13" s="16">
        <v>1</v>
      </c>
      <c r="H13" s="16">
        <v>1</v>
      </c>
      <c r="I13" s="16">
        <v>1</v>
      </c>
      <c r="J13" s="17"/>
      <c r="K13" s="17"/>
      <c r="L13" s="11">
        <v>38.700000000000003</v>
      </c>
      <c r="M13" s="11">
        <v>53.8</v>
      </c>
      <c r="N13" s="11">
        <v>80.400000000000006</v>
      </c>
      <c r="O13" s="11"/>
      <c r="P13" s="15"/>
      <c r="Q13" s="5">
        <v>25000</v>
      </c>
      <c r="R13" s="18" t="s">
        <v>10</v>
      </c>
      <c r="S13" s="18" t="s">
        <v>34</v>
      </c>
      <c r="T13" s="7" t="s">
        <v>12</v>
      </c>
      <c r="U13" s="27"/>
      <c r="V13" s="36"/>
    </row>
    <row r="14" spans="1:22" ht="46.5" customHeight="1">
      <c r="A14" s="1" t="s">
        <v>9</v>
      </c>
      <c r="B14" s="7"/>
      <c r="C14" s="7"/>
      <c r="D14" s="15" t="s">
        <v>38</v>
      </c>
      <c r="E14" s="2">
        <f t="shared" si="0"/>
        <v>2</v>
      </c>
      <c r="F14" s="9"/>
      <c r="G14" s="16"/>
      <c r="H14" s="16">
        <v>1</v>
      </c>
      <c r="I14" s="16">
        <v>1</v>
      </c>
      <c r="J14" s="17"/>
      <c r="K14" s="17"/>
      <c r="L14" s="11"/>
      <c r="M14" s="11">
        <v>54</v>
      </c>
      <c r="N14" s="11">
        <v>67</v>
      </c>
      <c r="O14" s="11"/>
      <c r="P14" s="15"/>
      <c r="Q14" s="15" t="s">
        <v>58</v>
      </c>
      <c r="R14" s="6" t="s">
        <v>10</v>
      </c>
      <c r="S14" s="15" t="s">
        <v>37</v>
      </c>
      <c r="T14" s="14"/>
      <c r="U14" s="27"/>
      <c r="V14" s="36"/>
    </row>
    <row r="15" spans="1:22" ht="46.5" customHeight="1">
      <c r="A15" s="1" t="s">
        <v>9</v>
      </c>
      <c r="B15" s="7"/>
      <c r="C15" s="7"/>
      <c r="D15" s="15" t="s">
        <v>36</v>
      </c>
      <c r="E15" s="8">
        <f>F15+G15+H15+I15+J15</f>
        <v>4</v>
      </c>
      <c r="F15" s="9"/>
      <c r="G15" s="16">
        <v>4</v>
      </c>
      <c r="H15" s="16"/>
      <c r="I15" s="16"/>
      <c r="J15" s="17"/>
      <c r="K15" s="17"/>
      <c r="L15" s="11">
        <v>34</v>
      </c>
      <c r="M15" s="11"/>
      <c r="N15" s="11"/>
      <c r="O15" s="11"/>
      <c r="P15" s="15" t="s">
        <v>32</v>
      </c>
      <c r="Q15" s="15" t="s">
        <v>63</v>
      </c>
      <c r="R15" s="15" t="s">
        <v>10</v>
      </c>
      <c r="S15" s="15" t="s">
        <v>37</v>
      </c>
      <c r="T15" s="14"/>
      <c r="U15" s="27"/>
      <c r="V15" s="36"/>
    </row>
    <row r="16" spans="1:22" ht="46.5" customHeight="1">
      <c r="A16" s="19" t="s">
        <v>9</v>
      </c>
      <c r="B16" s="3"/>
      <c r="C16" s="20"/>
      <c r="D16" s="7" t="s">
        <v>47</v>
      </c>
      <c r="E16" s="8">
        <f>F16+G16+H16+I16+J16</f>
        <v>3</v>
      </c>
      <c r="F16" s="21"/>
      <c r="G16" s="10">
        <v>3</v>
      </c>
      <c r="H16" s="10"/>
      <c r="I16" s="10"/>
      <c r="J16" s="21"/>
      <c r="K16" s="22"/>
      <c r="L16" s="11">
        <v>36</v>
      </c>
      <c r="M16" s="11"/>
      <c r="N16" s="11"/>
      <c r="O16" s="5"/>
      <c r="P16" s="4"/>
      <c r="Q16" s="5" t="s">
        <v>64</v>
      </c>
      <c r="R16" s="6" t="s">
        <v>10</v>
      </c>
      <c r="S16" s="7" t="s">
        <v>48</v>
      </c>
      <c r="T16" s="7"/>
      <c r="U16" s="27"/>
      <c r="V16" s="36"/>
    </row>
    <row r="17" spans="1:22" ht="15.6">
      <c r="A17" s="19"/>
      <c r="B17" s="3"/>
      <c r="C17" s="20"/>
      <c r="D17" s="28" t="s">
        <v>19</v>
      </c>
      <c r="E17" s="2">
        <f t="shared" ref="E17" si="1">F17+G17+H17+I17+J17</f>
        <v>25</v>
      </c>
      <c r="F17" s="26">
        <f>SUM(F8:F16)</f>
        <v>0</v>
      </c>
      <c r="G17" s="26">
        <f>SUM(G8:G16)</f>
        <v>15</v>
      </c>
      <c r="H17" s="26">
        <f t="shared" ref="H17:J17" si="2">SUM(H8:H16)</f>
        <v>5</v>
      </c>
      <c r="I17" s="26">
        <f t="shared" si="2"/>
        <v>5</v>
      </c>
      <c r="J17" s="26">
        <f t="shared" si="2"/>
        <v>0</v>
      </c>
      <c r="K17" s="2"/>
      <c r="L17" s="11"/>
      <c r="M17" s="11"/>
      <c r="N17" s="11"/>
      <c r="O17" s="5"/>
      <c r="P17" s="4"/>
      <c r="Q17" s="5"/>
      <c r="R17" s="6"/>
      <c r="S17" s="7"/>
      <c r="T17" s="7"/>
      <c r="U17" s="27"/>
      <c r="V17" s="36"/>
    </row>
    <row r="18" spans="1:22" ht="15.75" customHeight="1">
      <c r="A18" s="19"/>
      <c r="B18" s="3"/>
      <c r="C18" s="20"/>
      <c r="D18" s="52" t="s">
        <v>39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4"/>
    </row>
    <row r="19" spans="1:22" ht="33" customHeight="1">
      <c r="A19" s="7" t="s">
        <v>49</v>
      </c>
      <c r="B19" s="7"/>
      <c r="C19" s="7"/>
      <c r="D19" s="7" t="s">
        <v>50</v>
      </c>
      <c r="E19" s="8">
        <f>F19+G19+H19+I19+J19</f>
        <v>10</v>
      </c>
      <c r="F19" s="9"/>
      <c r="G19" s="10">
        <v>5</v>
      </c>
      <c r="H19" s="10">
        <v>5</v>
      </c>
      <c r="I19" s="10"/>
      <c r="J19" s="10"/>
      <c r="K19" s="10"/>
      <c r="L19" s="11" t="s">
        <v>31</v>
      </c>
      <c r="M19" s="11" t="s">
        <v>56</v>
      </c>
      <c r="N19" s="11"/>
      <c r="O19" s="4"/>
      <c r="P19" s="12"/>
      <c r="Q19" s="3">
        <v>28000</v>
      </c>
      <c r="R19" s="6" t="s">
        <v>54</v>
      </c>
      <c r="S19" s="15" t="s">
        <v>51</v>
      </c>
      <c r="T19" s="7"/>
    </row>
    <row r="20" spans="1:22" ht="62.4">
      <c r="A20" s="1" t="s">
        <v>9</v>
      </c>
      <c r="B20" s="7"/>
      <c r="C20" s="7"/>
      <c r="D20" s="7" t="s">
        <v>27</v>
      </c>
      <c r="E20" s="9">
        <f t="shared" ref="E20:E21" si="3">F20+G20+H20+I20+J20</f>
        <v>20</v>
      </c>
      <c r="F20" s="9"/>
      <c r="G20" s="10">
        <v>20</v>
      </c>
      <c r="H20" s="10"/>
      <c r="I20" s="10"/>
      <c r="J20" s="10"/>
      <c r="K20" s="10"/>
      <c r="L20" s="11" t="s">
        <v>68</v>
      </c>
      <c r="M20" s="11"/>
      <c r="N20" s="11"/>
      <c r="O20" s="4"/>
      <c r="P20" s="12">
        <v>42735</v>
      </c>
      <c r="Q20" s="3" t="s">
        <v>69</v>
      </c>
      <c r="R20" s="6" t="s">
        <v>71</v>
      </c>
      <c r="S20" s="15" t="s">
        <v>67</v>
      </c>
      <c r="T20" s="7" t="s">
        <v>25</v>
      </c>
    </row>
    <row r="21" spans="1:22" ht="62.4">
      <c r="A21" s="1" t="s">
        <v>9</v>
      </c>
      <c r="B21" s="29"/>
      <c r="C21" s="29"/>
      <c r="D21" s="7" t="s">
        <v>72</v>
      </c>
      <c r="E21" s="9">
        <f t="shared" si="3"/>
        <v>7</v>
      </c>
      <c r="F21" s="9"/>
      <c r="G21" s="10">
        <v>6</v>
      </c>
      <c r="H21" s="10">
        <v>1</v>
      </c>
      <c r="I21" s="10"/>
      <c r="J21" s="10"/>
      <c r="K21" s="10"/>
      <c r="L21" s="11" t="s">
        <v>73</v>
      </c>
      <c r="M21" s="11">
        <v>58.2</v>
      </c>
      <c r="N21" s="11"/>
      <c r="O21" s="4"/>
      <c r="P21" s="12"/>
      <c r="Q21" s="3">
        <v>25000</v>
      </c>
      <c r="R21" s="6" t="s">
        <v>75</v>
      </c>
      <c r="S21" s="15" t="s">
        <v>34</v>
      </c>
      <c r="T21" s="7" t="s">
        <v>12</v>
      </c>
    </row>
    <row r="22" spans="1:22" ht="15.6">
      <c r="A22" s="19"/>
      <c r="B22" s="3"/>
      <c r="C22" s="20"/>
      <c r="D22" s="28" t="s">
        <v>40</v>
      </c>
      <c r="E22" s="9">
        <f t="shared" ref="E22" si="4">F22+G22+H22+I22+J22</f>
        <v>37</v>
      </c>
      <c r="F22" s="26">
        <f>SUM(F19:F21)</f>
        <v>0</v>
      </c>
      <c r="G22" s="26">
        <f t="shared" ref="G22:J22" si="5">SUM(G19:G21)</f>
        <v>31</v>
      </c>
      <c r="H22" s="26">
        <f t="shared" si="5"/>
        <v>6</v>
      </c>
      <c r="I22" s="26">
        <f t="shared" si="5"/>
        <v>0</v>
      </c>
      <c r="J22" s="26">
        <f t="shared" si="5"/>
        <v>0</v>
      </c>
      <c r="K22" s="2"/>
      <c r="L22" s="11"/>
      <c r="M22" s="11"/>
      <c r="N22" s="11"/>
      <c r="O22" s="5"/>
      <c r="P22" s="4"/>
      <c r="Q22" s="5"/>
      <c r="R22" s="6"/>
      <c r="S22" s="7"/>
      <c r="T22" s="7"/>
    </row>
    <row r="23" spans="1:22" ht="15.75" customHeight="1">
      <c r="A23" s="55" t="s">
        <v>53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7"/>
    </row>
    <row r="24" spans="1:22" ht="62.4">
      <c r="A24" s="1" t="s">
        <v>44</v>
      </c>
      <c r="B24" s="29"/>
      <c r="C24" s="29"/>
      <c r="D24" s="7" t="s">
        <v>45</v>
      </c>
      <c r="E24" s="9">
        <f>F24+G24+H24+I24+J24</f>
        <v>145</v>
      </c>
      <c r="F24" s="9"/>
      <c r="G24" s="10">
        <v>48</v>
      </c>
      <c r="H24" s="10">
        <v>93</v>
      </c>
      <c r="I24" s="10">
        <v>4</v>
      </c>
      <c r="J24" s="10"/>
      <c r="K24" s="10"/>
      <c r="L24" s="11">
        <v>30</v>
      </c>
      <c r="M24" s="11" t="s">
        <v>46</v>
      </c>
      <c r="N24" s="11">
        <v>70</v>
      </c>
      <c r="O24" s="4"/>
      <c r="P24" s="12"/>
      <c r="Q24" s="3">
        <v>34500</v>
      </c>
      <c r="R24" s="6" t="s">
        <v>74</v>
      </c>
      <c r="S24" s="7" t="s">
        <v>55</v>
      </c>
      <c r="T24" s="7" t="s">
        <v>60</v>
      </c>
    </row>
    <row r="25" spans="1:22" ht="36" customHeight="1">
      <c r="A25" s="19"/>
      <c r="B25" s="3"/>
      <c r="C25" s="20"/>
      <c r="D25" s="28" t="s">
        <v>40</v>
      </c>
      <c r="E25" s="9">
        <f t="shared" ref="E25" si="6">F25+G25+H25+I25+J25</f>
        <v>145</v>
      </c>
      <c r="F25" s="9">
        <f>F24</f>
        <v>0</v>
      </c>
      <c r="G25" s="9">
        <f t="shared" ref="G25:J25" si="7">G24</f>
        <v>48</v>
      </c>
      <c r="H25" s="9">
        <f t="shared" si="7"/>
        <v>93</v>
      </c>
      <c r="I25" s="9">
        <f t="shared" si="7"/>
        <v>4</v>
      </c>
      <c r="J25" s="9">
        <f t="shared" si="7"/>
        <v>0</v>
      </c>
      <c r="K25" s="23"/>
      <c r="L25" s="5"/>
      <c r="M25" s="5"/>
      <c r="N25" s="5"/>
      <c r="O25" s="5"/>
      <c r="P25" s="24"/>
      <c r="Q25" s="5"/>
      <c r="R25" s="6"/>
      <c r="S25" s="5"/>
      <c r="T25" s="7"/>
    </row>
  </sheetData>
  <autoFilter ref="A6:T25"/>
  <mergeCells count="18">
    <mergeCell ref="D18:T18"/>
    <mergeCell ref="A23:T23"/>
    <mergeCell ref="U3:U5"/>
    <mergeCell ref="E4:E5"/>
    <mergeCell ref="F4:J4"/>
    <mergeCell ref="K4:O4"/>
    <mergeCell ref="A7:T7"/>
    <mergeCell ref="A2:T2"/>
    <mergeCell ref="A3:A5"/>
    <mergeCell ref="B3:B5"/>
    <mergeCell ref="C3:C5"/>
    <mergeCell ref="D3:D5"/>
    <mergeCell ref="E3:J3"/>
    <mergeCell ref="K3:O3"/>
    <mergeCell ref="Q3:Q5"/>
    <mergeCell ref="R3:R5"/>
    <mergeCell ref="S3:S5"/>
    <mergeCell ref="T3:T5"/>
  </mergeCells>
  <conditionalFormatting sqref="S21 S13">
    <cfRule type="expression" dxfId="0" priority="101" stopIfTrue="1">
      <formula>#REF!&gt;0</formula>
    </cfRule>
  </conditionalFormatting>
  <pageMargins left="0.23622047244094491" right="0.23622047244094491" top="0.74803149606299213" bottom="0.35433070866141736" header="0.31496062992125984" footer="0.31496062992125984"/>
  <pageSetup paperSize="9" scale="61" firstPageNumber="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общий по РМ</vt:lpstr>
      <vt:lpstr>Лист3</vt:lpstr>
      <vt:lpstr>'общий по РМ'!Заголовки_для_печати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Natasha</cp:lastModifiedBy>
  <cp:lastPrinted>2018-10-29T12:57:07Z</cp:lastPrinted>
  <dcterms:created xsi:type="dcterms:W3CDTF">2013-09-26T12:38:47Z</dcterms:created>
  <dcterms:modified xsi:type="dcterms:W3CDTF">2018-11-01T11:30:49Z</dcterms:modified>
</cp:coreProperties>
</file>