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05" windowWidth="14805" windowHeight="6810" tabRatio="562"/>
  </bookViews>
  <sheets>
    <sheet name="СВОД" sheetId="16" r:id="rId1"/>
    <sheet name="МП 6" sheetId="10" state="hidden" r:id="rId2"/>
    <sheet name="Лист1" sheetId="17" r:id="rId3"/>
  </sheets>
  <definedNames>
    <definedName name="_xlnm.Print_Titles" localSheetId="0">СВОД!$4:$6</definedName>
    <definedName name="_xlnm.Print_Area" localSheetId="0">СВОД!$A$1:$P$75</definedName>
  </definedNames>
  <calcPr calcId="144525"/>
</workbook>
</file>

<file path=xl/calcChain.xml><?xml version="1.0" encoding="utf-8"?>
<calcChain xmlns="http://schemas.openxmlformats.org/spreadsheetml/2006/main">
  <c r="N64" i="16" l="1"/>
  <c r="N57" i="16"/>
  <c r="N56" i="16"/>
  <c r="N54" i="16"/>
  <c r="N52" i="16"/>
  <c r="N55" i="16" l="1"/>
  <c r="N72" i="16" l="1"/>
  <c r="N70" i="16"/>
  <c r="N67" i="16" l="1"/>
  <c r="N25" i="16"/>
  <c r="N26" i="16"/>
  <c r="N27" i="16"/>
  <c r="N46" i="16" l="1"/>
  <c r="N42" i="16" l="1"/>
  <c r="N43" i="16"/>
  <c r="N44" i="16"/>
  <c r="N45" i="16"/>
  <c r="N47" i="16"/>
  <c r="N48" i="16"/>
  <c r="N49" i="16"/>
  <c r="N50" i="16"/>
  <c r="N51" i="16"/>
  <c r="N53" i="16"/>
  <c r="N58" i="16"/>
  <c r="N59" i="16"/>
  <c r="N60" i="16"/>
  <c r="N61" i="16"/>
  <c r="N62" i="16"/>
  <c r="N63" i="16"/>
  <c r="N66" i="16"/>
  <c r="N69" i="16"/>
  <c r="N71" i="16"/>
  <c r="N73" i="16"/>
  <c r="N74" i="16"/>
  <c r="N41" i="16"/>
  <c r="N40" i="16"/>
  <c r="N39" i="16"/>
  <c r="N38" i="16"/>
  <c r="N37" i="16"/>
  <c r="N36" i="16"/>
  <c r="N35" i="16"/>
  <c r="N34" i="16"/>
  <c r="N33" i="16"/>
  <c r="N32" i="16"/>
  <c r="N31" i="16"/>
  <c r="N30" i="16"/>
  <c r="N29" i="16"/>
  <c r="N28" i="16"/>
  <c r="N23" i="16"/>
  <c r="N22" i="16"/>
  <c r="N21" i="16"/>
  <c r="N20" i="16"/>
  <c r="N19" i="16"/>
  <c r="N18" i="16"/>
  <c r="N17" i="16"/>
  <c r="E7" i="16" l="1"/>
  <c r="I7" i="16"/>
  <c r="N8" i="16"/>
  <c r="N9" i="16"/>
  <c r="N10" i="16"/>
  <c r="N11" i="16"/>
  <c r="N12" i="16"/>
  <c r="N13" i="16"/>
  <c r="N14" i="16"/>
  <c r="N15" i="16"/>
  <c r="N16" i="16"/>
  <c r="N7" i="16"/>
  <c r="I8" i="16"/>
  <c r="J8" i="16" s="1"/>
  <c r="I9" i="16"/>
  <c r="J9" i="16" s="1"/>
  <c r="I10" i="16"/>
  <c r="J10" i="16" s="1"/>
  <c r="I11" i="16"/>
  <c r="J11" i="16" s="1"/>
  <c r="N75" i="16" l="1"/>
  <c r="J7" i="16"/>
</calcChain>
</file>

<file path=xl/sharedStrings.xml><?xml version="1.0" encoding="utf-8"?>
<sst xmlns="http://schemas.openxmlformats.org/spreadsheetml/2006/main" count="151" uniqueCount="138">
  <si>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</si>
  <si>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</si>
  <si>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</si>
  <si>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</si>
  <si>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</si>
  <si>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</si>
  <si>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</si>
  <si>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</si>
  <si>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</si>
  <si>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</si>
  <si>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</si>
  <si>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</si>
  <si>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</si>
  <si>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</si>
  <si>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</si>
  <si>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</si>
  <si>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</si>
  <si>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</si>
  <si>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</si>
  <si>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</si>
  <si>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</si>
  <si>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</si>
  <si>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</si>
  <si>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</si>
  <si>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</si>
  <si>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</si>
  <si>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</si>
  <si>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</si>
  <si>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</si>
  <si>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</si>
  <si>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</si>
  <si>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</si>
  <si>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</si>
  <si>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</si>
  <si>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</si>
  <si>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</si>
  <si>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</si>
  <si>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</si>
  <si>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</si>
  <si>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</si>
  <si>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</si>
  <si>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</si>
  <si>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</si>
  <si>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</si>
  <si>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</si>
  <si>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</si>
  <si>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</si>
  <si>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</si>
  <si>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</si>
  <si>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</si>
  <si>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</si>
  <si>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</si>
  <si>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</si>
  <si>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</si>
  <si>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</si>
  <si>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</si>
  <si>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</si>
  <si>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-</t>
  </si>
  <si>
    <t>Муниципальная программа социально-экономического развития Лямбирского муниципального районо Республики Мордовия на 2015-2019 годы</t>
  </si>
  <si>
    <t>Темп роста среднемесячной начисленной заработной платы, %</t>
  </si>
  <si>
    <t>Уровень официально зарегистрированной безработицы (на конец периода), в % к трудоспособному населению</t>
  </si>
  <si>
    <t>Доля детей в возрасте от 1 до 6 лет, охваченных услугами дошкольного образования, в общей численности детей от 1 до 6 лет, %.</t>
  </si>
  <si>
    <t>Посещаемость культурно-досуговых мероприятий: количество посещений на 1 жителя в год</t>
  </si>
  <si>
    <t xml:space="preserve">Количество районных мероприятий, проводимых концертными организациям </t>
  </si>
  <si>
    <t>Удельный вес лиц, сдавших единый государственный экзамен, в числе выпускников общеобразовательных муниципальных учреждений, участвовавших в едином государственном экзамене, %.</t>
  </si>
  <si>
    <t>Удельный вес детей первой и второй групп здоровья в общей численности учащихся государственных(муниципальных) общеобразовательных учреждений (%)</t>
  </si>
  <si>
    <t>Удельный вес населения, систематически занимающегося физкультурой и спортом, в общей численности населения, %.</t>
  </si>
  <si>
    <t>Уровень обеспеченности населения спортивными сооружениями (%)</t>
  </si>
  <si>
    <t>Обеспеченность плоскостными спортивными сооружениями (единиц)</t>
  </si>
  <si>
    <t>Обеспеченность спортивными залами, (единиц)</t>
  </si>
  <si>
    <t>Удельный вес населения, являющихся читателями библиотек, %</t>
  </si>
  <si>
    <t>Индекс физического объема сельскохозяйственной продукции во всех категориях хозяйств в сопоставимых ценах, в % к  предыдущему  году</t>
  </si>
  <si>
    <t>Уровень рентабельности сельскохозяйственных организаций, %</t>
  </si>
  <si>
    <t>Уровень использования пашни, %</t>
  </si>
  <si>
    <t>Урожайность зерновых культур во всех категориях хозяйств (в весе после доработки), ц/га</t>
  </si>
  <si>
    <t xml:space="preserve">Производство зерна, т </t>
  </si>
  <si>
    <t xml:space="preserve">Продуктивность коров в крупных и средних с/х организациях, кг на 1 корову </t>
  </si>
  <si>
    <t>Поголовье крупного рогатого скота во всех категориях хозяйств, голов на 100 га сельхозугодий</t>
  </si>
  <si>
    <t>Оборот розничной торговли в расчете на душу населения, рублей</t>
  </si>
  <si>
    <t>Индекс физического объема оборота розничной торговли, в % к предыдущему году</t>
  </si>
  <si>
    <t>Оборот общественного питания в расчете на душу населения, рублей</t>
  </si>
  <si>
    <t>Индекс физического объема оборота общественного питания, в % к         предыдущему году</t>
  </si>
  <si>
    <t>Темп роста платных услуг населению, в % к предыдущему  году</t>
  </si>
  <si>
    <t xml:space="preserve">Объем  инвестиций в основной  капитал (за исключением бюджетных средств) в расчете на 1 жителя </t>
  </si>
  <si>
    <t>Обеспеченность населения площадью торговых объектов, кв. м. на 1 тыс. человек.</t>
  </si>
  <si>
    <t>Индекс физического объема инвестиций в основной капитал  за счет всех источников финансирования, %</t>
  </si>
  <si>
    <t>Число субъектов малого и среднего предпринимательства в расчете  на 10 тыс. чел. населения</t>
  </si>
  <si>
    <t>Доля оборота розничной торговли субъектов малого и среднего предпринимательства</t>
  </si>
  <si>
    <t>Сумма налогов и акцизов от субъектов малого и среднего предпринимательства</t>
  </si>
  <si>
    <t>Количество дополнительно введенных субъектами малого и среднего предпринимательства рабочих мест</t>
  </si>
  <si>
    <t>Оборот розничной торговли во всех каналах реализации, млн. руб.</t>
  </si>
  <si>
    <t>Доля дорог общего пользования с твердым покрытием, %</t>
  </si>
  <si>
    <t xml:space="preserve">Доля протяженности автомобильных дорог не отвечающих нормативным требованиям,% </t>
  </si>
  <si>
    <t>Доля сельских населенных пунктов, обеспеченных постоянной круглогодичной связью по дорогам с твердым покрытием, %</t>
  </si>
  <si>
    <t>Удовлетворенность населения жилищно-коммунальными услугами, %</t>
  </si>
  <si>
    <t xml:space="preserve">Снижение уровня износа основных производственных фондов,% </t>
  </si>
  <si>
    <t>Уровень собираемости платежей, %</t>
  </si>
  <si>
    <t>Протяженность водопроводных сетей (м)</t>
  </si>
  <si>
    <t>Протяженность канализационных сетей (км)</t>
  </si>
  <si>
    <t>Протяженность канализационных сетей, требующих капитального ремонта (км)</t>
  </si>
  <si>
    <t>Средняя обеспеченность населения жилой площадью, кв. м на 1 человека</t>
  </si>
  <si>
    <t>Число семей, состоящих на учете на получение жилья и улучшение жилищных условий, единиц</t>
  </si>
  <si>
    <t>Ввод в действие жилых домов – всего,  тыс., кв. м.</t>
  </si>
  <si>
    <t>Доля  многоквартирных  домов, в которых собственники помещений выбрали и реализуют один из способов управления многоквартирными домами</t>
  </si>
  <si>
    <t>Удельный вес многоквартирных домов, оборудованной газом</t>
  </si>
  <si>
    <t>Количество выданных разрешений на строительство индивидуальных жилых домов</t>
  </si>
  <si>
    <t>Количество аварийных гидротехнических сооружений</t>
  </si>
  <si>
    <t>Количество артскважин, подлежащих тампонажу</t>
  </si>
  <si>
    <t>Обеспечение сетями уличного освещения, км</t>
  </si>
  <si>
    <t>Количество устроенных детских игровых площадок</t>
  </si>
  <si>
    <t xml:space="preserve">Количество организованных мест массового отдыха населения </t>
  </si>
  <si>
    <t>Количество  услуг,  предоставляемых на базе МФЦ</t>
  </si>
  <si>
    <t>Доля утвержденных документов территориального планирования муниципальных образований, %</t>
  </si>
  <si>
    <t>Доля удовлетворенного населения деятельностью Администрацией муниципального района</t>
  </si>
  <si>
    <t>Протяженность автодорог                                                                 высоких(I-III) технических категорий (дороги регионального значения)</t>
  </si>
  <si>
    <t>зерновые и зернобобовые культуры</t>
  </si>
  <si>
    <t>сахарная свекла, га.</t>
  </si>
  <si>
    <t>кормовые культуры</t>
  </si>
  <si>
    <t>Количество отремонтированных проездов к дворовым территориям многоквартирных домов</t>
  </si>
  <si>
    <t>Количество учреждений культурно - досугового типа</t>
  </si>
  <si>
    <t>Удельный вес педагогических и управленческих кадров общеобразовательных учреждений, прошедших повышение квалификации для работы в соответствии с федеральными государственными образовательными стандартам %</t>
  </si>
  <si>
    <t>Посевные площади основных сельскохозяйственных культур во всех категориях хозяйств, тыс. га, в том числе:</t>
  </si>
  <si>
    <t>Количество окон МФЦ</t>
  </si>
  <si>
    <t>Количество представительств МФЦ</t>
  </si>
  <si>
    <t>Доля водопроводных сетей, требующих капитального ремонта</t>
  </si>
  <si>
    <t>Приложение</t>
  </si>
  <si>
    <t>Годовой отчет об эффективности реализации  муниципальных программ Лямбирского муниципального района за 2018 год</t>
  </si>
  <si>
    <t>Информация по выполнению основных мероприятий за 2018 год</t>
  </si>
  <si>
    <t>Число основных мероприятий, запланированных к реализации в 2018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</si>
  <si>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2018 г., тыс. рублей</t>
  </si>
  <si>
    <t>Фактически освоенный объем финансирования программы за 2018 г., тыс. рублей</t>
  </si>
  <si>
    <t>Целевое значение на 2018 г.</t>
  </si>
  <si>
    <t>Фактическое значение за 2018 г.</t>
  </si>
  <si>
    <t>0,4</t>
  </si>
  <si>
    <t>общее потребление тепла (Гкал в год)</t>
  </si>
  <si>
    <t>общий объем потребления электроэнергии кВтМч/год</t>
  </si>
  <si>
    <t>муниципальная программа эффективная в части выполненных мероприятий и в части степени достижения целевых значений</t>
  </si>
  <si>
    <t>Краткая характеристика выполненных мероприятий: Выполненные мероприятия по каждому разделу программы указаны в текстовом годовом отчете.
                                                                                                                          Невыполненные  мероприятия:                                 1. Строительство бройлерной площадки №3 в АО "Агрофирма "Октябрьская"                                                                             2.Ивентаризация объектов пригодных для развития туризма и составление единой базы по историко-культурным и природным достопримечательностям района         3.Укрепление материально-технической базы объектов историко-культурной инфраструктуры района                                                           4.Сохранение и развитие природного потенциалы территории.                                                 5.Разработка туристических маршрутов и туристических услуг                                      6.Развитие грибного и ягодного туризма   7.Развитие охоты и рыболовства                 8.Привлечение инвесторов в сектор рекреационных услуг, а такк-же к развитию туристической инфраструктуры, строительство лосугово-развлекательных центров, ремонт и строительство новых спортивных площадок    9.Совершенствование системы информационного обеспечения, продление активной рекламной деятельности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</si>
</sst>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  <numFmt numFmtId="168" formatCode="0.000"/>
  </numFmts>
  <fonts count="24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48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16" fontId="2" fillId="0" borderId="5" xfId="2" applyNumberFormat="1" applyFont="1" applyFill="1" applyBorder="1" applyAlignment="1">
      <alignment horizontal="center" vertical="center" textRotation="90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1" xfId="0" applyFill="1" applyBorder="1"/>
    <xf numFmtId="0" fontId="0" fillId="0" borderId="0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3" fillId="0" borderId="23" xfId="106" applyNumberFormat="1" applyFont="1" applyFill="1" applyBorder="1" applyAlignment="1">
      <alignment horizontal="center" vertical="center" wrapText="1"/>
    </xf>
    <xf numFmtId="165" fontId="3" fillId="0" borderId="23" xfId="106" applyNumberFormat="1" applyFont="1" applyFill="1" applyBorder="1" applyAlignment="1">
      <alignment horizontal="center" vertical="center" wrapText="1"/>
    </xf>
    <xf numFmtId="167" fontId="1" fillId="0" borderId="2" xfId="2" applyNumberFormat="1" applyFont="1" applyFill="1" applyBorder="1" applyAlignment="1">
      <alignment horizontal="center" vertical="center" wrapText="1"/>
    </xf>
    <xf numFmtId="49" fontId="2" fillId="0" borderId="2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0" fillId="0" borderId="2" xfId="2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165" fontId="17" fillId="0" borderId="2" xfId="2" applyNumberFormat="1" applyFont="1" applyFill="1" applyBorder="1" applyAlignment="1">
      <alignment horizontal="center" vertical="center"/>
    </xf>
    <xf numFmtId="0" fontId="0" fillId="0" borderId="26" xfId="0" applyFill="1" applyBorder="1"/>
    <xf numFmtId="0" fontId="0" fillId="0" borderId="27" xfId="0" applyFill="1" applyBorder="1"/>
    <xf numFmtId="0" fontId="0" fillId="0" borderId="28" xfId="0" applyFill="1" applyBorder="1"/>
    <xf numFmtId="165" fontId="2" fillId="0" borderId="5" xfId="2" applyNumberFormat="1" applyFont="1" applyFill="1" applyBorder="1" applyAlignment="1">
      <alignment horizontal="center" vertical="center" wrapText="1"/>
    </xf>
    <xf numFmtId="165" fontId="3" fillId="0" borderId="2" xfId="106" applyNumberFormat="1" applyFont="1" applyFill="1" applyBorder="1" applyAlignment="1">
      <alignment vertical="top" wrapText="1"/>
    </xf>
    <xf numFmtId="0" fontId="2" fillId="0" borderId="5" xfId="2" applyFont="1" applyFill="1" applyBorder="1" applyAlignment="1">
      <alignment horizontal="center" vertical="center" wrapText="1"/>
    </xf>
    <xf numFmtId="49" fontId="2" fillId="0" borderId="5" xfId="2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1" fillId="0" borderId="1" xfId="57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0" fillId="5" borderId="2" xfId="0" applyFill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 vertical="center"/>
    </xf>
    <xf numFmtId="168" fontId="0" fillId="5" borderId="2" xfId="0" applyNumberFormat="1" applyFill="1" applyBorder="1" applyAlignment="1">
      <alignment horizontal="center" vertical="center"/>
    </xf>
    <xf numFmtId="0" fontId="23" fillId="0" borderId="0" xfId="0" applyFont="1"/>
    <xf numFmtId="0" fontId="0" fillId="5" borderId="5" xfId="0" applyFill="1" applyBorder="1" applyAlignment="1">
      <alignment horizontal="center" vertical="center"/>
    </xf>
    <xf numFmtId="0" fontId="19" fillId="0" borderId="0" xfId="0" applyFont="1" applyAlignment="1">
      <alignment horizontal="center" vertical="top" wrapText="1"/>
    </xf>
    <xf numFmtId="0" fontId="18" fillId="0" borderId="26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5" xfId="57" applyFont="1" applyFill="1" applyBorder="1" applyAlignment="1">
      <alignment horizontal="left" vertical="center" wrapText="1"/>
    </xf>
    <xf numFmtId="0" fontId="1" fillId="0" borderId="18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22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19" xfId="57" applyFont="1" applyFill="1" applyBorder="1" applyAlignment="1">
      <alignment horizontal="center" vertical="center" wrapText="1"/>
    </xf>
    <xf numFmtId="0" fontId="2" fillId="0" borderId="20" xfId="57" applyFont="1" applyFill="1" applyBorder="1" applyAlignment="1">
      <alignment horizontal="center" vertical="center" wrapText="1"/>
    </xf>
    <xf numFmtId="0" fontId="2" fillId="0" borderId="21" xfId="57" applyFont="1" applyFill="1" applyBorder="1" applyAlignment="1">
      <alignment horizontal="center" vertical="center" wrapText="1"/>
    </xf>
    <xf numFmtId="0" fontId="1" fillId="0" borderId="16" xfId="2" applyFont="1" applyFill="1" applyBorder="1" applyAlignment="1">
      <alignment horizontal="center" vertical="center" wrapText="1"/>
    </xf>
    <xf numFmtId="0" fontId="1" fillId="0" borderId="13" xfId="2" applyFont="1" applyFill="1" applyBorder="1" applyAlignment="1">
      <alignment horizontal="center" vertical="center" wrapText="1"/>
    </xf>
    <xf numFmtId="0" fontId="1" fillId="0" borderId="29" xfId="2" applyFont="1" applyFill="1" applyBorder="1" applyAlignment="1">
      <alignment horizontal="center" vertical="center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26" xfId="106" applyNumberFormat="1" applyFont="1" applyFill="1" applyBorder="1" applyAlignment="1">
      <alignment horizontal="left" vertical="top" wrapText="1"/>
    </xf>
    <xf numFmtId="0" fontId="2" fillId="0" borderId="27" xfId="106" applyNumberFormat="1" applyFont="1" applyFill="1" applyBorder="1" applyAlignment="1">
      <alignment horizontal="left" vertical="top" wrapText="1"/>
    </xf>
    <xf numFmtId="0" fontId="2" fillId="0" borderId="28" xfId="106" applyNumberFormat="1" applyFont="1" applyFill="1" applyBorder="1" applyAlignment="1">
      <alignment horizontal="left" vertical="top" wrapText="1"/>
    </xf>
    <xf numFmtId="165" fontId="17" fillId="0" borderId="1" xfId="2" applyNumberFormat="1" applyFont="1" applyFill="1" applyBorder="1" applyAlignment="1">
      <alignment horizontal="center" vertical="center"/>
    </xf>
    <xf numFmtId="165" fontId="17" fillId="0" borderId="3" xfId="2" applyNumberFormat="1" applyFont="1" applyFill="1" applyBorder="1" applyAlignment="1">
      <alignment horizontal="center" vertical="center"/>
    </xf>
    <xf numFmtId="165" fontId="17" fillId="0" borderId="4" xfId="2" applyNumberFormat="1" applyFont="1" applyFill="1" applyBorder="1" applyAlignment="1">
      <alignment horizontal="center" vertical="center"/>
    </xf>
    <xf numFmtId="0" fontId="1" fillId="0" borderId="17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19" xfId="2" applyFont="1" applyFill="1" applyBorder="1" applyAlignment="1">
      <alignment horizontal="center" vertical="center" wrapText="1"/>
    </xf>
    <xf numFmtId="0" fontId="10" fillId="0" borderId="20" xfId="2" applyFont="1" applyFill="1" applyBorder="1" applyAlignment="1">
      <alignment horizontal="center" vertical="center" wrapText="1"/>
    </xf>
    <xf numFmtId="0" fontId="10" fillId="0" borderId="21" xfId="2" applyFont="1" applyFill="1" applyBorder="1" applyAlignment="1">
      <alignment horizontal="center" vertical="center" wrapText="1"/>
    </xf>
    <xf numFmtId="0" fontId="1" fillId="0" borderId="14" xfId="2" applyFont="1" applyFill="1" applyBorder="1" applyAlignment="1">
      <alignment horizontal="center" vertical="top" wrapText="1"/>
    </xf>
    <xf numFmtId="0" fontId="1" fillId="0" borderId="15" xfId="2" applyFont="1" applyFill="1" applyBorder="1" applyAlignment="1">
      <alignment horizontal="center" vertical="top" wrapText="1"/>
    </xf>
    <xf numFmtId="0" fontId="1" fillId="0" borderId="25" xfId="2" applyFont="1" applyFill="1" applyBorder="1" applyAlignment="1">
      <alignment horizontal="center" vertical="top" wrapText="1"/>
    </xf>
    <xf numFmtId="0" fontId="2" fillId="0" borderId="18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4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23" xfId="2" applyFont="1" applyFill="1" applyBorder="1" applyAlignment="1">
      <alignment horizontal="center" vertical="center"/>
    </xf>
    <xf numFmtId="0" fontId="2" fillId="2" borderId="24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23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75"/>
  <sheetViews>
    <sheetView tabSelected="1" view="pageBreakPreview" topLeftCell="C74" zoomScale="70" zoomScaleNormal="43" zoomScaleSheetLayoutView="70" workbookViewId="0">
      <selection activeCell="P7" sqref="P7:P75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.7109375" customWidth="1"/>
    <col min="10" max="10" width="11.140625" customWidth="1"/>
    <col min="11" max="11" width="36.5703125" customWidth="1"/>
    <col min="12" max="12" width="11.140625" style="60" customWidth="1"/>
    <col min="13" max="13" width="10.85546875" style="60" customWidth="1"/>
    <col min="14" max="14" width="20.140625" style="60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61"/>
      <c r="P1" s="80" t="s">
        <v>125</v>
      </c>
    </row>
    <row r="2" spans="1:130" s="30" customFormat="1" ht="40.5" customHeight="1" x14ac:dyDescent="0.25">
      <c r="A2" s="82" t="s">
        <v>126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</row>
    <row r="3" spans="1:130" s="30" customFormat="1" ht="23.45" customHeight="1" thickBot="1" x14ac:dyDescent="0.3">
      <c r="L3" s="62"/>
      <c r="M3" s="62"/>
      <c r="N3" s="62"/>
      <c r="Q3" s="31"/>
      <c r="R3" s="31"/>
    </row>
    <row r="4" spans="1:130" s="32" customFormat="1" ht="57" customHeight="1" x14ac:dyDescent="0.25">
      <c r="A4" s="108" t="s">
        <v>0</v>
      </c>
      <c r="B4" s="86" t="s">
        <v>36</v>
      </c>
      <c r="C4" s="90" t="s">
        <v>127</v>
      </c>
      <c r="D4" s="91"/>
      <c r="E4" s="92"/>
      <c r="F4" s="110" t="s">
        <v>40</v>
      </c>
      <c r="G4" s="111"/>
      <c r="H4" s="111"/>
      <c r="I4" s="111"/>
      <c r="J4" s="112"/>
      <c r="K4" s="116" t="s">
        <v>45</v>
      </c>
      <c r="L4" s="116"/>
      <c r="M4" s="116"/>
      <c r="N4" s="116"/>
      <c r="O4" s="86" t="s">
        <v>48</v>
      </c>
      <c r="P4" s="88" t="s">
        <v>51</v>
      </c>
      <c r="Q4" s="33"/>
      <c r="R4" s="33"/>
    </row>
    <row r="5" spans="1:130" s="32" customFormat="1" ht="168" customHeight="1" x14ac:dyDescent="0.25">
      <c r="A5" s="109"/>
      <c r="B5" s="87"/>
      <c r="C5" s="41" t="s">
        <v>128</v>
      </c>
      <c r="D5" s="41" t="s">
        <v>37</v>
      </c>
      <c r="E5" s="42" t="s">
        <v>38</v>
      </c>
      <c r="F5" s="42" t="s">
        <v>3</v>
      </c>
      <c r="G5" s="41" t="s">
        <v>129</v>
      </c>
      <c r="H5" s="41" t="s">
        <v>130</v>
      </c>
      <c r="I5" s="43" t="s">
        <v>42</v>
      </c>
      <c r="J5" s="43" t="s">
        <v>43</v>
      </c>
      <c r="K5" s="43" t="s">
        <v>49</v>
      </c>
      <c r="L5" s="44" t="s">
        <v>131</v>
      </c>
      <c r="M5" s="44" t="s">
        <v>132</v>
      </c>
      <c r="N5" s="44" t="s">
        <v>46</v>
      </c>
      <c r="O5" s="87"/>
      <c r="P5" s="89"/>
      <c r="Q5" s="33"/>
      <c r="R5" s="33"/>
    </row>
    <row r="6" spans="1:130" s="26" customFormat="1" ht="63" x14ac:dyDescent="0.25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74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 x14ac:dyDescent="0.25">
      <c r="A7" s="113">
        <v>1</v>
      </c>
      <c r="B7" s="117" t="s">
        <v>58</v>
      </c>
      <c r="C7" s="55">
        <v>77</v>
      </c>
      <c r="D7" s="55">
        <v>68</v>
      </c>
      <c r="E7" s="70">
        <f>D7/C7*100</f>
        <v>88.311688311688314</v>
      </c>
      <c r="F7" s="40" t="s">
        <v>6</v>
      </c>
      <c r="G7" s="48" t="s">
        <v>57</v>
      </c>
      <c r="H7" s="48" t="s">
        <v>57</v>
      </c>
      <c r="I7" s="48" t="e">
        <f>H7/G7*100</f>
        <v>#VALUE!</v>
      </c>
      <c r="J7" s="57" t="e">
        <f>E7/I7*100</f>
        <v>#VALUE!</v>
      </c>
      <c r="K7" s="76" t="s">
        <v>59</v>
      </c>
      <c r="L7" s="71">
        <v>110</v>
      </c>
      <c r="M7" s="63">
        <v>107</v>
      </c>
      <c r="N7" s="65">
        <f>M7/L7*100</f>
        <v>97.27272727272728</v>
      </c>
      <c r="O7" s="105"/>
      <c r="P7" s="93" t="s">
        <v>136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118.5" customHeight="1" x14ac:dyDescent="0.25">
      <c r="A8" s="114"/>
      <c r="B8" s="118"/>
      <c r="C8" s="96" t="s">
        <v>137</v>
      </c>
      <c r="D8" s="97"/>
      <c r="E8" s="98"/>
      <c r="F8" s="49" t="s">
        <v>53</v>
      </c>
      <c r="G8" s="58" t="s">
        <v>57</v>
      </c>
      <c r="H8" s="58" t="s">
        <v>57</v>
      </c>
      <c r="I8" s="48" t="e">
        <f>H8/G8*100</f>
        <v>#VALUE!</v>
      </c>
      <c r="J8" s="56" t="e">
        <f>E8/I8*100</f>
        <v>#VALUE!</v>
      </c>
      <c r="K8" s="75" t="s">
        <v>60</v>
      </c>
      <c r="L8" s="72" t="s">
        <v>133</v>
      </c>
      <c r="M8" s="59" t="s">
        <v>133</v>
      </c>
      <c r="N8" s="65">
        <f t="shared" ref="N8:N74" si="0">M8/L8*100</f>
        <v>100</v>
      </c>
      <c r="O8" s="106"/>
      <c r="P8" s="94"/>
      <c r="Q8" s="33"/>
      <c r="R8" s="33"/>
    </row>
    <row r="9" spans="1:130" s="32" customFormat="1" ht="110.25" customHeight="1" x14ac:dyDescent="0.25">
      <c r="A9" s="114"/>
      <c r="B9" s="118"/>
      <c r="C9" s="99"/>
      <c r="D9" s="100"/>
      <c r="E9" s="101"/>
      <c r="F9" s="49" t="s">
        <v>52</v>
      </c>
      <c r="G9" s="58" t="s">
        <v>57</v>
      </c>
      <c r="H9" s="58" t="s">
        <v>57</v>
      </c>
      <c r="I9" s="48" t="e">
        <f>H9/G9*100</f>
        <v>#VALUE!</v>
      </c>
      <c r="J9" s="56" t="e">
        <f>E9/I9*100</f>
        <v>#VALUE!</v>
      </c>
      <c r="K9" s="76" t="s">
        <v>61</v>
      </c>
      <c r="L9" s="71">
        <v>95</v>
      </c>
      <c r="M9" s="63">
        <v>56.5</v>
      </c>
      <c r="N9" s="65">
        <f t="shared" si="0"/>
        <v>59.473684210526315</v>
      </c>
      <c r="O9" s="106"/>
      <c r="P9" s="94"/>
      <c r="Q9" s="33"/>
      <c r="R9" s="33"/>
    </row>
    <row r="10" spans="1:130" s="32" customFormat="1" ht="87.75" customHeight="1" x14ac:dyDescent="0.25">
      <c r="A10" s="114"/>
      <c r="B10" s="118"/>
      <c r="C10" s="99"/>
      <c r="D10" s="100"/>
      <c r="E10" s="101"/>
      <c r="F10" s="49" t="s">
        <v>54</v>
      </c>
      <c r="G10" s="58" t="s">
        <v>57</v>
      </c>
      <c r="H10" s="58" t="s">
        <v>57</v>
      </c>
      <c r="I10" s="48" t="e">
        <f>H10/G10*100</f>
        <v>#VALUE!</v>
      </c>
      <c r="J10" s="56" t="e">
        <f>E10/I10*100</f>
        <v>#VALUE!</v>
      </c>
      <c r="K10" s="75" t="s">
        <v>62</v>
      </c>
      <c r="L10" s="71">
        <v>1.5</v>
      </c>
      <c r="M10" s="63">
        <v>3.5</v>
      </c>
      <c r="N10" s="65">
        <f t="shared" si="0"/>
        <v>233.33333333333334</v>
      </c>
      <c r="O10" s="106"/>
      <c r="P10" s="94"/>
      <c r="Q10" s="33"/>
      <c r="R10" s="33"/>
    </row>
    <row r="11" spans="1:130" s="32" customFormat="1" ht="86.25" customHeight="1" x14ac:dyDescent="0.25">
      <c r="A11" s="114"/>
      <c r="B11" s="118"/>
      <c r="C11" s="99"/>
      <c r="D11" s="100"/>
      <c r="E11" s="101"/>
      <c r="F11" s="50" t="s">
        <v>55</v>
      </c>
      <c r="G11" s="58" t="s">
        <v>57</v>
      </c>
      <c r="H11" s="58" t="s">
        <v>57</v>
      </c>
      <c r="I11" s="48" t="e">
        <f>H11/G11*100</f>
        <v>#VALUE!</v>
      </c>
      <c r="J11" s="56" t="e">
        <f>E11/I11*100</f>
        <v>#VALUE!</v>
      </c>
      <c r="K11" s="75" t="s">
        <v>63</v>
      </c>
      <c r="L11" s="71">
        <v>1591</v>
      </c>
      <c r="M11" s="63">
        <v>1234</v>
      </c>
      <c r="N11" s="65">
        <f t="shared" si="0"/>
        <v>77.561282212445008</v>
      </c>
      <c r="O11" s="106"/>
      <c r="P11" s="94"/>
      <c r="Q11" s="34"/>
      <c r="R11" s="33"/>
    </row>
    <row r="12" spans="1:130" ht="71.25" customHeight="1" x14ac:dyDescent="0.25">
      <c r="A12" s="114"/>
      <c r="B12" s="118"/>
      <c r="C12" s="99"/>
      <c r="D12" s="100"/>
      <c r="E12" s="101"/>
      <c r="F12" s="51"/>
      <c r="G12" s="52"/>
      <c r="H12" s="52"/>
      <c r="I12" s="52"/>
      <c r="J12" s="52"/>
      <c r="K12" s="75" t="s">
        <v>119</v>
      </c>
      <c r="L12" s="73">
        <v>25</v>
      </c>
      <c r="M12" s="64">
        <v>17</v>
      </c>
      <c r="N12" s="65">
        <f t="shared" si="0"/>
        <v>68</v>
      </c>
      <c r="O12" s="106"/>
      <c r="P12" s="94"/>
    </row>
    <row r="13" spans="1:130" ht="160.5" customHeight="1" x14ac:dyDescent="0.25">
      <c r="A13" s="114"/>
      <c r="B13" s="118"/>
      <c r="C13" s="99"/>
      <c r="D13" s="100"/>
      <c r="E13" s="101"/>
      <c r="F13" s="53"/>
      <c r="G13" s="54"/>
      <c r="H13" s="54"/>
      <c r="I13" s="54"/>
      <c r="J13" s="54"/>
      <c r="K13" s="76" t="s">
        <v>64</v>
      </c>
      <c r="L13" s="73">
        <v>97</v>
      </c>
      <c r="M13" s="64">
        <v>100</v>
      </c>
      <c r="N13" s="65">
        <f t="shared" si="0"/>
        <v>103.09278350515463</v>
      </c>
      <c r="O13" s="106"/>
      <c r="P13" s="94"/>
    </row>
    <row r="14" spans="1:130" ht="165" customHeight="1" x14ac:dyDescent="0.25">
      <c r="A14" s="114"/>
      <c r="B14" s="118"/>
      <c r="C14" s="99"/>
      <c r="D14" s="100"/>
      <c r="E14" s="101"/>
      <c r="F14" s="53"/>
      <c r="G14" s="54"/>
      <c r="H14" s="54"/>
      <c r="I14" s="54"/>
      <c r="J14" s="54"/>
      <c r="K14" s="76" t="s">
        <v>120</v>
      </c>
      <c r="L14" s="73">
        <v>70</v>
      </c>
      <c r="M14" s="77">
        <v>84.5</v>
      </c>
      <c r="N14" s="65">
        <f t="shared" si="0"/>
        <v>120.71428571428571</v>
      </c>
      <c r="O14" s="106"/>
      <c r="P14" s="94"/>
    </row>
    <row r="15" spans="1:130" ht="104.25" customHeight="1" x14ac:dyDescent="0.25">
      <c r="A15" s="114"/>
      <c r="B15" s="118"/>
      <c r="C15" s="99"/>
      <c r="D15" s="100"/>
      <c r="E15" s="101"/>
      <c r="F15" s="53"/>
      <c r="G15" s="54"/>
      <c r="H15" s="54"/>
      <c r="I15" s="54"/>
      <c r="J15" s="54"/>
      <c r="K15" s="76" t="s">
        <v>65</v>
      </c>
      <c r="L15" s="73">
        <v>80</v>
      </c>
      <c r="M15" s="64">
        <v>98.7</v>
      </c>
      <c r="N15" s="65">
        <f t="shared" si="0"/>
        <v>123.37500000000001</v>
      </c>
      <c r="O15" s="106"/>
      <c r="P15" s="94"/>
    </row>
    <row r="16" spans="1:130" ht="91.5" customHeight="1" x14ac:dyDescent="0.25">
      <c r="A16" s="114"/>
      <c r="B16" s="118"/>
      <c r="C16" s="99"/>
      <c r="D16" s="100"/>
      <c r="E16" s="101"/>
      <c r="F16" s="53"/>
      <c r="G16" s="54"/>
      <c r="H16" s="54"/>
      <c r="I16" s="54"/>
      <c r="J16" s="54"/>
      <c r="K16" s="76" t="s">
        <v>66</v>
      </c>
      <c r="L16" s="73">
        <v>23.4</v>
      </c>
      <c r="M16" s="64">
        <v>48</v>
      </c>
      <c r="N16" s="65">
        <f t="shared" si="0"/>
        <v>205.12820512820517</v>
      </c>
      <c r="O16" s="106"/>
      <c r="P16" s="94"/>
    </row>
    <row r="17" spans="1:16" ht="66.75" customHeight="1" x14ac:dyDescent="0.25">
      <c r="A17" s="114"/>
      <c r="B17" s="118"/>
      <c r="C17" s="99"/>
      <c r="D17" s="100"/>
      <c r="E17" s="101"/>
      <c r="F17" s="53"/>
      <c r="G17" s="54"/>
      <c r="H17" s="54"/>
      <c r="I17" s="54"/>
      <c r="J17" s="54"/>
      <c r="K17" s="76" t="s">
        <v>67</v>
      </c>
      <c r="L17" s="73">
        <v>87.3</v>
      </c>
      <c r="M17" s="64">
        <v>80.599999999999994</v>
      </c>
      <c r="N17" s="65">
        <f t="shared" si="0"/>
        <v>92.325315005727376</v>
      </c>
      <c r="O17" s="106"/>
      <c r="P17" s="94"/>
    </row>
    <row r="18" spans="1:16" ht="66.75" customHeight="1" x14ac:dyDescent="0.25">
      <c r="A18" s="114"/>
      <c r="B18" s="118"/>
      <c r="C18" s="99"/>
      <c r="D18" s="100"/>
      <c r="E18" s="101"/>
      <c r="F18" s="53"/>
      <c r="G18" s="54"/>
      <c r="H18" s="54"/>
      <c r="I18" s="54"/>
      <c r="J18" s="54"/>
      <c r="K18" s="75" t="s">
        <v>68</v>
      </c>
      <c r="L18" s="73">
        <v>49</v>
      </c>
      <c r="M18" s="64">
        <v>51</v>
      </c>
      <c r="N18" s="65">
        <f t="shared" si="0"/>
        <v>104.08163265306123</v>
      </c>
      <c r="O18" s="106"/>
      <c r="P18" s="94"/>
    </row>
    <row r="19" spans="1:16" ht="66.75" customHeight="1" x14ac:dyDescent="0.25">
      <c r="A19" s="114"/>
      <c r="B19" s="118"/>
      <c r="C19" s="99"/>
      <c r="D19" s="100"/>
      <c r="E19" s="101"/>
      <c r="F19" s="53"/>
      <c r="G19" s="54"/>
      <c r="H19" s="54"/>
      <c r="I19" s="54"/>
      <c r="J19" s="54"/>
      <c r="K19" s="75" t="s">
        <v>69</v>
      </c>
      <c r="L19" s="73">
        <v>26</v>
      </c>
      <c r="M19" s="64">
        <v>35</v>
      </c>
      <c r="N19" s="65">
        <f t="shared" si="0"/>
        <v>134.61538461538461</v>
      </c>
      <c r="O19" s="106"/>
      <c r="P19" s="94"/>
    </row>
    <row r="20" spans="1:16" ht="66.75" customHeight="1" x14ac:dyDescent="0.25">
      <c r="A20" s="114"/>
      <c r="B20" s="118"/>
      <c r="C20" s="99"/>
      <c r="D20" s="100"/>
      <c r="E20" s="101"/>
      <c r="F20" s="53"/>
      <c r="G20" s="54"/>
      <c r="H20" s="54"/>
      <c r="I20" s="54"/>
      <c r="J20" s="54"/>
      <c r="K20" s="75" t="s">
        <v>70</v>
      </c>
      <c r="L20" s="73">
        <v>47.5</v>
      </c>
      <c r="M20" s="64">
        <v>44.7</v>
      </c>
      <c r="N20" s="65">
        <f t="shared" si="0"/>
        <v>94.105263157894754</v>
      </c>
      <c r="O20" s="106"/>
      <c r="P20" s="94"/>
    </row>
    <row r="21" spans="1:16" ht="89.25" customHeight="1" x14ac:dyDescent="0.25">
      <c r="A21" s="114"/>
      <c r="B21" s="118"/>
      <c r="C21" s="99"/>
      <c r="D21" s="100"/>
      <c r="E21" s="101"/>
      <c r="F21" s="53"/>
      <c r="G21" s="54"/>
      <c r="H21" s="54"/>
      <c r="I21" s="54"/>
      <c r="J21" s="54"/>
      <c r="K21" s="75" t="s">
        <v>71</v>
      </c>
      <c r="L21" s="73">
        <v>110.3</v>
      </c>
      <c r="M21" s="64">
        <v>104.1</v>
      </c>
      <c r="N21" s="65">
        <f t="shared" si="0"/>
        <v>94.378966455122395</v>
      </c>
      <c r="O21" s="106"/>
      <c r="P21" s="94"/>
    </row>
    <row r="22" spans="1:16" ht="66.75" customHeight="1" x14ac:dyDescent="0.25">
      <c r="A22" s="114"/>
      <c r="B22" s="118"/>
      <c r="C22" s="99"/>
      <c r="D22" s="100"/>
      <c r="E22" s="101"/>
      <c r="F22" s="53"/>
      <c r="G22" s="54"/>
      <c r="H22" s="54"/>
      <c r="I22" s="54"/>
      <c r="J22" s="54"/>
      <c r="K22" s="75" t="s">
        <v>72</v>
      </c>
      <c r="L22" s="73">
        <v>18</v>
      </c>
      <c r="M22" s="64">
        <v>16.8</v>
      </c>
      <c r="N22" s="65">
        <f t="shared" si="0"/>
        <v>93.333333333333329</v>
      </c>
      <c r="O22" s="106"/>
      <c r="P22" s="94"/>
    </row>
    <row r="23" spans="1:16" ht="66.75" customHeight="1" x14ac:dyDescent="0.25">
      <c r="A23" s="114"/>
      <c r="B23" s="118"/>
      <c r="C23" s="99"/>
      <c r="D23" s="100"/>
      <c r="E23" s="101"/>
      <c r="F23" s="53"/>
      <c r="G23" s="54"/>
      <c r="H23" s="54"/>
      <c r="I23" s="54"/>
      <c r="J23" s="54"/>
      <c r="K23" s="75" t="s">
        <v>73</v>
      </c>
      <c r="L23" s="73">
        <v>99</v>
      </c>
      <c r="M23" s="64">
        <v>95</v>
      </c>
      <c r="N23" s="65">
        <f t="shared" si="0"/>
        <v>95.959595959595958</v>
      </c>
      <c r="O23" s="106"/>
      <c r="P23" s="94"/>
    </row>
    <row r="24" spans="1:16" ht="66.75" customHeight="1" x14ac:dyDescent="0.25">
      <c r="A24" s="114"/>
      <c r="B24" s="118"/>
      <c r="C24" s="99"/>
      <c r="D24" s="100"/>
      <c r="E24" s="101"/>
      <c r="F24" s="53"/>
      <c r="G24" s="54"/>
      <c r="H24" s="54"/>
      <c r="I24" s="54"/>
      <c r="J24" s="54"/>
      <c r="K24" s="75" t="s">
        <v>121</v>
      </c>
      <c r="L24" s="73"/>
      <c r="M24" s="64"/>
      <c r="N24" s="65"/>
      <c r="O24" s="106"/>
      <c r="P24" s="94"/>
    </row>
    <row r="25" spans="1:16" ht="33.75" customHeight="1" x14ac:dyDescent="0.25">
      <c r="A25" s="114"/>
      <c r="B25" s="118"/>
      <c r="C25" s="99"/>
      <c r="D25" s="100"/>
      <c r="E25" s="101"/>
      <c r="F25" s="53"/>
      <c r="G25" s="54"/>
      <c r="H25" s="54"/>
      <c r="I25" s="54"/>
      <c r="J25" s="54"/>
      <c r="K25" s="75" t="s">
        <v>115</v>
      </c>
      <c r="L25" s="73">
        <v>28115</v>
      </c>
      <c r="M25" s="64">
        <v>29732</v>
      </c>
      <c r="N25" s="65">
        <f t="shared" si="0"/>
        <v>105.75137826782857</v>
      </c>
      <c r="O25" s="106"/>
      <c r="P25" s="94"/>
    </row>
    <row r="26" spans="1:16" ht="21.75" customHeight="1" x14ac:dyDescent="0.25">
      <c r="A26" s="114"/>
      <c r="B26" s="118"/>
      <c r="C26" s="99"/>
      <c r="D26" s="100"/>
      <c r="E26" s="101"/>
      <c r="F26" s="53"/>
      <c r="G26" s="54"/>
      <c r="H26" s="54"/>
      <c r="I26" s="54"/>
      <c r="J26" s="54"/>
      <c r="K26" s="75" t="s">
        <v>116</v>
      </c>
      <c r="L26" s="73">
        <v>1000</v>
      </c>
      <c r="M26" s="64">
        <v>1400</v>
      </c>
      <c r="N26" s="65">
        <f t="shared" si="0"/>
        <v>140</v>
      </c>
      <c r="O26" s="106"/>
      <c r="P26" s="94"/>
    </row>
    <row r="27" spans="1:16" ht="20.25" customHeight="1" x14ac:dyDescent="0.25">
      <c r="A27" s="114"/>
      <c r="B27" s="118"/>
      <c r="C27" s="99"/>
      <c r="D27" s="100"/>
      <c r="E27" s="101"/>
      <c r="F27" s="53"/>
      <c r="G27" s="54"/>
      <c r="H27" s="54"/>
      <c r="I27" s="54"/>
      <c r="J27" s="54"/>
      <c r="K27" s="75" t="s">
        <v>117</v>
      </c>
      <c r="L27" s="73">
        <v>14550</v>
      </c>
      <c r="M27" s="64">
        <v>9409</v>
      </c>
      <c r="N27" s="65">
        <f t="shared" si="0"/>
        <v>64.666666666666657</v>
      </c>
      <c r="O27" s="106"/>
      <c r="P27" s="94"/>
    </row>
    <row r="28" spans="1:16" ht="66.75" customHeight="1" x14ac:dyDescent="0.25">
      <c r="A28" s="114"/>
      <c r="B28" s="118"/>
      <c r="C28" s="99"/>
      <c r="D28" s="100"/>
      <c r="E28" s="101"/>
      <c r="F28" s="53"/>
      <c r="G28" s="54"/>
      <c r="H28" s="54"/>
      <c r="I28" s="54"/>
      <c r="J28" s="54"/>
      <c r="K28" s="75" t="s">
        <v>74</v>
      </c>
      <c r="L28" s="73">
        <v>38.1</v>
      </c>
      <c r="M28" s="64">
        <v>34.299999999999997</v>
      </c>
      <c r="N28" s="65">
        <f t="shared" si="0"/>
        <v>90.026246719160099</v>
      </c>
      <c r="O28" s="106"/>
      <c r="P28" s="94"/>
    </row>
    <row r="29" spans="1:16" ht="66.75" customHeight="1" x14ac:dyDescent="0.25">
      <c r="A29" s="114"/>
      <c r="B29" s="118"/>
      <c r="C29" s="99"/>
      <c r="D29" s="100"/>
      <c r="E29" s="101"/>
      <c r="F29" s="53"/>
      <c r="G29" s="54"/>
      <c r="H29" s="54"/>
      <c r="I29" s="54"/>
      <c r="J29" s="54"/>
      <c r="K29" s="75" t="s">
        <v>75</v>
      </c>
      <c r="L29" s="73">
        <v>127642</v>
      </c>
      <c r="M29" s="64">
        <v>101958</v>
      </c>
      <c r="N29" s="65">
        <f t="shared" si="0"/>
        <v>79.878096551291904</v>
      </c>
      <c r="O29" s="106"/>
      <c r="P29" s="94"/>
    </row>
    <row r="30" spans="1:16" ht="66.75" customHeight="1" x14ac:dyDescent="0.25">
      <c r="A30" s="114"/>
      <c r="B30" s="118"/>
      <c r="C30" s="99"/>
      <c r="D30" s="100"/>
      <c r="E30" s="101"/>
      <c r="F30" s="53"/>
      <c r="G30" s="54"/>
      <c r="H30" s="54"/>
      <c r="I30" s="54"/>
      <c r="J30" s="54"/>
      <c r="K30" s="75" t="s">
        <v>76</v>
      </c>
      <c r="L30" s="73">
        <v>7102</v>
      </c>
      <c r="M30" s="64">
        <v>7171</v>
      </c>
      <c r="N30" s="65">
        <f t="shared" si="0"/>
        <v>100.97155730780062</v>
      </c>
      <c r="O30" s="106"/>
      <c r="P30" s="94"/>
    </row>
    <row r="31" spans="1:16" ht="81.75" customHeight="1" x14ac:dyDescent="0.25">
      <c r="A31" s="114"/>
      <c r="B31" s="118"/>
      <c r="C31" s="99"/>
      <c r="D31" s="100"/>
      <c r="E31" s="101"/>
      <c r="F31" s="53"/>
      <c r="G31" s="54"/>
      <c r="H31" s="54"/>
      <c r="I31" s="54"/>
      <c r="J31" s="54"/>
      <c r="K31" s="75" t="s">
        <v>77</v>
      </c>
      <c r="L31" s="73">
        <v>25.2</v>
      </c>
      <c r="M31" s="64">
        <v>19</v>
      </c>
      <c r="N31" s="65">
        <f t="shared" si="0"/>
        <v>75.396825396825392</v>
      </c>
      <c r="O31" s="106"/>
      <c r="P31" s="94"/>
    </row>
    <row r="32" spans="1:16" ht="66.75" customHeight="1" x14ac:dyDescent="0.25">
      <c r="A32" s="114"/>
      <c r="B32" s="118"/>
      <c r="C32" s="99"/>
      <c r="D32" s="100"/>
      <c r="E32" s="101"/>
      <c r="F32" s="53"/>
      <c r="G32" s="54"/>
      <c r="H32" s="54"/>
      <c r="I32" s="54"/>
      <c r="J32" s="54"/>
      <c r="K32" s="75" t="s">
        <v>78</v>
      </c>
      <c r="L32" s="73">
        <v>73878</v>
      </c>
      <c r="M32" s="64">
        <v>48915</v>
      </c>
      <c r="N32" s="65">
        <f t="shared" si="0"/>
        <v>66.210509217899784</v>
      </c>
      <c r="O32" s="106"/>
      <c r="P32" s="94"/>
    </row>
    <row r="33" spans="1:16" ht="66.75" customHeight="1" x14ac:dyDescent="0.25">
      <c r="A33" s="114"/>
      <c r="B33" s="118"/>
      <c r="C33" s="99"/>
      <c r="D33" s="100"/>
      <c r="E33" s="101"/>
      <c r="F33" s="53"/>
      <c r="G33" s="54"/>
      <c r="H33" s="54"/>
      <c r="I33" s="54"/>
      <c r="J33" s="54"/>
      <c r="K33" s="75" t="s">
        <v>79</v>
      </c>
      <c r="L33" s="73">
        <v>101</v>
      </c>
      <c r="M33" s="64">
        <v>96.3</v>
      </c>
      <c r="N33" s="65">
        <f t="shared" si="0"/>
        <v>95.346534653465341</v>
      </c>
      <c r="O33" s="106"/>
      <c r="P33" s="94"/>
    </row>
    <row r="34" spans="1:16" ht="66.75" customHeight="1" x14ac:dyDescent="0.25">
      <c r="A34" s="114"/>
      <c r="B34" s="118"/>
      <c r="C34" s="99"/>
      <c r="D34" s="100"/>
      <c r="E34" s="101"/>
      <c r="F34" s="53"/>
      <c r="G34" s="54"/>
      <c r="H34" s="54"/>
      <c r="I34" s="54"/>
      <c r="J34" s="54"/>
      <c r="K34" s="75" t="s">
        <v>80</v>
      </c>
      <c r="L34" s="73">
        <v>460</v>
      </c>
      <c r="M34" s="64">
        <v>478</v>
      </c>
      <c r="N34" s="65">
        <f t="shared" si="0"/>
        <v>103.91304347826087</v>
      </c>
      <c r="O34" s="106"/>
      <c r="P34" s="94"/>
    </row>
    <row r="35" spans="1:16" ht="66.75" customHeight="1" x14ac:dyDescent="0.25">
      <c r="A35" s="114"/>
      <c r="B35" s="118"/>
      <c r="C35" s="99"/>
      <c r="D35" s="100"/>
      <c r="E35" s="101"/>
      <c r="F35" s="53"/>
      <c r="G35" s="54"/>
      <c r="H35" s="54"/>
      <c r="I35" s="54"/>
      <c r="J35" s="54"/>
      <c r="K35" s="75" t="s">
        <v>81</v>
      </c>
      <c r="L35" s="73">
        <v>108.7</v>
      </c>
      <c r="M35" s="64">
        <v>96.6</v>
      </c>
      <c r="N35" s="65">
        <f t="shared" si="0"/>
        <v>88.868445262189496</v>
      </c>
      <c r="O35" s="106"/>
      <c r="P35" s="94"/>
    </row>
    <row r="36" spans="1:16" ht="66.75" customHeight="1" x14ac:dyDescent="0.25">
      <c r="A36" s="114"/>
      <c r="B36" s="118"/>
      <c r="C36" s="99"/>
      <c r="D36" s="100"/>
      <c r="E36" s="101"/>
      <c r="F36" s="53"/>
      <c r="G36" s="54"/>
      <c r="H36" s="54"/>
      <c r="I36" s="54"/>
      <c r="J36" s="54"/>
      <c r="K36" s="75" t="s">
        <v>82</v>
      </c>
      <c r="L36" s="73">
        <v>105.8</v>
      </c>
      <c r="M36" s="77">
        <v>105.8</v>
      </c>
      <c r="N36" s="65">
        <f t="shared" si="0"/>
        <v>100</v>
      </c>
      <c r="O36" s="106"/>
      <c r="P36" s="94"/>
    </row>
    <row r="37" spans="1:16" ht="66.75" customHeight="1" x14ac:dyDescent="0.25">
      <c r="A37" s="114"/>
      <c r="B37" s="118"/>
      <c r="C37" s="99"/>
      <c r="D37" s="100"/>
      <c r="E37" s="101"/>
      <c r="F37" s="53"/>
      <c r="G37" s="54"/>
      <c r="H37" s="54"/>
      <c r="I37" s="54"/>
      <c r="J37" s="54"/>
      <c r="K37" s="75" t="s">
        <v>84</v>
      </c>
      <c r="L37" s="73">
        <v>280</v>
      </c>
      <c r="M37" s="77">
        <v>304</v>
      </c>
      <c r="N37" s="65">
        <f t="shared" si="0"/>
        <v>108.57142857142857</v>
      </c>
      <c r="O37" s="106"/>
      <c r="P37" s="94"/>
    </row>
    <row r="38" spans="1:16" ht="66.75" customHeight="1" x14ac:dyDescent="0.25">
      <c r="A38" s="114"/>
      <c r="B38" s="118"/>
      <c r="C38" s="99"/>
      <c r="D38" s="100"/>
      <c r="E38" s="101"/>
      <c r="F38" s="53"/>
      <c r="G38" s="54"/>
      <c r="H38" s="54"/>
      <c r="I38" s="54"/>
      <c r="J38" s="54"/>
      <c r="K38" s="75" t="s">
        <v>83</v>
      </c>
      <c r="L38" s="73">
        <v>30000</v>
      </c>
      <c r="M38" s="77">
        <v>26918</v>
      </c>
      <c r="N38" s="65">
        <f t="shared" si="0"/>
        <v>89.726666666666659</v>
      </c>
      <c r="O38" s="106"/>
      <c r="P38" s="94"/>
    </row>
    <row r="39" spans="1:16" ht="99" customHeight="1" x14ac:dyDescent="0.25">
      <c r="A39" s="114"/>
      <c r="B39" s="118"/>
      <c r="C39" s="99"/>
      <c r="D39" s="100"/>
      <c r="E39" s="101"/>
      <c r="F39" s="53"/>
      <c r="G39" s="54"/>
      <c r="H39" s="54"/>
      <c r="I39" s="54"/>
      <c r="J39" s="54"/>
      <c r="K39" s="75" t="s">
        <v>85</v>
      </c>
      <c r="L39" s="73">
        <v>105.3</v>
      </c>
      <c r="M39" s="77">
        <v>113.3</v>
      </c>
      <c r="N39" s="65">
        <f t="shared" si="0"/>
        <v>107.59734093067425</v>
      </c>
      <c r="O39" s="106"/>
      <c r="P39" s="94"/>
    </row>
    <row r="40" spans="1:16" ht="98.25" customHeight="1" x14ac:dyDescent="0.25">
      <c r="A40" s="114"/>
      <c r="B40" s="118"/>
      <c r="C40" s="99"/>
      <c r="D40" s="100"/>
      <c r="E40" s="101"/>
      <c r="F40" s="53"/>
      <c r="G40" s="54"/>
      <c r="H40" s="54"/>
      <c r="I40" s="54"/>
      <c r="J40" s="54"/>
      <c r="K40" s="75" t="s">
        <v>86</v>
      </c>
      <c r="L40" s="73">
        <v>277</v>
      </c>
      <c r="M40" s="64">
        <v>250</v>
      </c>
      <c r="N40" s="65">
        <f t="shared" si="0"/>
        <v>90.252707581227426</v>
      </c>
      <c r="O40" s="106"/>
      <c r="P40" s="94"/>
    </row>
    <row r="41" spans="1:16" ht="87.75" customHeight="1" x14ac:dyDescent="0.25">
      <c r="A41" s="114"/>
      <c r="B41" s="118"/>
      <c r="C41" s="99"/>
      <c r="D41" s="100"/>
      <c r="E41" s="101"/>
      <c r="F41" s="53"/>
      <c r="G41" s="54"/>
      <c r="H41" s="54"/>
      <c r="I41" s="54"/>
      <c r="J41" s="54"/>
      <c r="K41" s="75" t="s">
        <v>87</v>
      </c>
      <c r="L41" s="73">
        <v>49.5</v>
      </c>
      <c r="M41" s="64">
        <v>46.5</v>
      </c>
      <c r="N41" s="65">
        <f t="shared" si="0"/>
        <v>93.939393939393938</v>
      </c>
      <c r="O41" s="106"/>
      <c r="P41" s="94"/>
    </row>
    <row r="42" spans="1:16" ht="66.75" customHeight="1" x14ac:dyDescent="0.25">
      <c r="A42" s="114"/>
      <c r="B42" s="118"/>
      <c r="C42" s="99"/>
      <c r="D42" s="100"/>
      <c r="E42" s="101"/>
      <c r="F42" s="53"/>
      <c r="G42" s="54"/>
      <c r="H42" s="54"/>
      <c r="I42" s="54"/>
      <c r="J42" s="54"/>
      <c r="K42" s="75" t="s">
        <v>88</v>
      </c>
      <c r="L42" s="73">
        <v>19.399999999999999</v>
      </c>
      <c r="M42" s="64">
        <v>20.5</v>
      </c>
      <c r="N42" s="65">
        <f t="shared" si="0"/>
        <v>105.67010309278351</v>
      </c>
      <c r="O42" s="106"/>
      <c r="P42" s="94"/>
    </row>
    <row r="43" spans="1:16" ht="96.75" customHeight="1" x14ac:dyDescent="0.25">
      <c r="A43" s="114"/>
      <c r="B43" s="118"/>
      <c r="C43" s="99"/>
      <c r="D43" s="100"/>
      <c r="E43" s="101"/>
      <c r="F43" s="53"/>
      <c r="G43" s="54"/>
      <c r="H43" s="54"/>
      <c r="I43" s="54"/>
      <c r="J43" s="54"/>
      <c r="K43" s="75" t="s">
        <v>89</v>
      </c>
      <c r="L43" s="73">
        <v>25</v>
      </c>
      <c r="M43" s="64">
        <v>19</v>
      </c>
      <c r="N43" s="65">
        <f t="shared" si="0"/>
        <v>76</v>
      </c>
      <c r="O43" s="106"/>
      <c r="P43" s="94"/>
    </row>
    <row r="44" spans="1:16" ht="66.75" customHeight="1" x14ac:dyDescent="0.25">
      <c r="A44" s="114"/>
      <c r="B44" s="118"/>
      <c r="C44" s="99"/>
      <c r="D44" s="100"/>
      <c r="E44" s="101"/>
      <c r="F44" s="53"/>
      <c r="G44" s="54"/>
      <c r="H44" s="54"/>
      <c r="I44" s="54"/>
      <c r="J44" s="54"/>
      <c r="K44" s="75" t="s">
        <v>90</v>
      </c>
      <c r="L44" s="73">
        <v>1780</v>
      </c>
      <c r="M44" s="64">
        <v>1660.8</v>
      </c>
      <c r="N44" s="65">
        <f t="shared" si="0"/>
        <v>93.303370786516851</v>
      </c>
      <c r="O44" s="106"/>
      <c r="P44" s="94"/>
    </row>
    <row r="45" spans="1:16" ht="66.75" customHeight="1" x14ac:dyDescent="0.25">
      <c r="A45" s="114"/>
      <c r="B45" s="118"/>
      <c r="C45" s="99"/>
      <c r="D45" s="100"/>
      <c r="E45" s="101"/>
      <c r="F45" s="53"/>
      <c r="G45" s="54"/>
      <c r="H45" s="54"/>
      <c r="I45" s="54"/>
      <c r="J45" s="54"/>
      <c r="K45" s="75" t="s">
        <v>91</v>
      </c>
      <c r="L45" s="73">
        <v>70</v>
      </c>
      <c r="M45" s="64">
        <v>42.7</v>
      </c>
      <c r="N45" s="65">
        <f t="shared" si="0"/>
        <v>61</v>
      </c>
      <c r="O45" s="106"/>
      <c r="P45" s="94"/>
    </row>
    <row r="46" spans="1:16" ht="66.75" customHeight="1" x14ac:dyDescent="0.25">
      <c r="A46" s="114"/>
      <c r="B46" s="118"/>
      <c r="C46" s="99"/>
      <c r="D46" s="100"/>
      <c r="E46" s="101"/>
      <c r="F46" s="53"/>
      <c r="G46" s="54"/>
      <c r="H46" s="54"/>
      <c r="I46" s="54"/>
      <c r="J46" s="54"/>
      <c r="K46" s="75" t="s">
        <v>92</v>
      </c>
      <c r="L46" s="73">
        <v>35</v>
      </c>
      <c r="M46" s="64">
        <v>58.8</v>
      </c>
      <c r="N46" s="65">
        <f>L46/M46*100</f>
        <v>59.523809523809526</v>
      </c>
      <c r="O46" s="106"/>
      <c r="P46" s="94"/>
    </row>
    <row r="47" spans="1:16" ht="99" customHeight="1" x14ac:dyDescent="0.25">
      <c r="A47" s="114"/>
      <c r="B47" s="118"/>
      <c r="C47" s="99"/>
      <c r="D47" s="100"/>
      <c r="E47" s="101"/>
      <c r="F47" s="53"/>
      <c r="G47" s="54"/>
      <c r="H47" s="54"/>
      <c r="I47" s="54"/>
      <c r="J47" s="54"/>
      <c r="K47" s="75" t="s">
        <v>93</v>
      </c>
      <c r="L47" s="73">
        <v>82</v>
      </c>
      <c r="M47" s="64">
        <v>98.2</v>
      </c>
      <c r="N47" s="65">
        <f t="shared" si="0"/>
        <v>119.7560975609756</v>
      </c>
      <c r="O47" s="106"/>
      <c r="P47" s="94"/>
    </row>
    <row r="48" spans="1:16" ht="66.75" customHeight="1" x14ac:dyDescent="0.25">
      <c r="A48" s="114"/>
      <c r="B48" s="118"/>
      <c r="C48" s="99"/>
      <c r="D48" s="100"/>
      <c r="E48" s="101"/>
      <c r="F48" s="53"/>
      <c r="G48" s="54"/>
      <c r="H48" s="54"/>
      <c r="I48" s="54"/>
      <c r="J48" s="54"/>
      <c r="K48" s="75" t="s">
        <v>114</v>
      </c>
      <c r="L48" s="73">
        <v>31</v>
      </c>
      <c r="M48" s="64">
        <v>32</v>
      </c>
      <c r="N48" s="65">
        <f t="shared" si="0"/>
        <v>103.2258064516129</v>
      </c>
      <c r="O48" s="106"/>
      <c r="P48" s="94"/>
    </row>
    <row r="49" spans="1:16" ht="66.75" customHeight="1" x14ac:dyDescent="0.25">
      <c r="A49" s="114"/>
      <c r="B49" s="118"/>
      <c r="C49" s="99"/>
      <c r="D49" s="100"/>
      <c r="E49" s="101"/>
      <c r="F49" s="53"/>
      <c r="G49" s="54"/>
      <c r="H49" s="54"/>
      <c r="I49" s="54"/>
      <c r="J49" s="54"/>
      <c r="K49" s="75" t="s">
        <v>94</v>
      </c>
      <c r="L49" s="73">
        <v>74</v>
      </c>
      <c r="M49" s="77">
        <v>97.2</v>
      </c>
      <c r="N49" s="65">
        <f t="shared" si="0"/>
        <v>131.35135135135135</v>
      </c>
      <c r="O49" s="106"/>
      <c r="P49" s="94"/>
    </row>
    <row r="50" spans="1:16" ht="66.75" customHeight="1" x14ac:dyDescent="0.25">
      <c r="A50" s="114"/>
      <c r="B50" s="118"/>
      <c r="C50" s="99"/>
      <c r="D50" s="100"/>
      <c r="E50" s="101"/>
      <c r="F50" s="53"/>
      <c r="G50" s="54"/>
      <c r="H50" s="54"/>
      <c r="I50" s="54"/>
      <c r="J50" s="54"/>
      <c r="K50" s="75" t="s">
        <v>95</v>
      </c>
      <c r="L50" s="73">
        <v>42</v>
      </c>
      <c r="M50" s="77">
        <v>40</v>
      </c>
      <c r="N50" s="65">
        <f t="shared" si="0"/>
        <v>95.238095238095227</v>
      </c>
      <c r="O50" s="106"/>
      <c r="P50" s="94"/>
    </row>
    <row r="51" spans="1:16" ht="66.75" customHeight="1" x14ac:dyDescent="0.25">
      <c r="A51" s="114"/>
      <c r="B51" s="118"/>
      <c r="C51" s="99"/>
      <c r="D51" s="100"/>
      <c r="E51" s="101"/>
      <c r="F51" s="53"/>
      <c r="G51" s="54"/>
      <c r="H51" s="54"/>
      <c r="I51" s="54"/>
      <c r="J51" s="54"/>
      <c r="K51" s="75" t="s">
        <v>96</v>
      </c>
      <c r="L51" s="73">
        <v>98.5</v>
      </c>
      <c r="M51" s="77">
        <v>98</v>
      </c>
      <c r="N51" s="65">
        <f t="shared" si="0"/>
        <v>99.492385786802032</v>
      </c>
      <c r="O51" s="106"/>
      <c r="P51" s="94"/>
    </row>
    <row r="52" spans="1:16" ht="66.75" customHeight="1" x14ac:dyDescent="0.25">
      <c r="A52" s="114"/>
      <c r="B52" s="118"/>
      <c r="C52" s="99"/>
      <c r="D52" s="100"/>
      <c r="E52" s="101"/>
      <c r="F52" s="53"/>
      <c r="G52" s="54"/>
      <c r="H52" s="54"/>
      <c r="I52" s="54"/>
      <c r="J52" s="54"/>
      <c r="K52" s="75" t="s">
        <v>124</v>
      </c>
      <c r="L52" s="73">
        <v>69</v>
      </c>
      <c r="M52" s="77">
        <v>30</v>
      </c>
      <c r="N52" s="65">
        <f>M52/L52*100</f>
        <v>43.478260869565219</v>
      </c>
      <c r="O52" s="106"/>
      <c r="P52" s="94"/>
    </row>
    <row r="53" spans="1:16" ht="66.75" customHeight="1" x14ac:dyDescent="0.25">
      <c r="A53" s="114"/>
      <c r="B53" s="118"/>
      <c r="C53" s="99"/>
      <c r="D53" s="100"/>
      <c r="E53" s="101"/>
      <c r="F53" s="53"/>
      <c r="G53" s="54"/>
      <c r="H53" s="54"/>
      <c r="I53" s="54"/>
      <c r="J53" s="54"/>
      <c r="K53" s="75" t="s">
        <v>97</v>
      </c>
      <c r="L53" s="73">
        <v>172100.1</v>
      </c>
      <c r="M53" s="77">
        <v>164800</v>
      </c>
      <c r="N53" s="65">
        <f t="shared" si="0"/>
        <v>95.758224428690042</v>
      </c>
      <c r="O53" s="106"/>
      <c r="P53" s="94"/>
    </row>
    <row r="54" spans="1:16" ht="66.75" customHeight="1" x14ac:dyDescent="0.25">
      <c r="A54" s="114"/>
      <c r="B54" s="118"/>
      <c r="C54" s="99"/>
      <c r="D54" s="100"/>
      <c r="E54" s="101"/>
      <c r="F54" s="53"/>
      <c r="G54" s="54"/>
      <c r="H54" s="54"/>
      <c r="I54" s="54"/>
      <c r="J54" s="54"/>
      <c r="K54" s="75" t="s">
        <v>98</v>
      </c>
      <c r="L54" s="73">
        <v>8</v>
      </c>
      <c r="M54" s="77">
        <v>34</v>
      </c>
      <c r="N54" s="65">
        <f>M54/L54*100</f>
        <v>425</v>
      </c>
      <c r="O54" s="106"/>
      <c r="P54" s="94"/>
    </row>
    <row r="55" spans="1:16" ht="66.75" customHeight="1" x14ac:dyDescent="0.25">
      <c r="A55" s="114"/>
      <c r="B55" s="118"/>
      <c r="C55" s="99"/>
      <c r="D55" s="100"/>
      <c r="E55" s="101"/>
      <c r="F55" s="53"/>
      <c r="G55" s="54"/>
      <c r="H55" s="54"/>
      <c r="I55" s="54"/>
      <c r="J55" s="54"/>
      <c r="K55" s="75" t="s">
        <v>99</v>
      </c>
      <c r="L55" s="73">
        <v>1.1000000000000001</v>
      </c>
      <c r="M55" s="77">
        <v>15</v>
      </c>
      <c r="N55" s="65">
        <f>L55/M55*100</f>
        <v>7.333333333333333</v>
      </c>
      <c r="O55" s="106"/>
      <c r="P55" s="94"/>
    </row>
    <row r="56" spans="1:16" ht="66.75" customHeight="1" x14ac:dyDescent="0.25">
      <c r="A56" s="114"/>
      <c r="B56" s="118"/>
      <c r="C56" s="99"/>
      <c r="D56" s="100"/>
      <c r="E56" s="101"/>
      <c r="F56" s="53"/>
      <c r="G56" s="54"/>
      <c r="H56" s="54"/>
      <c r="I56" s="54"/>
      <c r="J56" s="54"/>
      <c r="K56" s="75" t="s">
        <v>134</v>
      </c>
      <c r="L56" s="73">
        <v>24508.87</v>
      </c>
      <c r="M56" s="78">
        <v>58976</v>
      </c>
      <c r="N56" s="65">
        <f>L56/M56*100</f>
        <v>41.557362316874659</v>
      </c>
      <c r="O56" s="106"/>
      <c r="P56" s="94"/>
    </row>
    <row r="57" spans="1:16" ht="66.75" customHeight="1" x14ac:dyDescent="0.25">
      <c r="A57" s="114"/>
      <c r="B57" s="118"/>
      <c r="C57" s="99"/>
      <c r="D57" s="100"/>
      <c r="E57" s="101"/>
      <c r="F57" s="53"/>
      <c r="G57" s="54"/>
      <c r="H57" s="54"/>
      <c r="I57" s="54"/>
      <c r="J57" s="54"/>
      <c r="K57" s="75" t="s">
        <v>135</v>
      </c>
      <c r="L57" s="73">
        <v>97786</v>
      </c>
      <c r="M57" s="79">
        <v>109350</v>
      </c>
      <c r="N57" s="65">
        <f>L57/M57*100</f>
        <v>89.424782807498858</v>
      </c>
      <c r="O57" s="106"/>
      <c r="P57" s="94"/>
    </row>
    <row r="58" spans="1:16" ht="66.75" customHeight="1" x14ac:dyDescent="0.25">
      <c r="A58" s="114"/>
      <c r="B58" s="118"/>
      <c r="C58" s="99"/>
      <c r="D58" s="100"/>
      <c r="E58" s="101"/>
      <c r="F58" s="53"/>
      <c r="G58" s="54"/>
      <c r="H58" s="54"/>
      <c r="I58" s="54"/>
      <c r="J58" s="54"/>
      <c r="K58" s="75" t="s">
        <v>100</v>
      </c>
      <c r="L58" s="73">
        <v>24.5</v>
      </c>
      <c r="M58" s="77">
        <v>32</v>
      </c>
      <c r="N58" s="65">
        <f t="shared" si="0"/>
        <v>130.61224489795919</v>
      </c>
      <c r="O58" s="106"/>
      <c r="P58" s="94"/>
    </row>
    <row r="59" spans="1:16" ht="66.75" customHeight="1" x14ac:dyDescent="0.25">
      <c r="A59" s="114"/>
      <c r="B59" s="118"/>
      <c r="C59" s="99"/>
      <c r="D59" s="100"/>
      <c r="E59" s="101"/>
      <c r="F59" s="53"/>
      <c r="G59" s="54"/>
      <c r="H59" s="54"/>
      <c r="I59" s="54"/>
      <c r="J59" s="54"/>
      <c r="K59" s="75" t="s">
        <v>101</v>
      </c>
      <c r="L59" s="73">
        <v>900</v>
      </c>
      <c r="M59" s="77">
        <v>1012</v>
      </c>
      <c r="N59" s="65">
        <f t="shared" si="0"/>
        <v>112.44444444444443</v>
      </c>
      <c r="O59" s="106"/>
      <c r="P59" s="94"/>
    </row>
    <row r="60" spans="1:16" ht="66.75" customHeight="1" x14ac:dyDescent="0.25">
      <c r="A60" s="114"/>
      <c r="B60" s="118"/>
      <c r="C60" s="99"/>
      <c r="D60" s="100"/>
      <c r="E60" s="101"/>
      <c r="F60" s="53"/>
      <c r="G60" s="54"/>
      <c r="H60" s="54"/>
      <c r="I60" s="54"/>
      <c r="J60" s="54"/>
      <c r="K60" s="75" t="s">
        <v>102</v>
      </c>
      <c r="L60" s="73">
        <v>10500</v>
      </c>
      <c r="M60" s="77">
        <v>10239</v>
      </c>
      <c r="N60" s="65">
        <f t="shared" si="0"/>
        <v>97.514285714285705</v>
      </c>
      <c r="O60" s="106"/>
      <c r="P60" s="94"/>
    </row>
    <row r="61" spans="1:16" ht="128.25" customHeight="1" x14ac:dyDescent="0.25">
      <c r="A61" s="114"/>
      <c r="B61" s="118"/>
      <c r="C61" s="99"/>
      <c r="D61" s="100"/>
      <c r="E61" s="101"/>
      <c r="F61" s="53"/>
      <c r="G61" s="54"/>
      <c r="H61" s="54"/>
      <c r="I61" s="54"/>
      <c r="J61" s="54"/>
      <c r="K61" s="75" t="s">
        <v>103</v>
      </c>
      <c r="L61" s="73">
        <v>100</v>
      </c>
      <c r="M61" s="64">
        <v>100</v>
      </c>
      <c r="N61" s="65">
        <f t="shared" si="0"/>
        <v>100</v>
      </c>
      <c r="O61" s="106"/>
      <c r="P61" s="94"/>
    </row>
    <row r="62" spans="1:16" ht="66.75" customHeight="1" x14ac:dyDescent="0.25">
      <c r="A62" s="114"/>
      <c r="B62" s="118"/>
      <c r="C62" s="99"/>
      <c r="D62" s="100"/>
      <c r="E62" s="101"/>
      <c r="F62" s="53"/>
      <c r="G62" s="54"/>
      <c r="H62" s="54"/>
      <c r="I62" s="54"/>
      <c r="J62" s="54"/>
      <c r="K62" s="75" t="s">
        <v>104</v>
      </c>
      <c r="L62" s="73">
        <v>100</v>
      </c>
      <c r="M62" s="64">
        <v>100</v>
      </c>
      <c r="N62" s="65">
        <f t="shared" si="0"/>
        <v>100</v>
      </c>
      <c r="O62" s="106"/>
      <c r="P62" s="94"/>
    </row>
    <row r="63" spans="1:16" ht="66.75" customHeight="1" x14ac:dyDescent="0.25">
      <c r="A63" s="114"/>
      <c r="B63" s="118"/>
      <c r="C63" s="99"/>
      <c r="D63" s="100"/>
      <c r="E63" s="101"/>
      <c r="F63" s="53"/>
      <c r="G63" s="54"/>
      <c r="H63" s="54"/>
      <c r="I63" s="54"/>
      <c r="J63" s="54"/>
      <c r="K63" s="75" t="s">
        <v>105</v>
      </c>
      <c r="L63" s="73">
        <v>387</v>
      </c>
      <c r="M63" s="77">
        <v>450</v>
      </c>
      <c r="N63" s="65">
        <f t="shared" si="0"/>
        <v>116.27906976744187</v>
      </c>
      <c r="O63" s="106"/>
      <c r="P63" s="94"/>
    </row>
    <row r="64" spans="1:16" ht="66.75" customHeight="1" x14ac:dyDescent="0.25">
      <c r="A64" s="114"/>
      <c r="B64" s="118"/>
      <c r="C64" s="99"/>
      <c r="D64" s="100"/>
      <c r="E64" s="101"/>
      <c r="F64" s="53"/>
      <c r="G64" s="54"/>
      <c r="H64" s="54"/>
      <c r="I64" s="54"/>
      <c r="J64" s="54"/>
      <c r="K64" s="75" t="s">
        <v>106</v>
      </c>
      <c r="L64" s="73">
        <v>1</v>
      </c>
      <c r="M64" s="64">
        <v>2</v>
      </c>
      <c r="N64" s="65">
        <f>L64/M64*100</f>
        <v>50</v>
      </c>
      <c r="O64" s="106"/>
      <c r="P64" s="94"/>
    </row>
    <row r="65" spans="1:16" ht="66.75" customHeight="1" x14ac:dyDescent="0.25">
      <c r="A65" s="114"/>
      <c r="B65" s="118"/>
      <c r="C65" s="99"/>
      <c r="D65" s="100"/>
      <c r="E65" s="101"/>
      <c r="F65" s="53"/>
      <c r="G65" s="54"/>
      <c r="H65" s="54"/>
      <c r="I65" s="54"/>
      <c r="J65" s="54"/>
      <c r="K65" s="75" t="s">
        <v>107</v>
      </c>
      <c r="L65" s="73">
        <v>2</v>
      </c>
      <c r="M65" s="64">
        <v>2</v>
      </c>
      <c r="N65" s="65">
        <v>100</v>
      </c>
      <c r="O65" s="106"/>
      <c r="P65" s="94"/>
    </row>
    <row r="66" spans="1:16" ht="66.75" customHeight="1" x14ac:dyDescent="0.25">
      <c r="A66" s="114"/>
      <c r="B66" s="118"/>
      <c r="C66" s="99"/>
      <c r="D66" s="100"/>
      <c r="E66" s="101"/>
      <c r="F66" s="53"/>
      <c r="G66" s="54"/>
      <c r="H66" s="54"/>
      <c r="I66" s="54"/>
      <c r="J66" s="54"/>
      <c r="K66" s="75" t="s">
        <v>108</v>
      </c>
      <c r="L66" s="73">
        <v>43.2</v>
      </c>
      <c r="M66" s="77">
        <v>43.2</v>
      </c>
      <c r="N66" s="65">
        <f t="shared" si="0"/>
        <v>100</v>
      </c>
      <c r="O66" s="106"/>
      <c r="P66" s="94"/>
    </row>
    <row r="67" spans="1:16" ht="66.75" customHeight="1" x14ac:dyDescent="0.25">
      <c r="A67" s="114"/>
      <c r="B67" s="118"/>
      <c r="C67" s="99"/>
      <c r="D67" s="100"/>
      <c r="E67" s="101"/>
      <c r="F67" s="53"/>
      <c r="G67" s="54"/>
      <c r="H67" s="54"/>
      <c r="I67" s="54"/>
      <c r="J67" s="54"/>
      <c r="K67" s="75" t="s">
        <v>118</v>
      </c>
      <c r="L67" s="73">
        <v>1</v>
      </c>
      <c r="M67" s="77">
        <v>0</v>
      </c>
      <c r="N67" s="65">
        <f t="shared" si="0"/>
        <v>0</v>
      </c>
      <c r="O67" s="106"/>
      <c r="P67" s="94"/>
    </row>
    <row r="68" spans="1:16" ht="66.75" customHeight="1" x14ac:dyDescent="0.25">
      <c r="A68" s="114"/>
      <c r="B68" s="118"/>
      <c r="C68" s="99"/>
      <c r="D68" s="100"/>
      <c r="E68" s="101"/>
      <c r="F68" s="53"/>
      <c r="G68" s="54"/>
      <c r="H68" s="54"/>
      <c r="I68" s="54"/>
      <c r="J68" s="54"/>
      <c r="K68" s="75" t="s">
        <v>109</v>
      </c>
      <c r="L68" s="73">
        <v>1</v>
      </c>
      <c r="M68" s="64">
        <v>1</v>
      </c>
      <c r="N68" s="64">
        <v>100</v>
      </c>
      <c r="O68" s="106"/>
      <c r="P68" s="94"/>
    </row>
    <row r="69" spans="1:16" ht="66.75" customHeight="1" x14ac:dyDescent="0.25">
      <c r="A69" s="114"/>
      <c r="B69" s="118"/>
      <c r="C69" s="99"/>
      <c r="D69" s="100"/>
      <c r="E69" s="101"/>
      <c r="F69" s="53"/>
      <c r="G69" s="54"/>
      <c r="H69" s="54"/>
      <c r="I69" s="54"/>
      <c r="J69" s="54"/>
      <c r="K69" s="75" t="s">
        <v>110</v>
      </c>
      <c r="L69" s="73">
        <v>1</v>
      </c>
      <c r="M69" s="64">
        <v>0</v>
      </c>
      <c r="N69" s="65">
        <f t="shared" si="0"/>
        <v>0</v>
      </c>
      <c r="O69" s="106"/>
      <c r="P69" s="94"/>
    </row>
    <row r="70" spans="1:16" ht="66.75" customHeight="1" x14ac:dyDescent="0.25">
      <c r="A70" s="114"/>
      <c r="B70" s="118"/>
      <c r="C70" s="99"/>
      <c r="D70" s="100"/>
      <c r="E70" s="101"/>
      <c r="F70" s="53"/>
      <c r="G70" s="54"/>
      <c r="H70" s="54"/>
      <c r="I70" s="54"/>
      <c r="J70" s="54"/>
      <c r="K70" s="75" t="s">
        <v>122</v>
      </c>
      <c r="L70" s="73">
        <v>6</v>
      </c>
      <c r="M70" s="64">
        <v>6</v>
      </c>
      <c r="N70" s="65">
        <f t="shared" si="0"/>
        <v>100</v>
      </c>
      <c r="O70" s="106"/>
      <c r="P70" s="94"/>
    </row>
    <row r="71" spans="1:16" ht="66.75" customHeight="1" x14ac:dyDescent="0.25">
      <c r="A71" s="114"/>
      <c r="B71" s="118"/>
      <c r="C71" s="99"/>
      <c r="D71" s="100"/>
      <c r="E71" s="101"/>
      <c r="F71" s="53"/>
      <c r="G71" s="54"/>
      <c r="H71" s="54"/>
      <c r="I71" s="54"/>
      <c r="J71" s="54"/>
      <c r="K71" s="75" t="s">
        <v>111</v>
      </c>
      <c r="L71" s="81">
        <v>146</v>
      </c>
      <c r="M71" s="77">
        <v>146</v>
      </c>
      <c r="N71" s="65">
        <f t="shared" si="0"/>
        <v>100</v>
      </c>
      <c r="O71" s="106"/>
      <c r="P71" s="94"/>
    </row>
    <row r="72" spans="1:16" ht="66.75" customHeight="1" x14ac:dyDescent="0.25">
      <c r="A72" s="114"/>
      <c r="B72" s="118"/>
      <c r="C72" s="99"/>
      <c r="D72" s="100"/>
      <c r="E72" s="101"/>
      <c r="F72" s="53"/>
      <c r="G72" s="54"/>
      <c r="H72" s="54"/>
      <c r="I72" s="54"/>
      <c r="J72" s="54"/>
      <c r="K72" s="75" t="s">
        <v>123</v>
      </c>
      <c r="L72" s="73">
        <v>8</v>
      </c>
      <c r="M72" s="64">
        <v>8</v>
      </c>
      <c r="N72" s="65">
        <f t="shared" si="0"/>
        <v>100</v>
      </c>
      <c r="O72" s="106"/>
      <c r="P72" s="94"/>
    </row>
    <row r="73" spans="1:16" ht="106.5" customHeight="1" x14ac:dyDescent="0.25">
      <c r="A73" s="114"/>
      <c r="B73" s="118"/>
      <c r="C73" s="99"/>
      <c r="D73" s="100"/>
      <c r="E73" s="101"/>
      <c r="F73" s="53"/>
      <c r="G73" s="54"/>
      <c r="H73" s="54"/>
      <c r="I73" s="54"/>
      <c r="J73" s="54"/>
      <c r="K73" s="75" t="s">
        <v>112</v>
      </c>
      <c r="L73" s="73">
        <v>20</v>
      </c>
      <c r="M73" s="64">
        <v>20</v>
      </c>
      <c r="N73" s="65">
        <f t="shared" si="0"/>
        <v>100</v>
      </c>
      <c r="O73" s="106"/>
      <c r="P73" s="94"/>
    </row>
    <row r="74" spans="1:16" ht="93.75" customHeight="1" x14ac:dyDescent="0.25">
      <c r="A74" s="114"/>
      <c r="B74" s="118"/>
      <c r="C74" s="99"/>
      <c r="D74" s="100"/>
      <c r="E74" s="101"/>
      <c r="F74" s="53"/>
      <c r="G74" s="54"/>
      <c r="H74" s="54"/>
      <c r="I74" s="54"/>
      <c r="J74" s="54"/>
      <c r="K74" s="75" t="s">
        <v>113</v>
      </c>
      <c r="L74" s="73">
        <v>88</v>
      </c>
      <c r="M74" s="77">
        <v>94.9</v>
      </c>
      <c r="N74" s="65">
        <f t="shared" si="0"/>
        <v>107.84090909090909</v>
      </c>
      <c r="O74" s="106"/>
      <c r="P74" s="94"/>
    </row>
    <row r="75" spans="1:16" ht="60" customHeight="1" x14ac:dyDescent="0.25">
      <c r="A75" s="115"/>
      <c r="B75" s="119"/>
      <c r="C75" s="102"/>
      <c r="D75" s="103"/>
      <c r="E75" s="104"/>
      <c r="F75" s="66"/>
      <c r="G75" s="67"/>
      <c r="H75" s="67"/>
      <c r="I75" s="67"/>
      <c r="J75" s="68"/>
      <c r="K75" s="83" t="s">
        <v>50</v>
      </c>
      <c r="L75" s="84"/>
      <c r="M75" s="85"/>
      <c r="N75" s="69">
        <f>AVERAGE(N7:N74)</f>
        <v>99.398083152694412</v>
      </c>
      <c r="O75" s="107"/>
      <c r="P75" s="95"/>
    </row>
  </sheetData>
  <mergeCells count="14">
    <mergeCell ref="A2:P2"/>
    <mergeCell ref="K75:M75"/>
    <mergeCell ref="O4:O5"/>
    <mergeCell ref="P4:P5"/>
    <mergeCell ref="C4:E4"/>
    <mergeCell ref="P7:P75"/>
    <mergeCell ref="C8:E75"/>
    <mergeCell ref="O7:O75"/>
    <mergeCell ref="A4:A5"/>
    <mergeCell ref="B4:B5"/>
    <mergeCell ref="F4:J4"/>
    <mergeCell ref="A7:A75"/>
    <mergeCell ref="K4:N4"/>
    <mergeCell ref="B7:B75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39" t="s">
        <v>32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</row>
    <row r="6" spans="1:16" ht="23.45" customHeight="1" x14ac:dyDescent="0.25"/>
    <row r="7" spans="1:16" s="1" customFormat="1" ht="45.6" customHeight="1" x14ac:dyDescent="0.25">
      <c r="A7" s="140" t="s">
        <v>0</v>
      </c>
      <c r="B7" s="140" t="s">
        <v>12</v>
      </c>
      <c r="C7" s="120" t="s">
        <v>13</v>
      </c>
      <c r="D7" s="120" t="s">
        <v>3</v>
      </c>
      <c r="E7" s="120" t="s">
        <v>18</v>
      </c>
      <c r="F7" s="141" t="s">
        <v>15</v>
      </c>
      <c r="G7" s="142"/>
      <c r="H7" s="142"/>
      <c r="I7" s="142"/>
      <c r="J7" s="142"/>
      <c r="K7" s="143"/>
      <c r="L7" s="144" t="s">
        <v>17</v>
      </c>
      <c r="M7" s="146" t="s">
        <v>1</v>
      </c>
      <c r="N7" s="147"/>
      <c r="O7" s="120" t="s">
        <v>33</v>
      </c>
      <c r="P7" s="120" t="s">
        <v>2</v>
      </c>
    </row>
    <row r="8" spans="1:16" s="1" customFormat="1" ht="77.45" customHeight="1" x14ac:dyDescent="0.25">
      <c r="A8" s="120"/>
      <c r="B8" s="120"/>
      <c r="C8" s="121"/>
      <c r="D8" s="121"/>
      <c r="E8" s="121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45"/>
      <c r="M8" s="24" t="s">
        <v>5</v>
      </c>
      <c r="N8" s="24" t="s">
        <v>23</v>
      </c>
      <c r="O8" s="121"/>
      <c r="P8" s="121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22">
        <v>1</v>
      </c>
      <c r="B10" s="125"/>
      <c r="C10" s="125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28"/>
      <c r="N10" s="128"/>
      <c r="O10" s="133"/>
      <c r="P10" s="136"/>
    </row>
    <row r="11" spans="1:16" ht="87" customHeight="1" x14ac:dyDescent="0.25">
      <c r="A11" s="123"/>
      <c r="B11" s="126"/>
      <c r="C11" s="126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29"/>
      <c r="N11" s="131"/>
      <c r="O11" s="134"/>
      <c r="P11" s="137"/>
    </row>
    <row r="12" spans="1:16" ht="64.900000000000006" customHeight="1" x14ac:dyDescent="0.25">
      <c r="A12" s="123"/>
      <c r="B12" s="126"/>
      <c r="C12" s="126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29"/>
      <c r="N12" s="131"/>
      <c r="O12" s="134"/>
      <c r="P12" s="137"/>
    </row>
    <row r="13" spans="1:16" ht="93.6" customHeight="1" x14ac:dyDescent="0.25">
      <c r="A13" s="123"/>
      <c r="B13" s="126"/>
      <c r="C13" s="126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29"/>
      <c r="N13" s="131"/>
      <c r="O13" s="134"/>
      <c r="P13" s="137"/>
    </row>
    <row r="14" spans="1:16" ht="73.150000000000006" customHeight="1" x14ac:dyDescent="0.25">
      <c r="A14" s="123"/>
      <c r="B14" s="126"/>
      <c r="C14" s="126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29"/>
      <c r="N14" s="131"/>
      <c r="O14" s="134"/>
      <c r="P14" s="137"/>
    </row>
    <row r="15" spans="1:16" ht="51" customHeight="1" x14ac:dyDescent="0.25">
      <c r="A15" s="124"/>
      <c r="B15" s="127"/>
      <c r="C15" s="127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0"/>
      <c r="N15" s="132"/>
      <c r="O15" s="135"/>
      <c r="P15" s="138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1" sqref="A31"/>
    </sheetView>
  </sheetViews>
  <sheetFormatPr defaultRowHeight="15" x14ac:dyDescent="0.25"/>
  <cols>
    <col min="1" max="1" width="25.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СВОД</vt:lpstr>
      <vt:lpstr>МП 6</vt:lpstr>
      <vt:lpstr>Лист1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2019-03-21T09:02:52Z</dcterms:modified>
</cp:coreProperties>
</file>