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сессии 2023\14 сессия\"/>
    </mc:Choice>
  </mc:AlternateContent>
  <bookViews>
    <workbookView xWindow="0" yWindow="0" windowWidth="28800" windowHeight="11790" activeTab="3"/>
  </bookViews>
  <sheets>
    <sheet name="прил 1" sheetId="5" r:id="rId1"/>
    <sheet name="прил 2" sheetId="7" r:id="rId2"/>
    <sheet name="прил 3" sheetId="6" r:id="rId3"/>
    <sheet name="прил 4" sheetId="8" r:id="rId4"/>
  </sheets>
  <definedNames>
    <definedName name="_xlnm.Print_Area" localSheetId="0">'прил 1'!$A$1:$F$84</definedName>
    <definedName name="_xlnm.Print_Area" localSheetId="2">'прил 3'!$A$1:$N$166</definedName>
  </definedNames>
  <calcPr calcId="152511"/>
</workbook>
</file>

<file path=xl/calcChain.xml><?xml version="1.0" encoding="utf-8"?>
<calcChain xmlns="http://schemas.openxmlformats.org/spreadsheetml/2006/main">
  <c r="E26" i="5" l="1"/>
  <c r="D26" i="5"/>
  <c r="H34" i="7" l="1"/>
  <c r="I24" i="7"/>
  <c r="H24" i="7"/>
  <c r="J26" i="7"/>
  <c r="N148" i="6"/>
  <c r="N151" i="6"/>
  <c r="M150" i="6"/>
  <c r="M149" i="6" s="1"/>
  <c r="L150" i="6"/>
  <c r="L149" i="6" s="1"/>
  <c r="M124" i="6"/>
  <c r="M123" i="6" s="1"/>
  <c r="L124" i="6"/>
  <c r="N125" i="6"/>
  <c r="M112" i="6"/>
  <c r="M111" i="6" s="1"/>
  <c r="L112" i="6"/>
  <c r="L111" i="6" s="1"/>
  <c r="L110" i="6" s="1"/>
  <c r="L109" i="6" s="1"/>
  <c r="L108" i="6" s="1"/>
  <c r="N113" i="6"/>
  <c r="M102" i="6"/>
  <c r="M101" i="6" s="1"/>
  <c r="L102" i="6"/>
  <c r="L101" i="6" s="1"/>
  <c r="N103" i="6"/>
  <c r="M92" i="6"/>
  <c r="M91" i="6" s="1"/>
  <c r="L92" i="6"/>
  <c r="N93" i="6"/>
  <c r="N149" i="6" l="1"/>
  <c r="N124" i="6"/>
  <c r="N150" i="6"/>
  <c r="N92" i="6"/>
  <c r="N111" i="6"/>
  <c r="M110" i="6"/>
  <c r="M109" i="6" s="1"/>
  <c r="L91" i="6"/>
  <c r="N91" i="6" s="1"/>
  <c r="L123" i="6"/>
  <c r="L122" i="6" s="1"/>
  <c r="N102" i="6"/>
  <c r="N112" i="6"/>
  <c r="M122" i="6"/>
  <c r="M121" i="6" s="1"/>
  <c r="N101" i="6"/>
  <c r="E21" i="5"/>
  <c r="N123" i="6" l="1"/>
  <c r="N110" i="6"/>
  <c r="M120" i="6"/>
  <c r="N122" i="6"/>
  <c r="L121" i="6"/>
  <c r="L120" i="6" s="1"/>
  <c r="N109" i="6"/>
  <c r="M108" i="6"/>
  <c r="N108" i="6" s="1"/>
  <c r="E77" i="5"/>
  <c r="E70" i="5"/>
  <c r="D70" i="5"/>
  <c r="F71" i="5"/>
  <c r="N121" i="6" l="1"/>
  <c r="F70" i="5"/>
  <c r="N120" i="6"/>
  <c r="D16" i="8"/>
  <c r="D33" i="8" s="1"/>
  <c r="D17" i="8"/>
  <c r="E17" i="8"/>
  <c r="E16" i="8" s="1"/>
  <c r="F16" i="8" s="1"/>
  <c r="F18" i="8"/>
  <c r="D21" i="8"/>
  <c r="D20" i="8" s="1"/>
  <c r="D19" i="8" s="1"/>
  <c r="E21" i="8"/>
  <c r="E20" i="8" s="1"/>
  <c r="F22" i="8"/>
  <c r="F23" i="8"/>
  <c r="D26" i="8"/>
  <c r="D25" i="8" s="1"/>
  <c r="E26" i="8"/>
  <c r="E25" i="8" s="1"/>
  <c r="E24" i="8" s="1"/>
  <c r="F27" i="8"/>
  <c r="D30" i="8"/>
  <c r="D29" i="8" s="1"/>
  <c r="D28" i="8" s="1"/>
  <c r="E30" i="8"/>
  <c r="E29" i="8" s="1"/>
  <c r="E28" i="8" s="1"/>
  <c r="F31" i="8"/>
  <c r="N165" i="6"/>
  <c r="M164" i="6"/>
  <c r="L164" i="6"/>
  <c r="L163" i="6" s="1"/>
  <c r="N158" i="6"/>
  <c r="M157" i="6"/>
  <c r="M156" i="6" s="1"/>
  <c r="L157" i="6"/>
  <c r="M147" i="6"/>
  <c r="L147" i="6"/>
  <c r="L146" i="6" s="1"/>
  <c r="L145" i="6" s="1"/>
  <c r="L144" i="6" s="1"/>
  <c r="L143" i="6" s="1"/>
  <c r="N142" i="6"/>
  <c r="L141" i="6"/>
  <c r="N141" i="6" s="1"/>
  <c r="M140" i="6"/>
  <c r="L140" i="6"/>
  <c r="N139" i="6"/>
  <c r="M138" i="6"/>
  <c r="L138" i="6"/>
  <c r="M137" i="6"/>
  <c r="L137" i="6"/>
  <c r="N136" i="6"/>
  <c r="M135" i="6"/>
  <c r="L135" i="6"/>
  <c r="M134" i="6"/>
  <c r="L134" i="6"/>
  <c r="N133" i="6"/>
  <c r="M132" i="6"/>
  <c r="L132" i="6"/>
  <c r="L131" i="6" s="1"/>
  <c r="N130" i="6"/>
  <c r="M129" i="6"/>
  <c r="L129" i="6"/>
  <c r="M128" i="6"/>
  <c r="L128" i="6"/>
  <c r="N118" i="6"/>
  <c r="M117" i="6"/>
  <c r="L117" i="6"/>
  <c r="M116" i="6"/>
  <c r="M115" i="6" s="1"/>
  <c r="M114" i="6" s="1"/>
  <c r="M107" i="6" s="1"/>
  <c r="L116" i="6"/>
  <c r="L115" i="6" s="1"/>
  <c r="L114" i="6" s="1"/>
  <c r="L107" i="6" s="1"/>
  <c r="N106" i="6"/>
  <c r="M105" i="6"/>
  <c r="M104" i="6" s="1"/>
  <c r="L105" i="6"/>
  <c r="N100" i="6"/>
  <c r="M99" i="6"/>
  <c r="L99" i="6"/>
  <c r="M98" i="6"/>
  <c r="L98" i="6"/>
  <c r="N90" i="6"/>
  <c r="M89" i="6"/>
  <c r="L89" i="6"/>
  <c r="M88" i="6"/>
  <c r="L88" i="6"/>
  <c r="L87" i="6" s="1"/>
  <c r="L85" i="6" s="1"/>
  <c r="L84" i="6" s="1"/>
  <c r="N83" i="6"/>
  <c r="M82" i="6"/>
  <c r="L82" i="6"/>
  <c r="L81" i="6" s="1"/>
  <c r="N80" i="6"/>
  <c r="M79" i="6"/>
  <c r="M78" i="6" s="1"/>
  <c r="L79" i="6"/>
  <c r="L78" i="6" s="1"/>
  <c r="N77" i="6"/>
  <c r="M76" i="6"/>
  <c r="M75" i="6" s="1"/>
  <c r="L76" i="6"/>
  <c r="L75" i="6" s="1"/>
  <c r="N70" i="6"/>
  <c r="M69" i="6"/>
  <c r="M68" i="6" s="1"/>
  <c r="L69" i="6"/>
  <c r="N63" i="6"/>
  <c r="M62" i="6"/>
  <c r="L62" i="6"/>
  <c r="L61" i="6" s="1"/>
  <c r="N60" i="6"/>
  <c r="M59" i="6"/>
  <c r="M58" i="6" s="1"/>
  <c r="L59" i="6"/>
  <c r="N57" i="6"/>
  <c r="M56" i="6"/>
  <c r="M55" i="6" s="1"/>
  <c r="L56" i="6"/>
  <c r="L55" i="6" s="1"/>
  <c r="N51" i="6"/>
  <c r="M50" i="6"/>
  <c r="M49" i="6" s="1"/>
  <c r="M48" i="6" s="1"/>
  <c r="L50" i="6"/>
  <c r="N45" i="6"/>
  <c r="M44" i="6"/>
  <c r="M43" i="6" s="1"/>
  <c r="M42" i="6" s="1"/>
  <c r="L44" i="6"/>
  <c r="L43" i="6" s="1"/>
  <c r="L42" i="6" s="1"/>
  <c r="L41" i="6" s="1"/>
  <c r="L40" i="6" s="1"/>
  <c r="N39" i="6"/>
  <c r="M38" i="6"/>
  <c r="L38" i="6"/>
  <c r="L37" i="6" s="1"/>
  <c r="N36" i="6"/>
  <c r="M35" i="6"/>
  <c r="L35" i="6"/>
  <c r="L34" i="6" s="1"/>
  <c r="N33" i="6"/>
  <c r="M32" i="6"/>
  <c r="L32" i="6"/>
  <c r="N31" i="6"/>
  <c r="M30" i="6"/>
  <c r="L30" i="6"/>
  <c r="N28" i="6"/>
  <c r="M27" i="6"/>
  <c r="M26" i="6" s="1"/>
  <c r="L27" i="6"/>
  <c r="L26" i="6" s="1"/>
  <c r="N24" i="6"/>
  <c r="M23" i="6"/>
  <c r="L23" i="6"/>
  <c r="L22" i="6" s="1"/>
  <c r="N21" i="6"/>
  <c r="M20" i="6"/>
  <c r="M19" i="6" s="1"/>
  <c r="L20" i="6"/>
  <c r="J35" i="7"/>
  <c r="I34" i="7"/>
  <c r="J34" i="7" s="1"/>
  <c r="J33" i="7"/>
  <c r="I32" i="7"/>
  <c r="H32" i="7"/>
  <c r="J31" i="7"/>
  <c r="J30" i="7"/>
  <c r="J29" i="7"/>
  <c r="J28" i="7"/>
  <c r="I27" i="7"/>
  <c r="H27" i="7"/>
  <c r="J25" i="7"/>
  <c r="J23" i="7"/>
  <c r="I22" i="7"/>
  <c r="H22" i="7"/>
  <c r="J21" i="7"/>
  <c r="I20" i="7"/>
  <c r="J20" i="7" s="1"/>
  <c r="H20" i="7"/>
  <c r="J19" i="7"/>
  <c r="J18" i="7"/>
  <c r="J17" i="7"/>
  <c r="I16" i="7"/>
  <c r="H16" i="7"/>
  <c r="F83" i="5"/>
  <c r="E82" i="5"/>
  <c r="D82" i="5"/>
  <c r="F81" i="5"/>
  <c r="E80" i="5"/>
  <c r="D80" i="5"/>
  <c r="D79" i="5" s="1"/>
  <c r="F78" i="5"/>
  <c r="D77" i="5"/>
  <c r="F76" i="5"/>
  <c r="E75" i="5"/>
  <c r="D75" i="5"/>
  <c r="F73" i="5"/>
  <c r="E72" i="5"/>
  <c r="E69" i="5" s="1"/>
  <c r="D72" i="5"/>
  <c r="D69" i="5" s="1"/>
  <c r="F68" i="5"/>
  <c r="E67" i="5"/>
  <c r="E66" i="5" s="1"/>
  <c r="D67" i="5"/>
  <c r="D66" i="5" s="1"/>
  <c r="E62" i="5"/>
  <c r="D62" i="5"/>
  <c r="F61" i="5"/>
  <c r="E60" i="5"/>
  <c r="D60" i="5"/>
  <c r="F58" i="5"/>
  <c r="F57" i="5"/>
  <c r="F55" i="5"/>
  <c r="E54" i="5"/>
  <c r="D54" i="5"/>
  <c r="D53" i="5" s="1"/>
  <c r="F51" i="5"/>
  <c r="E50" i="5"/>
  <c r="D50" i="5"/>
  <c r="D49" i="5" s="1"/>
  <c r="F48" i="5"/>
  <c r="E47" i="5"/>
  <c r="E46" i="5" s="1"/>
  <c r="D47" i="5"/>
  <c r="D46" i="5" s="1"/>
  <c r="F42" i="5"/>
  <c r="E41" i="5"/>
  <c r="D41" i="5"/>
  <c r="D40" i="5" s="1"/>
  <c r="F37" i="5"/>
  <c r="E36" i="5"/>
  <c r="E35" i="5" s="1"/>
  <c r="D36" i="5"/>
  <c r="D35" i="5" s="1"/>
  <c r="F32" i="5"/>
  <c r="E31" i="5"/>
  <c r="D31" i="5"/>
  <c r="D30" i="5" s="1"/>
  <c r="F27" i="5"/>
  <c r="D25" i="5"/>
  <c r="D24" i="5" s="1"/>
  <c r="F23" i="5"/>
  <c r="F22" i="5"/>
  <c r="D21" i="5"/>
  <c r="F21" i="5" s="1"/>
  <c r="F18" i="5"/>
  <c r="E17" i="5"/>
  <c r="E16" i="5" s="1"/>
  <c r="D17" i="5"/>
  <c r="D45" i="5" l="1"/>
  <c r="J32" i="7"/>
  <c r="N147" i="6"/>
  <c r="L162" i="6"/>
  <c r="L161" i="6" s="1"/>
  <c r="L160" i="6" s="1"/>
  <c r="L159" i="6" s="1"/>
  <c r="L127" i="6"/>
  <c r="L126" i="6" s="1"/>
  <c r="L119" i="6" s="1"/>
  <c r="F75" i="5"/>
  <c r="F80" i="5"/>
  <c r="D34" i="5"/>
  <c r="F41" i="5"/>
  <c r="F50" i="5"/>
  <c r="F47" i="5"/>
  <c r="D16" i="5"/>
  <c r="D15" i="5" s="1"/>
  <c r="F26" i="5"/>
  <c r="F82" i="5"/>
  <c r="J16" i="7"/>
  <c r="H15" i="7"/>
  <c r="H14" i="7" s="1"/>
  <c r="J27" i="7"/>
  <c r="J24" i="7"/>
  <c r="J22" i="7"/>
  <c r="N89" i="6"/>
  <c r="M97" i="6"/>
  <c r="M96" i="6" s="1"/>
  <c r="N140" i="6"/>
  <c r="N99" i="6"/>
  <c r="M29" i="6"/>
  <c r="M25" i="6" s="1"/>
  <c r="N98" i="6"/>
  <c r="N137" i="6"/>
  <c r="N27" i="6"/>
  <c r="N128" i="6"/>
  <c r="N32" i="6"/>
  <c r="N35" i="6"/>
  <c r="N129" i="6"/>
  <c r="N164" i="6"/>
  <c r="N157" i="6"/>
  <c r="L156" i="6"/>
  <c r="L155" i="6" s="1"/>
  <c r="L154" i="6" s="1"/>
  <c r="L153" i="6" s="1"/>
  <c r="L152" i="6" s="1"/>
  <c r="N138" i="6"/>
  <c r="N135" i="6"/>
  <c r="N132" i="6"/>
  <c r="N107" i="6"/>
  <c r="N116" i="6"/>
  <c r="N115" i="6"/>
  <c r="N117" i="6"/>
  <c r="N50" i="6"/>
  <c r="N114" i="6"/>
  <c r="N105" i="6"/>
  <c r="N44" i="6"/>
  <c r="N38" i="6"/>
  <c r="N42" i="6"/>
  <c r="N43" i="6"/>
  <c r="N20" i="6"/>
  <c r="M37" i="6"/>
  <c r="N88" i="6"/>
  <c r="N82" i="6"/>
  <c r="N79" i="6"/>
  <c r="N75" i="6"/>
  <c r="N76" i="6"/>
  <c r="N69" i="6"/>
  <c r="L68" i="6"/>
  <c r="L67" i="6" s="1"/>
  <c r="L66" i="6" s="1"/>
  <c r="L65" i="6" s="1"/>
  <c r="L64" i="6" s="1"/>
  <c r="N62" i="6"/>
  <c r="N59" i="6"/>
  <c r="N55" i="6"/>
  <c r="N56" i="6"/>
  <c r="L49" i="6"/>
  <c r="N49" i="6" s="1"/>
  <c r="N30" i="6"/>
  <c r="N26" i="6"/>
  <c r="N23" i="6"/>
  <c r="F28" i="8"/>
  <c r="F30" i="8"/>
  <c r="F17" i="8"/>
  <c r="D15" i="8"/>
  <c r="D32" i="8" s="1"/>
  <c r="F60" i="5"/>
  <c r="D59" i="5"/>
  <c r="D29" i="5"/>
  <c r="F31" i="5"/>
  <c r="F16" i="5"/>
  <c r="F17" i="5"/>
  <c r="F36" i="5"/>
  <c r="F54" i="5"/>
  <c r="F67" i="5"/>
  <c r="F72" i="5"/>
  <c r="F66" i="5"/>
  <c r="D74" i="5"/>
  <c r="D65" i="5" s="1"/>
  <c r="D64" i="5" s="1"/>
  <c r="F77" i="5"/>
  <c r="E19" i="8"/>
  <c r="F19" i="8" s="1"/>
  <c r="F20" i="8"/>
  <c r="D24" i="8"/>
  <c r="F24" i="8" s="1"/>
  <c r="F25" i="8"/>
  <c r="E15" i="8"/>
  <c r="F26" i="8"/>
  <c r="F29" i="8"/>
  <c r="F21" i="8"/>
  <c r="N78" i="6"/>
  <c r="L74" i="6"/>
  <c r="L73" i="6" s="1"/>
  <c r="L72" i="6" s="1"/>
  <c r="L71" i="6" s="1"/>
  <c r="L19" i="6"/>
  <c r="M22" i="6"/>
  <c r="L29" i="6"/>
  <c r="L25" i="6" s="1"/>
  <c r="M34" i="6"/>
  <c r="M41" i="6"/>
  <c r="M47" i="6"/>
  <c r="L58" i="6"/>
  <c r="M61" i="6"/>
  <c r="M67" i="6"/>
  <c r="M81" i="6"/>
  <c r="L86" i="6"/>
  <c r="M87" i="6"/>
  <c r="L104" i="6"/>
  <c r="L97" i="6" s="1"/>
  <c r="M131" i="6"/>
  <c r="N131" i="6" s="1"/>
  <c r="N134" i="6"/>
  <c r="M146" i="6"/>
  <c r="N146" i="6" s="1"/>
  <c r="M155" i="6"/>
  <c r="M163" i="6"/>
  <c r="M162" i="6" s="1"/>
  <c r="I15" i="7"/>
  <c r="F35" i="5"/>
  <c r="F46" i="5"/>
  <c r="D52" i="5"/>
  <c r="F56" i="5"/>
  <c r="E15" i="5"/>
  <c r="E53" i="5"/>
  <c r="E79" i="5"/>
  <c r="F79" i="5" s="1"/>
  <c r="E30" i="5"/>
  <c r="E74" i="5"/>
  <c r="F74" i="5" s="1"/>
  <c r="E25" i="5"/>
  <c r="E40" i="5"/>
  <c r="F40" i="5" s="1"/>
  <c r="E49" i="5"/>
  <c r="F49" i="5" s="1"/>
  <c r="E59" i="5"/>
  <c r="F69" i="5"/>
  <c r="M127" i="6" l="1"/>
  <c r="N156" i="6"/>
  <c r="L48" i="6"/>
  <c r="L47" i="6" s="1"/>
  <c r="L46" i="6" s="1"/>
  <c r="N37" i="6"/>
  <c r="N68" i="6"/>
  <c r="D44" i="5"/>
  <c r="D14" i="5" s="1"/>
  <c r="D13" i="5" s="1"/>
  <c r="F59" i="5"/>
  <c r="F15" i="8"/>
  <c r="E32" i="8"/>
  <c r="F32" i="8" s="1"/>
  <c r="N163" i="6"/>
  <c r="N61" i="6"/>
  <c r="M54" i="6"/>
  <c r="N29" i="6"/>
  <c r="N34" i="6"/>
  <c r="M145" i="6"/>
  <c r="N145" i="6" s="1"/>
  <c r="N104" i="6"/>
  <c r="N81" i="6"/>
  <c r="M74" i="6"/>
  <c r="M46" i="6"/>
  <c r="M18" i="6"/>
  <c r="N22" i="6"/>
  <c r="M85" i="6"/>
  <c r="M84" i="6" s="1"/>
  <c r="N87" i="6"/>
  <c r="M86" i="6"/>
  <c r="N86" i="6" s="1"/>
  <c r="N155" i="6"/>
  <c r="M154" i="6"/>
  <c r="N58" i="6"/>
  <c r="L54" i="6"/>
  <c r="L53" i="6" s="1"/>
  <c r="L52" i="6" s="1"/>
  <c r="M95" i="6"/>
  <c r="N67" i="6"/>
  <c r="M66" i="6"/>
  <c r="N41" i="6"/>
  <c r="M40" i="6"/>
  <c r="N40" i="6" s="1"/>
  <c r="N19" i="6"/>
  <c r="L18" i="6"/>
  <c r="J15" i="7"/>
  <c r="I14" i="7"/>
  <c r="J14" i="7" s="1"/>
  <c r="F53" i="5"/>
  <c r="E52" i="5"/>
  <c r="F52" i="5" s="1"/>
  <c r="F30" i="5"/>
  <c r="E45" i="5"/>
  <c r="E34" i="5"/>
  <c r="F34" i="5" s="1"/>
  <c r="F25" i="5"/>
  <c r="E24" i="5"/>
  <c r="F24" i="5" s="1"/>
  <c r="E65" i="5"/>
  <c r="F15" i="5"/>
  <c r="N48" i="6" l="1"/>
  <c r="N47" i="6"/>
  <c r="N46" i="6"/>
  <c r="N25" i="6"/>
  <c r="L17" i="6"/>
  <c r="L16" i="6" s="1"/>
  <c r="L15" i="6" s="1"/>
  <c r="N54" i="6"/>
  <c r="M53" i="6"/>
  <c r="N85" i="6"/>
  <c r="N84" i="6"/>
  <c r="N66" i="6"/>
  <c r="M65" i="6"/>
  <c r="N127" i="6"/>
  <c r="M126" i="6"/>
  <c r="M119" i="6" s="1"/>
  <c r="N74" i="6"/>
  <c r="M73" i="6"/>
  <c r="M144" i="6"/>
  <c r="N144" i="6" s="1"/>
  <c r="N154" i="6"/>
  <c r="M153" i="6"/>
  <c r="L96" i="6"/>
  <c r="N97" i="6"/>
  <c r="N18" i="6"/>
  <c r="F65" i="5"/>
  <c r="E64" i="5"/>
  <c r="F64" i="5" s="1"/>
  <c r="F45" i="5"/>
  <c r="E44" i="5"/>
  <c r="F44" i="5" s="1"/>
  <c r="E29" i="5"/>
  <c r="M17" i="6" l="1"/>
  <c r="N17" i="6" s="1"/>
  <c r="M143" i="6"/>
  <c r="N143" i="6" s="1"/>
  <c r="L95" i="6"/>
  <c r="N96" i="6"/>
  <c r="N162" i="6"/>
  <c r="M161" i="6"/>
  <c r="N53" i="6"/>
  <c r="M52" i="6"/>
  <c r="N52" i="6" s="1"/>
  <c r="N153" i="6"/>
  <c r="M152" i="6"/>
  <c r="N152" i="6" s="1"/>
  <c r="N126" i="6"/>
  <c r="M16" i="6"/>
  <c r="N73" i="6"/>
  <c r="M72" i="6"/>
  <c r="M64" i="6"/>
  <c r="N64" i="6" s="1"/>
  <c r="N65" i="6"/>
  <c r="F29" i="5"/>
  <c r="E14" i="5"/>
  <c r="N119" i="6" l="1"/>
  <c r="M94" i="6"/>
  <c r="L94" i="6"/>
  <c r="L14" i="6" s="1"/>
  <c r="L13" i="6" s="1"/>
  <c r="N95" i="6"/>
  <c r="N72" i="6"/>
  <c r="M71" i="6"/>
  <c r="N71" i="6" s="1"/>
  <c r="N16" i="6"/>
  <c r="M15" i="6"/>
  <c r="N161" i="6"/>
  <c r="M160" i="6"/>
  <c r="F14" i="5"/>
  <c r="E13" i="5"/>
  <c r="F13" i="5" s="1"/>
  <c r="N15" i="6" l="1"/>
  <c r="M14" i="6"/>
  <c r="N94" i="6"/>
  <c r="N160" i="6"/>
  <c r="M159" i="6"/>
  <c r="N159" i="6" s="1"/>
  <c r="M13" i="6" l="1"/>
  <c r="N13" i="6" s="1"/>
  <c r="N14" i="6"/>
</calcChain>
</file>

<file path=xl/sharedStrings.xml><?xml version="1.0" encoding="utf-8"?>
<sst xmlns="http://schemas.openxmlformats.org/spreadsheetml/2006/main" count="1102" uniqueCount="330">
  <si>
    <t>Исполнено</t>
  </si>
  <si>
    <t>4</t>
  </si>
  <si>
    <t>5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</si>
  <si>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</si>
  <si>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</si>
  <si>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</si>
  <si>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</si>
  <si>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</si>
  <si>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</si>
  <si>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</si>
  <si>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</si>
  <si>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</si>
  <si>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</si>
  <si>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</si>
  <si>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</si>
  <si>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</si>
  <si>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</si>
  <si>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</si>
  <si>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</si>
  <si>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</si>
  <si>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</si>
  <si>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</si>
  <si>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</si>
  <si>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</si>
  <si>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</si>
  <si>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</si>
  <si>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</si>
  <si>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</si>
  <si>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</si>
  <si>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</si>
  <si>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</si>
  <si>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</si>
  <si>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</si>
  <si>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</si>
  <si>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</si>
  <si>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</si>
  <si>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</si>
  <si>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</si>
  <si>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</si>
  <si>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</si>
  <si>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</si>
  <si>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</si>
  <si>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</si>
  <si>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</si>
  <si>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</si>
  <si>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</si>
  <si>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</si>
  <si>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</si>
  <si>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</si>
  <si>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</si>
  <si>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</si>
  <si>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</si>
  <si>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</si>
  <si>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</si>
  <si>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</si>
  <si>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</si>
  <si>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</si>
  <si>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</si>
  <si>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</si>
  <si>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</si>
  <si>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</si>
  <si>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</si>
  <si>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</si>
  <si>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</si>
  <si>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</si>
  <si>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</si>
  <si>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</si>
  <si>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</si>
  <si>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</si>
  <si>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</si>
  <si>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</si>
  <si>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</si>
  <si>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</si>
  <si>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</si>
  <si>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</si>
  <si>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ПРОЧИЕ НЕНАЛОГОВЫЕ ДОХОДЫ</t>
  </si>
  <si>
    <t>91511700000000000000</t>
  </si>
  <si>
    <t>Прочие неналоговые доходы</t>
  </si>
  <si>
    <t>91511705000000000180</t>
  </si>
  <si>
    <t>Прочие неналоговые доходы бюджетов сельских поселений</t>
  </si>
  <si>
    <t>91511705050100000180</t>
  </si>
  <si>
    <t>Средства самообложения граждан</t>
  </si>
  <si>
    <t>91511714000000000150</t>
  </si>
  <si>
    <t>Средства самообложения граждан, зачисляемые в бюджеты сельских поселений</t>
  </si>
  <si>
    <t>91511714030100000150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</si>
  <si>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</si>
  <si>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</si>
  <si>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</si>
  <si>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</si>
  <si>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</si>
  <si>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</si>
  <si>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</si>
  <si>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</si>
  <si>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</si>
  <si>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</si>
  <si>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</si>
  <si>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</si>
  <si>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Субсидии бюджетам на обеспечение комплексного развития сельских территорий</t>
  </si>
  <si>
    <t>91520225576000000150</t>
  </si>
  <si>
    <t>Субсидии бюджетам сельских поселений на обеспечение комплексного развития сельских территорий</t>
  </si>
  <si>
    <t>91520225576100000150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</si>
  <si>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</si>
  <si>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</si>
  <si>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</si>
  <si>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</si>
  <si>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</si>
  <si>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</si>
  <si>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</si>
  <si>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</si>
  <si>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</si>
  <si>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</si>
  <si>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91520235118000000150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</si>
  <si>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</si>
  <si>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</si>
  <si>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</si>
  <si>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</si>
  <si>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</si>
  <si>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</si>
  <si>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</si>
  <si>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</si>
  <si>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</si>
  <si>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</si>
  <si>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</si>
  <si>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>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</si>
  <si>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</si>
  <si>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</si>
  <si>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</si>
  <si>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</si>
  <si>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</si>
  <si>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</si>
  <si>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</si>
  <si>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Резервные фонды</t>
  </si>
  <si>
    <t>Резервные средства</t>
  </si>
  <si>
    <t>Мероприятия в сфере муниципального управления</t>
  </si>
  <si>
    <t>Исполнение судебных актов</t>
  </si>
  <si>
    <t>Мероприятия по обеспечению пожарной безопасности</t>
  </si>
  <si>
    <t>Мероприятия по землеустройству и землепользованию</t>
  </si>
  <si>
    <t>Иные межбюджетные трансферты 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</si>
  <si>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Уличное освещение</t>
  </si>
  <si>
    <t>Организация и содержание мест захоронения</t>
  </si>
  <si>
    <t>Решение вопросов местного значения, осуществляемое с привлечением средств самообложения граждан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</si>
  <si>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</si>
  <si>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</si>
  <si>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</si>
  <si>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</si>
  <si>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/>
  </si>
  <si>
    <t>Приложение 1</t>
  </si>
  <si>
    <t xml:space="preserve">к решению Совета депутатов  </t>
  </si>
  <si>
    <t xml:space="preserve"> Первомайского сельского поселения </t>
  </si>
  <si>
    <t xml:space="preserve">Лямбирского муниципального района </t>
  </si>
  <si>
    <t>Республики Мордовия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</si>
  <si>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</si>
  <si>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</si>
  <si>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</si>
  <si>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</si>
  <si>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</si>
  <si>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</si>
  <si>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>000 0 00 00000 00 0000 000</t>
  </si>
  <si>
    <t>ВСЕГО ДОХОДОВ</t>
  </si>
  <si>
    <t>18210606033103000110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</si>
  <si>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</si>
  <si>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91511400000000000000</t>
  </si>
  <si>
    <t>ДОХОДЫ ОТ ПРОДАЖИ МАТЕРИАЛЬНЫХ И НЕМАТЕРИАЛЬНЫХ АКТИВОВ</t>
  </si>
  <si>
    <t>91511402000000000000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</si>
  <si>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</si>
  <si>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91511402050100000410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</si>
  <si>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</si>
  <si>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91511402053100000410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</si>
  <si>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</si>
  <si>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91511406000000000430</t>
  </si>
  <si>
    <t>Доходы от продажи земельных участков, находящихся в государственной и муниципальной собственности</t>
  </si>
  <si>
    <t>91511406020000000430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</si>
  <si>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</si>
  <si>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91511406025100000430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</si>
  <si>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</si>
  <si>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</si>
  <si>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</si>
  <si>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Приложение 2</t>
  </si>
  <si>
    <t xml:space="preserve">к решению Совета депутатов </t>
  </si>
  <si>
    <t xml:space="preserve"> Первомайского сельского поселения</t>
  </si>
  <si>
    <t>Наименование</t>
  </si>
  <si>
    <t>Рз</t>
  </si>
  <si>
    <t>ПРз</t>
  </si>
  <si>
    <t>Lev</t>
  </si>
  <si>
    <t>ВСЕГО</t>
  </si>
  <si>
    <t>Администрация Первомайского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</si>
  <si>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</si>
  <si>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</si>
  <si>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</si>
  <si>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</si>
  <si>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</si>
  <si>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</si>
  <si>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</si>
  <si>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</si>
  <si>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</si>
  <si>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</si>
  <si>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</si>
  <si>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</si>
  <si>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экономика</t>
  </si>
  <si>
    <t>Дорожное хозяйство (дорожные фонды)</t>
  </si>
  <si>
    <t>09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</si>
  <si>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</si>
  <si>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</si>
  <si>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</si>
  <si>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</si>
  <si>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</si>
  <si>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</si>
  <si>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Социальная политика</t>
  </si>
  <si>
    <t>Пенсионное обеспечение</t>
  </si>
  <si>
    <t>Обслуживание  государственного (муниципального) внутреннего долга</t>
  </si>
  <si>
    <t>Приложение 3</t>
  </si>
  <si>
    <t>Адм</t>
  </si>
  <si>
    <t>ЦСР</t>
  </si>
  <si>
    <t>ВР</t>
  </si>
  <si>
    <t>Сумма (тыс. руб.)</t>
  </si>
  <si>
    <t>Обеспечение деятельности Администрации Первомайского сельского поселения 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</si>
  <si>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</si>
  <si>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</si>
  <si>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</si>
  <si>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</si>
  <si>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41140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</si>
  <si>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</si>
  <si>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Аппарат Администрации Первомайского сельского поселения 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</si>
  <si>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</si>
  <si>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</si>
  <si>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</si>
  <si>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</si>
  <si>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</si>
  <si>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</si>
  <si>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</si>
  <si>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</si>
  <si>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</si>
  <si>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средств бюджета Первомайского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</si>
  <si>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</si>
  <si>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</si>
  <si>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средств бюджета Первомайского сельского поселения Лямбирского муниципального района Республики Мордовия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</si>
  <si>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</si>
  <si>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77000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</si>
  <si>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</si>
  <si>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</si>
  <si>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Резервный фонд  администрации Первомайского сельского поселения Лямбирского муниципального района Республики Мордовия</t>
  </si>
  <si>
    <t>41180</t>
  </si>
  <si>
    <t>41210</t>
  </si>
  <si>
    <t>Исполнение судебных актов, предусматривающих обращение взыскания на средства  бюджета Первомайского сельского поселения Лямбирского муниципального района Республики Мордовия</t>
  </si>
  <si>
    <t>41220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</si>
  <si>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</si>
  <si>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</si>
  <si>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</si>
  <si>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</si>
  <si>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51180</t>
  </si>
  <si>
    <t>Выполнение работ на гидротехнических сооружениях по пропуску весеннего паводка</t>
  </si>
  <si>
    <t>Дорожное хозяйство (дорожные  фонды)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</si>
  <si>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</si>
  <si>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</si>
  <si>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 xml:space="preserve">Жилищное хозяйство </t>
  </si>
  <si>
    <t>Осуществление полномочий по обеспечению проживающих в поселении и нуждающихся в жилых помещениях малоимущих граждан жилыими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</si>
  <si>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Взнос на капитальный ремонт общего имущества в многоквартирном доме</t>
  </si>
  <si>
    <t>42360</t>
  </si>
  <si>
    <t>Осуществление полномочий по организации в границах поселения электро-, тепло-, газо- и водоснабжения населения, водотведения, снабжения населения топливом в пределах полномочий, установленных законодательством Российской Федерации</t>
  </si>
  <si>
    <t>44101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</si>
  <si>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</si>
  <si>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</si>
  <si>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</si>
  <si>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</si>
  <si>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</si>
  <si>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</si>
  <si>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Мероприятия по разработке схем теплоснабжения, водоснабжения и водоотведения муниципальных образований</t>
  </si>
  <si>
    <t>Доплаты к пенсиям муниципальных служащих  Республики Мордовия</t>
  </si>
  <si>
    <t>03010</t>
  </si>
  <si>
    <t xml:space="preserve">Процентные платежи по муниципальному долгу </t>
  </si>
  <si>
    <t>730</t>
  </si>
  <si>
    <t>Привлечение  средств</t>
  </si>
  <si>
    <t>000 01 00 00 00 00 0000 000</t>
  </si>
  <si>
    <t>Уменьшение прочих остатков денежных  бюджетов сельских поселений</t>
  </si>
  <si>
    <t>000 01 05 02 01 10 0000 610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</si>
  <si>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</si>
  <si>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</si>
  <si>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</si>
  <si>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</si>
  <si>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Уменьшение остатков средств бюджетов</t>
  </si>
  <si>
    <t>000 01 05 00 00 00 0000 600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</si>
  <si>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</si>
  <si>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</si>
  <si>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</t>
  </si>
  <si>
    <t>000 01 05 02 01 00 0000 510</t>
  </si>
  <si>
    <t>Увеличение прочих остатков  средств бюджетов</t>
  </si>
  <si>
    <t>000 01 05 02 00 00 0000 500</t>
  </si>
  <si>
    <t>Увеличение остатков средств бюджетов</t>
  </si>
  <si>
    <t>000 01 05 00 00 00 0000 500</t>
  </si>
  <si>
    <t>Изменение остатков средств на счетах по учету средств бюджета</t>
  </si>
  <si>
    <t>000 01 05 00 00 00 0000 000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</si>
  <si>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</si>
  <si>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</si>
  <si>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сельских поселений в валюте Российской Федерации</t>
  </si>
  <si>
    <t>000 01 03 01 00 10 0000 800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</si>
  <si>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</si>
  <si>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000 01 03 01 00 00 0000 800</t>
  </si>
  <si>
    <t>Бюджетные кредиты от других бюджетов бюджетной системы Российской Федерации</t>
  </si>
  <si>
    <t>000 01 03 00 00 00 0000 000</t>
  </si>
  <si>
    <t>Получение кредитов от кредитных организаций бюджетами сельских поселений в валюте Российской Федерации</t>
  </si>
  <si>
    <t>000 01 02 00 00 10 0000 710</t>
  </si>
  <si>
    <t>Получение кредитов от кредитных организаций в валюте Российской Федерации</t>
  </si>
  <si>
    <t>000 01 02 00 00 00 0000 700</t>
  </si>
  <si>
    <t>Кредиты кредитных организаций в валюте Российской Федерации</t>
  </si>
  <si>
    <t>000 01 02 00 00 00 0000 000</t>
  </si>
  <si>
    <t>Источники внутреннего финансирования дефицита бюджетов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</si>
  <si>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</si>
  <si>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Код</t>
  </si>
  <si>
    <t>Приложение № 4</t>
  </si>
  <si>
    <t xml:space="preserve"> ДОХОДЫ БЮДЖЕТА ПЕРВОМАЙСКОГО СЕЛЬСКОГО ПОСЕЛЕНИЯ ЛЯМБИРСКОГО МУНИЦИПАЛЬНОГО РАЙОНА РЕСПУБЛИКИ МОРДОВИЯ ЗА 2022 ГОД  ПО КОДАМ КЛАССИФИКАЦИИ ДОХОДОВ БЮДЖЕТОВ</t>
  </si>
  <si>
    <t xml:space="preserve"> РАСХОДЫ БЮДЖЕТА ПЕРВОМАЙСКОГО СЕЛЬСКОГО ПОСЕЛЕНИЯ ЛЯМБИРСКОГО МУНИЦИПАЛЬНОГО РАЙОНА РЕСПУБЛИКИ МОРДОВИЯ  ЗА 2022 ГОД  ПО ВЕДОМСТВЕННОЙ СТРУКТУРЕ РАСХОДОВ БЮДЖЕТА ПЕРВОМАЙСКОГО СЕЛЬСКОГО ПОСЕЛЕНИЯ ЛЯМБИРСКОГО МУНИЦИПАЛЬНОГО РАЙОНА РЕСПУБЛИКИ МОРДОВИЯ </t>
  </si>
  <si>
    <t xml:space="preserve"> РАСХОДЫ БЮДЖЕТА ПЕРВОМАЙСКОГО СЕЛЬСКОГО ПОСЕЛЕНИЯ ЛЯМБИРСКОГО МУНИЦИПАЛЬНОГО РАЙОНА РЕСПУБЛИКИ МОРДОВИЯ  ЗА 2022 ГОД ПО РАЗДЕЛАМ И ПОДРАЗДЕЛАМ КЛАССИФИКАЦИИ РАСХОДОВ БЮДЖЕТОВ</t>
  </si>
  <si>
    <t>ИСТОЧНИКИ ФИНАНСИРОВАНИЯ ДЕФИЦИТА  БЮДЖЕТА ПЕРВОМАЙСКОГО СЕЛЬСКОГО ПОСЕЛЕНИЯ ЛЯМБИРСКОГО МУНИЦИПАЛЬНОГО РАЙОНА  РЕСПУБЛИКИ МОРДОВИЯ ЗА 2022 ГОД ПО КОДАМ КЛАССИФИКАЦИИ ИСТОЧНИКОВ ФИНАНСИРОВАНИЯ ДЕФИЦИТОВ БЮДЖЕТОВ</t>
  </si>
  <si>
    <t>Основное мероприятие "Субсидирование оформление прав собственности на бесхозяйные объекты недвижимого имущества, используемые для передачи энергетических ресурсов"</t>
  </si>
  <si>
    <t>12</t>
  </si>
  <si>
    <t>Оформление прав собственности на бесхозяйные объекты недвижимого имущества, используемые для передачи энергетических ресурсов"</t>
  </si>
  <si>
    <t>S6140</t>
  </si>
  <si>
    <t>Муниципальная программа "Энергосбережение и повышение энергетической эффективности на территории Первомайского сельского поселения Лямбирского муниципального района Республики Мордовия"</t>
  </si>
  <si>
    <t>Подпрограмма "Энергосбережение и повышение энергетической эффективности в энергетике"</t>
  </si>
  <si>
    <t>Муниципальная программа  Первомайского сельского поселения "Комплексное развитие сельских территорий"</t>
  </si>
  <si>
    <t>Подпрограмма "Создание и развитие инфраструктуры на сельских территориях"</t>
  </si>
  <si>
    <t>Основное мероприятие " Благоустройство сельских территорий"</t>
  </si>
  <si>
    <t>Реализация проектов по благоустройству сельских территорий</t>
  </si>
  <si>
    <t>L5764</t>
  </si>
  <si>
    <t>Другие вопросы в области национальной экономики</t>
  </si>
  <si>
    <t>Расходы на выплаты по оплате труда Главы Администрации Первомайского сельского поселения Лямбирского муниципального района Республики Мордовия</t>
  </si>
  <si>
    <t>Итого источников внутреннего финансирования дефицита бюджета Первомайского сельского поселения Лямбирского муниципального района Республики Мордовия</t>
  </si>
  <si>
    <t>"22" февраля 2023 г. №   50</t>
  </si>
  <si>
    <t>"22" февраля 2023 г. №  50</t>
  </si>
  <si>
    <t>"22" февраля 2023 г. №50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</si>
</sst>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0.0"/>
  </numFmts>
  <fonts count="4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 CYR"/>
      <charset val="204"/>
    </font>
    <font>
      <sz val="9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Arial"/>
      <family val="2"/>
      <charset val="204"/>
    </font>
    <font>
      <b/>
      <sz val="11"/>
      <name val="Times New Roman"/>
      <family val="1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1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43" fontId="21" fillId="0" borderId="0" applyFont="0" applyFill="0" applyBorder="0" applyAlignment="0" applyProtection="0"/>
    <xf numFmtId="0" fontId="35" fillId="0" borderId="1"/>
    <xf numFmtId="0" fontId="29" fillId="0" borderId="1"/>
    <xf numFmtId="0" fontId="21" fillId="0" borderId="1"/>
    <xf numFmtId="0" fontId="35" fillId="0" borderId="1"/>
  </cellStyleXfs>
  <cellXfs count="30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22" fillId="0" borderId="1" xfId="0" applyFont="1" applyBorder="1" applyAlignment="1">
      <alignment horizontal="right"/>
    </xf>
    <xf numFmtId="166" fontId="24" fillId="0" borderId="1" xfId="0" applyNumberFormat="1" applyFont="1" applyFill="1" applyBorder="1" applyAlignment="1">
      <alignment horizontal="right"/>
    </xf>
    <xf numFmtId="49" fontId="25" fillId="0" borderId="51" xfId="0" applyNumberFormat="1" applyFont="1" applyFill="1" applyBorder="1" applyAlignment="1">
      <alignment horizontal="center"/>
    </xf>
    <xf numFmtId="49" fontId="25" fillId="0" borderId="52" xfId="0" applyNumberFormat="1" applyFont="1" applyFill="1" applyBorder="1" applyAlignment="1">
      <alignment horizontal="center"/>
    </xf>
    <xf numFmtId="49" fontId="25" fillId="0" borderId="53" xfId="0" applyNumberFormat="1" applyFont="1" applyFill="1" applyBorder="1" applyAlignment="1">
      <alignment horizontal="center"/>
    </xf>
    <xf numFmtId="49" fontId="25" fillId="0" borderId="54" xfId="0" applyNumberFormat="1" applyFont="1" applyFill="1" applyBorder="1" applyAlignment="1">
      <alignment horizontal="center"/>
    </xf>
    <xf numFmtId="49" fontId="25" fillId="0" borderId="55" xfId="0" applyNumberFormat="1" applyFont="1" applyFill="1" applyBorder="1" applyAlignment="1">
      <alignment horizontal="center"/>
    </xf>
    <xf numFmtId="0" fontId="0" fillId="0" borderId="56" xfId="0" applyBorder="1" applyProtection="1">
      <protection locked="0"/>
    </xf>
    <xf numFmtId="0" fontId="27" fillId="0" borderId="57" xfId="0" applyFont="1" applyBorder="1" applyAlignment="1">
      <alignment horizontal="center" vertical="top" wrapText="1"/>
    </xf>
    <xf numFmtId="0" fontId="25" fillId="0" borderId="58" xfId="0" applyFont="1" applyBorder="1" applyAlignment="1">
      <alignment vertical="top" wrapText="1"/>
    </xf>
    <xf numFmtId="166" fontId="28" fillId="0" borderId="59" xfId="34" applyNumberFormat="1" applyFont="1" applyBorder="1" applyProtection="1">
      <alignment horizontal="right" vertical="center" shrinkToFit="1"/>
    </xf>
    <xf numFmtId="166" fontId="28" fillId="0" borderId="60" xfId="34" applyNumberFormat="1" applyFont="1" applyBorder="1" applyAlignment="1" applyProtection="1">
      <alignment horizontal="right" shrinkToFit="1"/>
    </xf>
    <xf numFmtId="49" fontId="28" fillId="0" borderId="61" xfId="44" applyNumberFormat="1" applyFont="1" applyBorder="1" applyProtection="1">
      <alignment horizontal="center"/>
    </xf>
    <xf numFmtId="0" fontId="28" fillId="0" borderId="62" xfId="42" applyNumberFormat="1" applyFont="1" applyBorder="1" applyAlignment="1" applyProtection="1">
      <alignment horizontal="left" vertical="top" wrapText="1"/>
    </xf>
    <xf numFmtId="166" fontId="28" fillId="0" borderId="63" xfId="45" applyNumberFormat="1" applyFont="1" applyBorder="1" applyProtection="1">
      <alignment horizontal="right" shrinkToFit="1"/>
    </xf>
    <xf numFmtId="166" fontId="28" fillId="0" borderId="64" xfId="34" applyNumberFormat="1" applyFont="1" applyBorder="1" applyAlignment="1" applyProtection="1">
      <alignment horizontal="right" shrinkToFit="1"/>
    </xf>
    <xf numFmtId="166" fontId="28" fillId="0" borderId="65" xfId="34" applyNumberFormat="1" applyFont="1" applyBorder="1" applyAlignment="1" applyProtection="1">
      <alignment horizontal="right" shrinkToFit="1"/>
    </xf>
    <xf numFmtId="49" fontId="28" fillId="0" borderId="66" xfId="44" applyNumberFormat="1" applyFont="1" applyBorder="1" applyProtection="1">
      <alignment horizontal="center"/>
    </xf>
    <xf numFmtId="0" fontId="28" fillId="0" borderId="67" xfId="42" applyNumberFormat="1" applyFont="1" applyBorder="1" applyAlignment="1" applyProtection="1">
      <alignment horizontal="left" vertical="top" wrapText="1"/>
    </xf>
    <xf numFmtId="0" fontId="28" fillId="0" borderId="20" xfId="42" applyNumberFormat="1" applyFont="1" applyBorder="1" applyAlignment="1" applyProtection="1">
      <alignment horizontal="left" vertical="top" wrapText="1"/>
    </xf>
    <xf numFmtId="166" fontId="28" fillId="0" borderId="22" xfId="45" applyNumberFormat="1" applyFont="1" applyBorder="1" applyProtection="1">
      <alignment horizontal="right" shrinkToFit="1"/>
    </xf>
    <xf numFmtId="0" fontId="3" fillId="0" borderId="1" xfId="3" applyNumberFormat="1" applyBorder="1" applyProtection="1"/>
    <xf numFmtId="166" fontId="28" fillId="0" borderId="68" xfId="34" applyNumberFormat="1" applyFont="1" applyBorder="1" applyAlignment="1" applyProtection="1">
      <alignment horizontal="right" shrinkToFit="1"/>
    </xf>
    <xf numFmtId="49" fontId="28" fillId="0" borderId="62" xfId="44" applyNumberFormat="1" applyFont="1" applyBorder="1" applyProtection="1">
      <alignment horizontal="center"/>
    </xf>
    <xf numFmtId="166" fontId="28" fillId="0" borderId="69" xfId="34" applyNumberFormat="1" applyFont="1" applyBorder="1" applyAlignment="1" applyProtection="1">
      <alignment horizontal="right" shrinkToFit="1"/>
    </xf>
    <xf numFmtId="166" fontId="28" fillId="0" borderId="70" xfId="34" applyNumberFormat="1" applyFont="1" applyBorder="1" applyAlignment="1" applyProtection="1">
      <alignment horizontal="right" shrinkToFit="1"/>
    </xf>
    <xf numFmtId="49" fontId="28" fillId="0" borderId="71" xfId="44" applyNumberFormat="1" applyFont="1" applyBorder="1" applyProtection="1">
      <alignment horizontal="center"/>
    </xf>
    <xf numFmtId="0" fontId="28" fillId="0" borderId="72" xfId="42" applyNumberFormat="1" applyFont="1" applyBorder="1" applyAlignment="1" applyProtection="1">
      <alignment horizontal="left" vertical="top" wrapText="1"/>
    </xf>
    <xf numFmtId="166" fontId="28" fillId="0" borderId="73" xfId="45" applyNumberFormat="1" applyFont="1" applyBorder="1" applyProtection="1">
      <alignment horizontal="right" shrinkToFit="1"/>
    </xf>
    <xf numFmtId="166" fontId="28" fillId="0" borderId="74" xfId="45" applyNumberFormat="1" applyFont="1" applyBorder="1" applyProtection="1">
      <alignment horizontal="right" shrinkToFit="1"/>
    </xf>
    <xf numFmtId="166" fontId="28" fillId="0" borderId="75" xfId="34" applyNumberFormat="1" applyFont="1" applyBorder="1" applyAlignment="1" applyProtection="1">
      <alignment horizontal="right" shrinkToFit="1"/>
    </xf>
    <xf numFmtId="0" fontId="0" fillId="0" borderId="76" xfId="0" applyBorder="1" applyProtection="1">
      <protection locked="0"/>
    </xf>
    <xf numFmtId="0" fontId="29" fillId="0" borderId="0" xfId="0" applyFont="1" applyFill="1"/>
    <xf numFmtId="0" fontId="29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center" vertical="top" wrapText="1"/>
    </xf>
    <xf numFmtId="0" fontId="22" fillId="0" borderId="0" xfId="0" applyFont="1" applyFill="1" applyAlignment="1">
      <alignment horizontal="right" vertical="top" wrapText="1"/>
    </xf>
    <xf numFmtId="0" fontId="31" fillId="0" borderId="1" xfId="0" applyFont="1" applyFill="1" applyBorder="1" applyAlignment="1">
      <alignment vertical="top" wrapText="1"/>
    </xf>
    <xf numFmtId="0" fontId="31" fillId="0" borderId="1" xfId="0" applyFont="1" applyFill="1" applyBorder="1" applyAlignment="1">
      <alignment horizontal="center" vertical="top" wrapText="1"/>
    </xf>
    <xf numFmtId="0" fontId="0" fillId="0" borderId="1" xfId="0" applyBorder="1" applyAlignment="1"/>
    <xf numFmtId="0" fontId="29" fillId="0" borderId="1" xfId="0" applyFont="1" applyFill="1" applyBorder="1"/>
    <xf numFmtId="0" fontId="29" fillId="0" borderId="81" xfId="0" applyFont="1" applyFill="1" applyBorder="1"/>
    <xf numFmtId="0" fontId="33" fillId="0" borderId="0" xfId="0" applyFont="1" applyFill="1" applyAlignment="1"/>
    <xf numFmtId="0" fontId="33" fillId="0" borderId="1" xfId="0" applyFont="1" applyFill="1" applyBorder="1" applyAlignment="1"/>
    <xf numFmtId="0" fontId="25" fillId="0" borderId="42" xfId="0" applyFont="1" applyBorder="1" applyAlignment="1">
      <alignment horizontal="center" wrapText="1"/>
    </xf>
    <xf numFmtId="0" fontId="25" fillId="0" borderId="86" xfId="0" applyFont="1" applyBorder="1" applyAlignment="1">
      <alignment horizontal="center" wrapText="1"/>
    </xf>
    <xf numFmtId="0" fontId="25" fillId="0" borderId="87" xfId="0" applyFont="1" applyFill="1" applyBorder="1" applyAlignment="1">
      <alignment horizontal="center"/>
    </xf>
    <xf numFmtId="0" fontId="25" fillId="0" borderId="54" xfId="0" applyFont="1" applyFill="1" applyBorder="1" applyAlignment="1">
      <alignment horizontal="center"/>
    </xf>
    <xf numFmtId="0" fontId="25" fillId="0" borderId="55" xfId="0" applyFont="1" applyFill="1" applyBorder="1" applyAlignment="1">
      <alignment horizontal="center"/>
    </xf>
    <xf numFmtId="0" fontId="30" fillId="0" borderId="0" xfId="0" applyFont="1" applyFill="1"/>
    <xf numFmtId="0" fontId="30" fillId="0" borderId="1" xfId="0" applyFont="1" applyFill="1" applyBorder="1"/>
    <xf numFmtId="0" fontId="25" fillId="0" borderId="88" xfId="0" applyFont="1" applyFill="1" applyBorder="1" applyAlignment="1">
      <alignment vertical="top" wrapText="1"/>
    </xf>
    <xf numFmtId="0" fontId="25" fillId="0" borderId="45" xfId="0" applyFont="1" applyFill="1" applyBorder="1" applyAlignment="1">
      <alignment horizontal="center" wrapText="1"/>
    </xf>
    <xf numFmtId="166" fontId="25" fillId="0" borderId="89" xfId="0" applyNumberFormat="1" applyFont="1" applyFill="1" applyBorder="1" applyAlignment="1">
      <alignment horizontal="right" wrapText="1"/>
    </xf>
    <xf numFmtId="166" fontId="25" fillId="0" borderId="43" xfId="0" applyNumberFormat="1" applyFont="1" applyFill="1" applyBorder="1" applyAlignment="1">
      <alignment horizontal="right" wrapText="1"/>
    </xf>
    <xf numFmtId="167" fontId="25" fillId="0" borderId="86" xfId="0" applyNumberFormat="1" applyFont="1" applyFill="1" applyBorder="1"/>
    <xf numFmtId="0" fontId="24" fillId="0" borderId="58" xfId="0" applyFont="1" applyBorder="1" applyAlignment="1">
      <alignment vertical="top" wrapText="1"/>
    </xf>
    <xf numFmtId="0" fontId="25" fillId="0" borderId="90" xfId="0" applyFont="1" applyFill="1" applyBorder="1" applyAlignment="1">
      <alignment horizontal="center" wrapText="1"/>
    </xf>
    <xf numFmtId="166" fontId="24" fillId="0" borderId="91" xfId="0" applyNumberFormat="1" applyFont="1" applyBorder="1" applyAlignment="1">
      <alignment wrapText="1"/>
    </xf>
    <xf numFmtId="166" fontId="24" fillId="0" borderId="92" xfId="0" applyNumberFormat="1" applyFont="1" applyBorder="1" applyAlignment="1">
      <alignment wrapText="1"/>
    </xf>
    <xf numFmtId="167" fontId="24" fillId="0" borderId="90" xfId="0" applyNumberFormat="1" applyFont="1" applyFill="1" applyBorder="1"/>
    <xf numFmtId="0" fontId="24" fillId="0" borderId="58" xfId="0" applyFont="1" applyFill="1" applyBorder="1" applyAlignment="1">
      <alignment vertical="top" wrapText="1"/>
    </xf>
    <xf numFmtId="0" fontId="24" fillId="0" borderId="90" xfId="0" applyFont="1" applyBorder="1" applyAlignment="1">
      <alignment horizontal="center" wrapText="1"/>
    </xf>
    <xf numFmtId="166" fontId="24" fillId="0" borderId="91" xfId="0" applyNumberFormat="1" applyFont="1" applyFill="1" applyBorder="1" applyAlignment="1">
      <alignment horizontal="right" wrapText="1"/>
    </xf>
    <xf numFmtId="166" fontId="24" fillId="0" borderId="92" xfId="0" applyNumberFormat="1" applyFont="1" applyFill="1" applyBorder="1" applyAlignment="1">
      <alignment horizontal="right" wrapText="1"/>
    </xf>
    <xf numFmtId="167" fontId="24" fillId="0" borderId="93" xfId="0" applyNumberFormat="1" applyFont="1" applyFill="1" applyBorder="1"/>
    <xf numFmtId="0" fontId="24" fillId="0" borderId="90" xfId="0" applyFont="1" applyFill="1" applyBorder="1" applyAlignment="1">
      <alignment horizontal="center" wrapText="1"/>
    </xf>
    <xf numFmtId="167" fontId="24" fillId="0" borderId="56" xfId="0" applyNumberFormat="1" applyFont="1" applyFill="1" applyBorder="1"/>
    <xf numFmtId="166" fontId="24" fillId="3" borderId="91" xfId="0" applyNumberFormat="1" applyFont="1" applyFill="1" applyBorder="1" applyAlignment="1">
      <alignment wrapText="1"/>
    </xf>
    <xf numFmtId="166" fontId="24" fillId="3" borderId="92" xfId="0" applyNumberFormat="1" applyFont="1" applyFill="1" applyBorder="1" applyAlignment="1">
      <alignment wrapText="1"/>
    </xf>
    <xf numFmtId="167" fontId="24" fillId="0" borderId="70" xfId="0" applyNumberFormat="1" applyFont="1" applyFill="1" applyBorder="1"/>
    <xf numFmtId="166" fontId="24" fillId="3" borderId="94" xfId="0" applyNumberFormat="1" applyFont="1" applyFill="1" applyBorder="1" applyAlignment="1">
      <alignment wrapText="1"/>
    </xf>
    <xf numFmtId="166" fontId="24" fillId="3" borderId="57" xfId="0" applyNumberFormat="1" applyFont="1" applyFill="1" applyBorder="1" applyAlignment="1">
      <alignment wrapText="1"/>
    </xf>
    <xf numFmtId="166" fontId="24" fillId="3" borderId="57" xfId="0" applyNumberFormat="1" applyFont="1" applyFill="1" applyBorder="1" applyAlignment="1">
      <alignment horizontal="right" wrapText="1"/>
    </xf>
    <xf numFmtId="166" fontId="24" fillId="3" borderId="94" xfId="0" applyNumberFormat="1" applyFont="1" applyFill="1" applyBorder="1" applyAlignment="1">
      <alignment horizontal="right" wrapText="1"/>
    </xf>
    <xf numFmtId="166" fontId="24" fillId="3" borderId="91" xfId="0" applyNumberFormat="1" applyFont="1" applyFill="1" applyBorder="1" applyAlignment="1">
      <alignment horizontal="right" wrapText="1"/>
    </xf>
    <xf numFmtId="166" fontId="24" fillId="3" borderId="92" xfId="0" applyNumberFormat="1" applyFont="1" applyFill="1" applyBorder="1" applyAlignment="1">
      <alignment horizontal="right" wrapText="1"/>
    </xf>
    <xf numFmtId="0" fontId="34" fillId="0" borderId="58" xfId="0" applyFont="1" applyBorder="1" applyAlignment="1">
      <alignment vertical="top" wrapText="1"/>
    </xf>
    <xf numFmtId="0" fontId="24" fillId="0" borderId="50" xfId="0" applyFont="1" applyFill="1" applyBorder="1" applyAlignment="1">
      <alignment horizontal="center" wrapText="1"/>
    </xf>
    <xf numFmtId="166" fontId="24" fillId="3" borderId="96" xfId="0" applyNumberFormat="1" applyFont="1" applyFill="1" applyBorder="1" applyAlignment="1">
      <alignment horizontal="right" wrapText="1"/>
    </xf>
    <xf numFmtId="166" fontId="24" fillId="3" borderId="48" xfId="0" applyNumberFormat="1" applyFont="1" applyFill="1" applyBorder="1" applyAlignment="1">
      <alignment horizontal="right" wrapText="1"/>
    </xf>
    <xf numFmtId="167" fontId="24" fillId="0" borderId="85" xfId="0" applyNumberFormat="1" applyFont="1" applyFill="1" applyBorder="1"/>
    <xf numFmtId="0" fontId="29" fillId="0" borderId="1" xfId="0" applyFont="1" applyFill="1" applyBorder="1" applyAlignment="1">
      <alignment vertical="top" wrapText="1"/>
    </xf>
    <xf numFmtId="0" fontId="29" fillId="0" borderId="1" xfId="0" applyFont="1" applyFill="1" applyBorder="1" applyAlignment="1">
      <alignment horizontal="center"/>
    </xf>
    <xf numFmtId="0" fontId="29" fillId="0" borderId="0" xfId="0" applyFont="1" applyFill="1" applyAlignment="1">
      <alignment vertical="top" wrapText="1"/>
    </xf>
    <xf numFmtId="0" fontId="29" fillId="0" borderId="0" xfId="0" applyFont="1" applyFill="1" applyAlignment="1">
      <alignment horizontal="center"/>
    </xf>
    <xf numFmtId="0" fontId="29" fillId="0" borderId="0" xfId="0" applyFont="1"/>
    <xf numFmtId="0" fontId="22" fillId="0" borderId="0" xfId="0" applyFont="1" applyFill="1" applyAlignment="1">
      <alignment horizontal="center" wrapText="1"/>
    </xf>
    <xf numFmtId="0" fontId="22" fillId="0" borderId="0" xfId="0" applyFont="1" applyFill="1" applyAlignment="1">
      <alignment horizontal="center" vertical="top" wrapText="1"/>
    </xf>
    <xf numFmtId="43" fontId="22" fillId="0" borderId="0" xfId="168" applyFont="1" applyFill="1" applyAlignment="1">
      <alignment horizontal="center" wrapText="1"/>
    </xf>
    <xf numFmtId="0" fontId="29" fillId="0" borderId="0" xfId="0" applyFont="1" applyFill="1" applyAlignment="1">
      <alignment horizontal="center" vertical="top" wrapText="1"/>
    </xf>
    <xf numFmtId="166" fontId="0" fillId="0" borderId="0" xfId="0" applyNumberFormat="1" applyFill="1" applyAlignment="1">
      <alignment horizontal="right" vertical="top" wrapText="1"/>
    </xf>
    <xf numFmtId="0" fontId="24" fillId="0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vertical="top" wrapText="1"/>
    </xf>
    <xf numFmtId="0" fontId="25" fillId="0" borderId="1" xfId="0" applyFont="1" applyBorder="1" applyAlignment="1">
      <alignment horizontal="center" vertical="top" wrapText="1"/>
    </xf>
    <xf numFmtId="0" fontId="29" fillId="0" borderId="77" xfId="0" applyFont="1" applyBorder="1"/>
    <xf numFmtId="0" fontId="26" fillId="0" borderId="47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wrapText="1"/>
    </xf>
    <xf numFmtId="0" fontId="29" fillId="0" borderId="0" xfId="0" applyFont="1" applyAlignment="1">
      <alignment horizontal="center"/>
    </xf>
    <xf numFmtId="0" fontId="33" fillId="0" borderId="0" xfId="0" applyFont="1" applyFill="1" applyAlignment="1">
      <alignment horizontal="center" vertical="center"/>
    </xf>
    <xf numFmtId="0" fontId="25" fillId="0" borderId="52" xfId="0" applyFont="1" applyFill="1" applyBorder="1" applyAlignment="1">
      <alignment horizontal="center" vertical="center" wrapText="1"/>
    </xf>
    <xf numFmtId="0" fontId="25" fillId="0" borderId="52" xfId="0" applyFont="1" applyFill="1" applyBorder="1" applyAlignment="1">
      <alignment horizontal="center" vertical="center"/>
    </xf>
    <xf numFmtId="0" fontId="25" fillId="0" borderId="98" xfId="0" applyFont="1" applyFill="1" applyBorder="1" applyAlignment="1">
      <alignment horizontal="center" vertical="center"/>
    </xf>
    <xf numFmtId="0" fontId="25" fillId="0" borderId="99" xfId="0" applyFont="1" applyFill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4" fillId="0" borderId="52" xfId="0" applyFont="1" applyBorder="1" applyAlignment="1">
      <alignment wrapText="1"/>
    </xf>
    <xf numFmtId="0" fontId="23" fillId="0" borderId="42" xfId="0" applyFont="1" applyBorder="1" applyAlignment="1">
      <alignment wrapText="1"/>
    </xf>
    <xf numFmtId="0" fontId="23" fillId="0" borderId="52" xfId="0" applyFont="1" applyBorder="1"/>
    <xf numFmtId="0" fontId="23" fillId="0" borderId="87" xfId="0" applyFont="1" applyBorder="1"/>
    <xf numFmtId="0" fontId="23" fillId="0" borderId="54" xfId="0" applyFont="1" applyBorder="1"/>
    <xf numFmtId="0" fontId="23" fillId="0" borderId="99" xfId="0" applyFont="1" applyBorder="1"/>
    <xf numFmtId="166" fontId="23" fillId="0" borderId="52" xfId="0" applyNumberFormat="1" applyFont="1" applyBorder="1"/>
    <xf numFmtId="0" fontId="30" fillId="0" borderId="0" xfId="0" applyFont="1"/>
    <xf numFmtId="0" fontId="34" fillId="0" borderId="100" xfId="0" applyFont="1" applyBorder="1" applyAlignment="1">
      <alignment vertical="top" wrapText="1"/>
    </xf>
    <xf numFmtId="0" fontId="34" fillId="0" borderId="45" xfId="0" applyFont="1" applyBorder="1" applyAlignment="1">
      <alignment horizontal="center" wrapText="1" shrinkToFit="1"/>
    </xf>
    <xf numFmtId="0" fontId="34" fillId="0" borderId="100" xfId="0" applyFont="1" applyBorder="1" applyAlignment="1">
      <alignment horizontal="center"/>
    </xf>
    <xf numFmtId="0" fontId="34" fillId="0" borderId="101" xfId="0" applyFont="1" applyBorder="1" applyAlignment="1">
      <alignment horizontal="center"/>
    </xf>
    <xf numFmtId="0" fontId="34" fillId="0" borderId="102" xfId="0" applyFont="1" applyBorder="1" applyAlignment="1">
      <alignment horizontal="center"/>
    </xf>
    <xf numFmtId="0" fontId="34" fillId="0" borderId="103" xfId="0" applyFont="1" applyBorder="1" applyAlignment="1">
      <alignment horizontal="center"/>
    </xf>
    <xf numFmtId="166" fontId="34" fillId="0" borderId="100" xfId="0" applyNumberFormat="1" applyFont="1" applyBorder="1"/>
    <xf numFmtId="166" fontId="34" fillId="0" borderId="42" xfId="0" applyNumberFormat="1" applyFont="1" applyBorder="1"/>
    <xf numFmtId="0" fontId="34" fillId="0" borderId="90" xfId="0" applyFont="1" applyBorder="1" applyAlignment="1">
      <alignment horizontal="center" wrapText="1" shrinkToFit="1"/>
    </xf>
    <xf numFmtId="0" fontId="34" fillId="0" borderId="58" xfId="0" applyFont="1" applyBorder="1" applyAlignment="1">
      <alignment horizontal="center"/>
    </xf>
    <xf numFmtId="0" fontId="34" fillId="0" borderId="91" xfId="0" applyFont="1" applyBorder="1" applyAlignment="1">
      <alignment horizontal="center"/>
    </xf>
    <xf numFmtId="0" fontId="34" fillId="0" borderId="94" xfId="0" applyFont="1" applyBorder="1" applyAlignment="1">
      <alignment horizontal="center"/>
    </xf>
    <xf numFmtId="0" fontId="34" fillId="0" borderId="70" xfId="0" applyFont="1" applyBorder="1" applyAlignment="1">
      <alignment horizontal="center"/>
    </xf>
    <xf numFmtId="166" fontId="34" fillId="0" borderId="58" xfId="0" applyNumberFormat="1" applyFont="1" applyBorder="1"/>
    <xf numFmtId="166" fontId="30" fillId="0" borderId="0" xfId="0" applyNumberFormat="1" applyFont="1"/>
    <xf numFmtId="166" fontId="29" fillId="0" borderId="0" xfId="0" applyNumberFormat="1" applyFont="1"/>
    <xf numFmtId="0" fontId="34" fillId="0" borderId="58" xfId="0" applyFont="1" applyFill="1" applyBorder="1" applyAlignment="1">
      <alignment vertical="top" wrapText="1"/>
    </xf>
    <xf numFmtId="166" fontId="34" fillId="0" borderId="82" xfId="0" applyNumberFormat="1" applyFont="1" applyBorder="1"/>
    <xf numFmtId="0" fontId="34" fillId="0" borderId="90" xfId="0" applyFont="1" applyFill="1" applyBorder="1" applyAlignment="1">
      <alignment horizontal="center"/>
    </xf>
    <xf numFmtId="0" fontId="34" fillId="0" borderId="90" xfId="0" applyFont="1" applyFill="1" applyBorder="1" applyAlignment="1">
      <alignment horizontal="center" wrapText="1"/>
    </xf>
    <xf numFmtId="0" fontId="34" fillId="0" borderId="92" xfId="0" applyFont="1" applyFill="1" applyBorder="1" applyAlignment="1">
      <alignment horizontal="center"/>
    </xf>
    <xf numFmtId="0" fontId="34" fillId="0" borderId="94" xfId="0" applyFont="1" applyFill="1" applyBorder="1" applyAlignment="1">
      <alignment horizontal="center"/>
    </xf>
    <xf numFmtId="49" fontId="34" fillId="0" borderId="94" xfId="0" applyNumberFormat="1" applyFont="1" applyFill="1" applyBorder="1" applyAlignment="1">
      <alignment horizontal="center"/>
    </xf>
    <xf numFmtId="49" fontId="34" fillId="0" borderId="90" xfId="0" applyNumberFormat="1" applyFont="1" applyFill="1" applyBorder="1" applyAlignment="1">
      <alignment horizontal="center" wrapText="1"/>
    </xf>
    <xf numFmtId="166" fontId="34" fillId="0" borderId="104" xfId="0" applyNumberFormat="1" applyFont="1" applyBorder="1"/>
    <xf numFmtId="0" fontId="29" fillId="3" borderId="0" xfId="0" applyFont="1" applyFill="1"/>
    <xf numFmtId="0" fontId="29" fillId="4" borderId="0" xfId="0" applyFont="1" applyFill="1"/>
    <xf numFmtId="0" fontId="34" fillId="0" borderId="58" xfId="0" applyFont="1" applyFill="1" applyBorder="1" applyAlignment="1">
      <alignment horizontal="center" wrapText="1"/>
    </xf>
    <xf numFmtId="0" fontId="34" fillId="0" borderId="0" xfId="0" applyFont="1" applyAlignment="1">
      <alignment horizontal="center"/>
    </xf>
    <xf numFmtId="49" fontId="34" fillId="0" borderId="105" xfId="0" applyNumberFormat="1" applyFont="1" applyFill="1" applyBorder="1" applyAlignment="1">
      <alignment horizontal="center"/>
    </xf>
    <xf numFmtId="49" fontId="34" fillId="0" borderId="70" xfId="0" applyNumberFormat="1" applyFont="1" applyFill="1" applyBorder="1" applyAlignment="1">
      <alignment horizontal="center" wrapText="1"/>
    </xf>
    <xf numFmtId="166" fontId="34" fillId="0" borderId="90" xfId="0" applyNumberFormat="1" applyFont="1" applyFill="1" applyBorder="1" applyAlignment="1">
      <alignment horizontal="right" wrapText="1"/>
    </xf>
    <xf numFmtId="0" fontId="34" fillId="0" borderId="58" xfId="0" applyFont="1" applyFill="1" applyBorder="1" applyAlignment="1">
      <alignment vertical="top"/>
    </xf>
    <xf numFmtId="49" fontId="34" fillId="0" borderId="94" xfId="0" applyNumberFormat="1" applyFont="1" applyFill="1" applyBorder="1" applyAlignment="1">
      <alignment horizontal="center" wrapText="1"/>
    </xf>
    <xf numFmtId="166" fontId="34" fillId="0" borderId="58" xfId="0" applyNumberFormat="1" applyFont="1" applyFill="1" applyBorder="1" applyAlignment="1">
      <alignment horizontal="right" wrapText="1"/>
    </xf>
    <xf numFmtId="0" fontId="36" fillId="0" borderId="58" xfId="169" applyNumberFormat="1" applyFont="1" applyFill="1" applyBorder="1" applyAlignment="1">
      <alignment horizontal="left" vertical="top" wrapText="1"/>
    </xf>
    <xf numFmtId="0" fontId="34" fillId="3" borderId="58" xfId="0" applyFont="1" applyFill="1" applyBorder="1"/>
    <xf numFmtId="0" fontId="0" fillId="3" borderId="0" xfId="0" applyFont="1" applyFill="1"/>
    <xf numFmtId="0" fontId="34" fillId="0" borderId="58" xfId="0" applyFont="1" applyFill="1" applyBorder="1" applyAlignment="1">
      <alignment horizontal="left" vertical="top" wrapText="1"/>
    </xf>
    <xf numFmtId="0" fontId="34" fillId="3" borderId="58" xfId="0" applyFont="1" applyFill="1" applyBorder="1" applyAlignment="1">
      <alignment horizontal="left" vertical="justify"/>
    </xf>
    <xf numFmtId="49" fontId="34" fillId="0" borderId="58" xfId="0" applyNumberFormat="1" applyFont="1" applyBorder="1" applyAlignment="1">
      <alignment horizontal="center"/>
    </xf>
    <xf numFmtId="49" fontId="34" fillId="0" borderId="94" xfId="0" applyNumberFormat="1" applyFont="1" applyBorder="1" applyAlignment="1">
      <alignment horizontal="center"/>
    </xf>
    <xf numFmtId="0" fontId="34" fillId="0" borderId="70" xfId="170" applyFont="1" applyBorder="1" applyAlignment="1">
      <alignment horizontal="center"/>
    </xf>
    <xf numFmtId="0" fontId="34" fillId="0" borderId="58" xfId="171" applyFont="1" applyBorder="1" applyAlignment="1">
      <alignment vertical="top" wrapText="1"/>
    </xf>
    <xf numFmtId="0" fontId="34" fillId="0" borderId="106" xfId="171" applyFont="1" applyBorder="1" applyAlignment="1">
      <alignment horizontal="center"/>
    </xf>
    <xf numFmtId="0" fontId="34" fillId="0" borderId="58" xfId="171" applyFont="1" applyBorder="1" applyAlignment="1">
      <alignment horizontal="center"/>
    </xf>
    <xf numFmtId="0" fontId="34" fillId="0" borderId="92" xfId="171" applyFont="1" applyBorder="1" applyAlignment="1">
      <alignment horizontal="center"/>
    </xf>
    <xf numFmtId="0" fontId="34" fillId="0" borderId="94" xfId="171" applyFont="1" applyBorder="1" applyAlignment="1">
      <alignment horizontal="center"/>
    </xf>
    <xf numFmtId="0" fontId="34" fillId="0" borderId="105" xfId="171" applyFont="1" applyBorder="1" applyAlignment="1">
      <alignment horizontal="center"/>
    </xf>
    <xf numFmtId="0" fontId="29" fillId="3" borderId="56" xfId="0" applyFont="1" applyFill="1" applyBorder="1"/>
    <xf numFmtId="49" fontId="34" fillId="0" borderId="58" xfId="171" applyNumberFormat="1" applyFont="1" applyFill="1" applyBorder="1" applyAlignment="1">
      <alignment vertical="top" wrapText="1"/>
    </xf>
    <xf numFmtId="0" fontId="34" fillId="0" borderId="104" xfId="0" applyFont="1" applyBorder="1" applyAlignment="1">
      <alignment vertical="top" wrapText="1"/>
    </xf>
    <xf numFmtId="0" fontId="34" fillId="0" borderId="82" xfId="170" applyFont="1" applyBorder="1" applyAlignment="1">
      <alignment vertical="top" wrapText="1"/>
    </xf>
    <xf numFmtId="0" fontId="34" fillId="0" borderId="104" xfId="0" applyFont="1" applyBorder="1" applyAlignment="1">
      <alignment horizontal="center" wrapText="1" shrinkToFit="1"/>
    </xf>
    <xf numFmtId="0" fontId="29" fillId="3" borderId="1" xfId="0" applyFont="1" applyFill="1" applyBorder="1"/>
    <xf numFmtId="0" fontId="34" fillId="0" borderId="104" xfId="0" applyFont="1" applyBorder="1" applyAlignment="1">
      <alignment horizontal="center"/>
    </xf>
    <xf numFmtId="0" fontId="34" fillId="0" borderId="95" xfId="0" applyFont="1" applyBorder="1" applyAlignment="1">
      <alignment horizontal="center"/>
    </xf>
    <xf numFmtId="0" fontId="34" fillId="0" borderId="49" xfId="0" applyFont="1" applyBorder="1" applyAlignment="1">
      <alignment horizontal="center"/>
    </xf>
    <xf numFmtId="49" fontId="34" fillId="0" borderId="49" xfId="0" applyNumberFormat="1" applyFont="1" applyBorder="1" applyAlignment="1">
      <alignment horizontal="center"/>
    </xf>
    <xf numFmtId="0" fontId="34" fillId="0" borderId="69" xfId="0" applyFont="1" applyBorder="1" applyAlignment="1">
      <alignment horizontal="center"/>
    </xf>
    <xf numFmtId="166" fontId="34" fillId="0" borderId="47" xfId="0" applyNumberFormat="1" applyFont="1" applyBorder="1"/>
    <xf numFmtId="0" fontId="29" fillId="0" borderId="76" xfId="0" applyFont="1" applyBorder="1" applyAlignment="1">
      <alignment vertical="top" wrapText="1"/>
    </xf>
    <xf numFmtId="0" fontId="29" fillId="0" borderId="76" xfId="0" applyFont="1" applyBorder="1" applyAlignment="1">
      <alignment horizontal="center"/>
    </xf>
    <xf numFmtId="0" fontId="29" fillId="0" borderId="76" xfId="0" applyFont="1" applyBorder="1"/>
    <xf numFmtId="0" fontId="29" fillId="0" borderId="0" xfId="0" applyFont="1" applyAlignment="1">
      <alignment vertical="top" wrapText="1"/>
    </xf>
    <xf numFmtId="0" fontId="37" fillId="0" borderId="1" xfId="172" applyFont="1"/>
    <xf numFmtId="166" fontId="37" fillId="0" borderId="1" xfId="172" applyNumberFormat="1" applyFont="1" applyAlignment="1">
      <alignment horizontal="center"/>
    </xf>
    <xf numFmtId="0" fontId="37" fillId="0" borderId="76" xfId="172" applyFont="1" applyBorder="1"/>
    <xf numFmtId="0" fontId="26" fillId="0" borderId="1" xfId="172" applyFont="1"/>
    <xf numFmtId="167" fontId="34" fillId="0" borderId="107" xfId="172" applyNumberFormat="1" applyFont="1" applyBorder="1"/>
    <xf numFmtId="166" fontId="34" fillId="0" borderId="109" xfId="172" applyNumberFormat="1" applyFont="1" applyBorder="1" applyAlignment="1">
      <alignment horizontal="center"/>
    </xf>
    <xf numFmtId="0" fontId="34" fillId="0" borderId="109" xfId="172" applyFont="1" applyBorder="1" applyAlignment="1">
      <alignment horizontal="left" vertical="top" wrapText="1"/>
    </xf>
    <xf numFmtId="49" fontId="23" fillId="0" borderId="96" xfId="172" applyNumberFormat="1" applyFont="1" applyBorder="1" applyAlignment="1">
      <alignment horizontal="center" vertical="justify"/>
    </xf>
    <xf numFmtId="167" fontId="34" fillId="0" borderId="90" xfId="172" applyNumberFormat="1" applyFont="1" applyBorder="1"/>
    <xf numFmtId="166" fontId="34" fillId="0" borderId="94" xfId="172" applyNumberFormat="1" applyFont="1" applyBorder="1" applyAlignment="1">
      <alignment horizontal="center"/>
    </xf>
    <xf numFmtId="0" fontId="34" fillId="0" borderId="92" xfId="172" applyFont="1" applyBorder="1" applyAlignment="1">
      <alignment horizontal="left" vertical="top" wrapText="1"/>
    </xf>
    <xf numFmtId="49" fontId="34" fillId="0" borderId="91" xfId="172" applyNumberFormat="1" applyFont="1" applyBorder="1" applyAlignment="1">
      <alignment horizontal="center" vertical="justify"/>
    </xf>
    <xf numFmtId="0" fontId="34" fillId="0" borderId="94" xfId="172" applyFont="1" applyBorder="1" applyAlignment="1">
      <alignment horizontal="left" vertical="top" wrapText="1"/>
    </xf>
    <xf numFmtId="0" fontId="34" fillId="0" borderId="91" xfId="172" applyFont="1" applyBorder="1" applyAlignment="1">
      <alignment horizontal="center" vertical="justify"/>
    </xf>
    <xf numFmtId="0" fontId="34" fillId="0" borderId="94" xfId="172" applyFont="1" applyBorder="1"/>
    <xf numFmtId="49" fontId="34" fillId="0" borderId="91" xfId="172" applyNumberFormat="1" applyFont="1" applyBorder="1" applyAlignment="1">
      <alignment horizontal="center" vertical="top"/>
    </xf>
    <xf numFmtId="0" fontId="23" fillId="0" borderId="110" xfId="172" applyFont="1" applyBorder="1" applyAlignment="1">
      <alignment horizontal="center"/>
    </xf>
    <xf numFmtId="0" fontId="23" fillId="0" borderId="111" xfId="172" applyFont="1" applyBorder="1" applyAlignment="1">
      <alignment horizontal="center"/>
    </xf>
    <xf numFmtId="1" fontId="23" fillId="0" borderId="49" xfId="172" applyNumberFormat="1" applyFont="1" applyBorder="1" applyAlignment="1">
      <alignment horizontal="center"/>
    </xf>
    <xf numFmtId="49" fontId="23" fillId="0" borderId="49" xfId="172" applyNumberFormat="1" applyFont="1" applyBorder="1" applyAlignment="1">
      <alignment horizontal="center"/>
    </xf>
    <xf numFmtId="49" fontId="23" fillId="0" borderId="112" xfId="172" applyNumberFormat="1" applyFont="1" applyBorder="1" applyAlignment="1">
      <alignment horizontal="center" vertical="top"/>
    </xf>
    <xf numFmtId="0" fontId="38" fillId="0" borderId="1" xfId="172" applyFont="1" applyBorder="1" applyAlignment="1">
      <alignment horizontal="center" wrapText="1"/>
    </xf>
    <xf numFmtId="0" fontId="41" fillId="0" borderId="1" xfId="172" applyFont="1" applyBorder="1" applyAlignment="1">
      <alignment horizontal="left"/>
    </xf>
    <xf numFmtId="0" fontId="22" fillId="0" borderId="1" xfId="172" applyFont="1" applyBorder="1" applyAlignment="1">
      <alignment horizontal="right" wrapText="1"/>
    </xf>
    <xf numFmtId="49" fontId="34" fillId="0" borderId="58" xfId="0" applyNumberFormat="1" applyFont="1" applyFill="1" applyBorder="1" applyAlignment="1">
      <alignment vertical="top" wrapText="1"/>
    </xf>
    <xf numFmtId="0" fontId="34" fillId="0" borderId="58" xfId="170" applyFont="1" applyFill="1" applyBorder="1" applyAlignment="1">
      <alignment vertical="top" wrapText="1"/>
    </xf>
    <xf numFmtId="0" fontId="34" fillId="0" borderId="100" xfId="170" applyFont="1" applyBorder="1" applyAlignment="1">
      <alignment horizontal="center" wrapText="1"/>
    </xf>
    <xf numFmtId="49" fontId="34" fillId="0" borderId="58" xfId="170" applyNumberFormat="1" applyFont="1" applyFill="1" applyBorder="1" applyAlignment="1">
      <alignment horizontal="center"/>
    </xf>
    <xf numFmtId="0" fontId="34" fillId="0" borderId="58" xfId="170" applyFont="1" applyFill="1" applyBorder="1" applyAlignment="1">
      <alignment horizontal="center"/>
    </xf>
    <xf numFmtId="49" fontId="34" fillId="0" borderId="58" xfId="170" applyNumberFormat="1" applyFont="1" applyFill="1" applyBorder="1" applyAlignment="1">
      <alignment vertical="top" wrapText="1"/>
    </xf>
    <xf numFmtId="49" fontId="34" fillId="0" borderId="91" xfId="170" applyNumberFormat="1" applyFont="1" applyFill="1" applyBorder="1" applyAlignment="1">
      <alignment horizontal="center" wrapText="1"/>
    </xf>
    <xf numFmtId="49" fontId="34" fillId="0" borderId="94" xfId="170" applyNumberFormat="1" applyFont="1" applyFill="1" applyBorder="1" applyAlignment="1">
      <alignment horizontal="center" wrapText="1"/>
    </xf>
    <xf numFmtId="49" fontId="34" fillId="0" borderId="90" xfId="170" applyNumberFormat="1" applyFont="1" applyFill="1" applyBorder="1" applyAlignment="1">
      <alignment horizontal="center" wrapText="1"/>
    </xf>
    <xf numFmtId="0" fontId="34" fillId="0" borderId="112" xfId="0" applyFont="1" applyBorder="1" applyAlignment="1">
      <alignment horizontal="center"/>
    </xf>
    <xf numFmtId="0" fontId="34" fillId="0" borderId="114" xfId="0" applyFont="1" applyBorder="1" applyAlignment="1">
      <alignment horizontal="center"/>
    </xf>
    <xf numFmtId="0" fontId="34" fillId="0" borderId="58" xfId="0" applyFont="1" applyFill="1" applyBorder="1" applyAlignment="1">
      <alignment horizontal="center"/>
    </xf>
    <xf numFmtId="0" fontId="34" fillId="0" borderId="91" xfId="0" applyFont="1" applyFill="1" applyBorder="1" applyAlignment="1">
      <alignment horizontal="center"/>
    </xf>
    <xf numFmtId="0" fontId="34" fillId="0" borderId="70" xfId="0" applyFont="1" applyFill="1" applyBorder="1" applyAlignment="1">
      <alignment horizontal="center"/>
    </xf>
    <xf numFmtId="49" fontId="34" fillId="0" borderId="104" xfId="0" applyNumberFormat="1" applyFont="1" applyFill="1" applyBorder="1" applyAlignment="1">
      <alignment vertical="top" wrapText="1"/>
    </xf>
    <xf numFmtId="0" fontId="22" fillId="0" borderId="0" xfId="0" applyFont="1" applyFill="1" applyAlignment="1">
      <alignment horizontal="right" vertical="top" wrapText="1"/>
    </xf>
    <xf numFmtId="0" fontId="28" fillId="0" borderId="20" xfId="42" applyNumberFormat="1" applyFont="1" applyAlignment="1" applyProtection="1">
      <alignment horizontal="left" vertical="top" wrapText="1"/>
    </xf>
    <xf numFmtId="0" fontId="29" fillId="0" borderId="56" xfId="0" applyFont="1" applyFill="1" applyBorder="1"/>
    <xf numFmtId="0" fontId="34" fillId="0" borderId="58" xfId="169" applyFont="1" applyFill="1" applyBorder="1" applyAlignment="1">
      <alignment horizontal="left" vertical="top" wrapText="1"/>
    </xf>
    <xf numFmtId="0" fontId="22" fillId="0" borderId="0" xfId="0" applyFont="1" applyAlignment="1">
      <alignment horizontal="right" vertical="top" wrapText="1"/>
    </xf>
    <xf numFmtId="49" fontId="34" fillId="0" borderId="94" xfId="172" applyNumberFormat="1" applyFont="1" applyBorder="1" applyAlignment="1">
      <alignment horizontal="left" vertical="top" wrapText="1"/>
    </xf>
    <xf numFmtId="0" fontId="24" fillId="0" borderId="100" xfId="0" applyFont="1" applyBorder="1" applyAlignment="1">
      <alignment vertical="top" wrapText="1"/>
    </xf>
    <xf numFmtId="0" fontId="24" fillId="0" borderId="95" xfId="0" applyFont="1" applyBorder="1" applyAlignment="1">
      <alignment vertical="top" wrapText="1"/>
    </xf>
    <xf numFmtId="0" fontId="25" fillId="0" borderId="115" xfId="0" applyFont="1" applyFill="1" applyBorder="1" applyAlignment="1">
      <alignment horizontal="center" vertical="center"/>
    </xf>
    <xf numFmtId="167" fontId="34" fillId="0" borderId="108" xfId="172" applyNumberFormat="1" applyFont="1" applyBorder="1" applyAlignment="1">
      <alignment horizontal="center"/>
    </xf>
    <xf numFmtId="43" fontId="22" fillId="0" borderId="1" xfId="168" applyFont="1" applyBorder="1" applyAlignment="1">
      <alignment horizontal="right" wrapText="1"/>
    </xf>
    <xf numFmtId="0" fontId="0" fillId="0" borderId="0" xfId="0" applyAlignment="1"/>
    <xf numFmtId="0" fontId="22" fillId="0" borderId="0" xfId="0" applyFont="1" applyAlignment="1">
      <alignment horizontal="right" wrapText="1"/>
    </xf>
    <xf numFmtId="0" fontId="22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right"/>
    </xf>
    <xf numFmtId="0" fontId="22" fillId="0" borderId="0" xfId="0" applyFont="1" applyAlignment="1">
      <alignment horizontal="right"/>
    </xf>
    <xf numFmtId="0" fontId="23" fillId="0" borderId="1" xfId="0" applyFont="1" applyFill="1" applyBorder="1" applyAlignment="1">
      <alignment horizontal="center" vertical="center" wrapText="1"/>
    </xf>
    <xf numFmtId="0" fontId="25" fillId="0" borderId="41" xfId="0" applyFont="1" applyFill="1" applyBorder="1" applyAlignment="1">
      <alignment horizontal="center" vertical="center"/>
    </xf>
    <xf numFmtId="0" fontId="25" fillId="0" borderId="46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25" fillId="0" borderId="47" xfId="0" applyFont="1" applyFill="1" applyBorder="1" applyAlignment="1">
      <alignment horizontal="center" vertical="center"/>
    </xf>
    <xf numFmtId="166" fontId="26" fillId="0" borderId="43" xfId="0" applyNumberFormat="1" applyFont="1" applyFill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/>
    </xf>
    <xf numFmtId="0" fontId="26" fillId="0" borderId="49" xfId="0" applyFont="1" applyFill="1" applyBorder="1" applyAlignment="1">
      <alignment horizontal="center" vertical="center"/>
    </xf>
    <xf numFmtId="0" fontId="26" fillId="0" borderId="45" xfId="0" applyFont="1" applyFill="1" applyBorder="1" applyAlignment="1">
      <alignment horizontal="center" vertical="center" wrapText="1"/>
    </xf>
    <xf numFmtId="0" fontId="26" fillId="0" borderId="5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9" fillId="0" borderId="0" xfId="0" applyFont="1" applyFill="1" applyAlignment="1">
      <alignment horizontal="right" vertical="top" wrapText="1"/>
    </xf>
    <xf numFmtId="0" fontId="22" fillId="0" borderId="0" xfId="0" applyFont="1" applyFill="1" applyAlignment="1">
      <alignment horizontal="right" wrapText="1"/>
    </xf>
    <xf numFmtId="0" fontId="22" fillId="0" borderId="0" xfId="0" applyFont="1" applyFill="1" applyAlignment="1">
      <alignment horizontal="right" vertical="top" wrapText="1"/>
    </xf>
    <xf numFmtId="43" fontId="22" fillId="0" borderId="1" xfId="168" applyFont="1" applyFill="1" applyBorder="1" applyAlignment="1">
      <alignment horizontal="right" wrapText="1"/>
    </xf>
    <xf numFmtId="0" fontId="0" fillId="0" borderId="1" xfId="0" applyBorder="1" applyAlignment="1">
      <alignment wrapText="1"/>
    </xf>
    <xf numFmtId="0" fontId="25" fillId="0" borderId="1" xfId="0" applyFont="1" applyFill="1" applyBorder="1" applyAlignment="1">
      <alignment horizontal="center" vertical="center" wrapText="1"/>
    </xf>
    <xf numFmtId="0" fontId="30" fillId="0" borderId="0" xfId="0" applyFont="1" applyAlignment="1"/>
    <xf numFmtId="0" fontId="32" fillId="0" borderId="77" xfId="0" applyFont="1" applyFill="1" applyBorder="1" applyAlignment="1">
      <alignment horizontal="right" wrapText="1"/>
    </xf>
    <xf numFmtId="0" fontId="0" fillId="0" borderId="77" xfId="0" applyBorder="1" applyAlignment="1">
      <alignment horizontal="right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82" xfId="0" applyFont="1" applyFill="1" applyBorder="1" applyAlignment="1">
      <alignment horizontal="center" vertical="center" wrapText="1"/>
    </xf>
    <xf numFmtId="0" fontId="26" fillId="0" borderId="78" xfId="0" applyFont="1" applyFill="1" applyBorder="1" applyAlignment="1">
      <alignment horizontal="center" vertical="top" wrapText="1"/>
    </xf>
    <xf numFmtId="0" fontId="22" fillId="0" borderId="83" xfId="0" applyFont="1" applyFill="1" applyBorder="1" applyAlignment="1">
      <alignment horizontal="center" vertical="top" wrapText="1"/>
    </xf>
    <xf numFmtId="0" fontId="26" fillId="0" borderId="79" xfId="0" applyFont="1" applyFill="1" applyBorder="1" applyAlignment="1">
      <alignment horizontal="center" vertical="top" wrapText="1"/>
    </xf>
    <xf numFmtId="0" fontId="22" fillId="0" borderId="84" xfId="0" applyFont="1" applyFill="1" applyBorder="1" applyAlignment="1">
      <alignment horizontal="center" vertical="top" wrapText="1"/>
    </xf>
    <xf numFmtId="0" fontId="26" fillId="0" borderId="80" xfId="0" applyFont="1" applyFill="1" applyBorder="1" applyAlignment="1">
      <alignment horizontal="center" vertical="top" wrapText="1"/>
    </xf>
    <xf numFmtId="0" fontId="22" fillId="0" borderId="85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right" vertical="top" wrapText="1"/>
    </xf>
    <xf numFmtId="43" fontId="22" fillId="0" borderId="0" xfId="168" applyFont="1" applyFill="1" applyAlignment="1">
      <alignment horizontal="right" wrapText="1"/>
    </xf>
    <xf numFmtId="0" fontId="24" fillId="0" borderId="77" xfId="0" applyFont="1" applyBorder="1" applyAlignment="1">
      <alignment horizontal="right" wrapText="1"/>
    </xf>
    <xf numFmtId="0" fontId="22" fillId="0" borderId="77" xfId="0" applyFont="1" applyBorder="1" applyAlignment="1">
      <alignment horizontal="right"/>
    </xf>
    <xf numFmtId="0" fontId="23" fillId="0" borderId="41" xfId="0" applyFont="1" applyFill="1" applyBorder="1" applyAlignment="1">
      <alignment horizontal="center" vertical="center" wrapText="1"/>
    </xf>
    <xf numFmtId="0" fontId="34" fillId="0" borderId="46" xfId="0" applyFont="1" applyBorder="1"/>
    <xf numFmtId="0" fontId="23" fillId="0" borderId="42" xfId="0" applyFont="1" applyFill="1" applyBorder="1" applyAlignment="1">
      <alignment horizontal="center" vertical="center" wrapText="1"/>
    </xf>
    <xf numFmtId="0" fontId="23" fillId="0" borderId="47" xfId="0" applyFont="1" applyFill="1" applyBorder="1" applyAlignment="1">
      <alignment horizontal="center" vertical="center" wrapText="1"/>
    </xf>
    <xf numFmtId="0" fontId="23" fillId="0" borderId="42" xfId="0" applyFont="1" applyFill="1" applyBorder="1" applyAlignment="1">
      <alignment horizontal="center" vertical="center"/>
    </xf>
    <xf numFmtId="0" fontId="34" fillId="0" borderId="47" xfId="0" applyFont="1" applyBorder="1"/>
    <xf numFmtId="0" fontId="23" fillId="0" borderId="41" xfId="0" applyFont="1" applyFill="1" applyBorder="1" applyAlignment="1">
      <alignment horizontal="center" vertical="center"/>
    </xf>
    <xf numFmtId="0" fontId="34" fillId="0" borderId="76" xfId="0" applyFont="1" applyBorder="1"/>
    <xf numFmtId="0" fontId="34" fillId="0" borderId="86" xfId="0" applyFont="1" applyBorder="1"/>
    <xf numFmtId="0" fontId="34" fillId="0" borderId="77" xfId="0" applyFont="1" applyBorder="1"/>
    <xf numFmtId="0" fontId="34" fillId="0" borderId="97" xfId="0" applyFont="1" applyBorder="1"/>
    <xf numFmtId="0" fontId="23" fillId="0" borderId="51" xfId="0" applyFont="1" applyBorder="1" applyAlignment="1">
      <alignment horizontal="center" vertical="center" wrapText="1"/>
    </xf>
    <xf numFmtId="0" fontId="34" fillId="0" borderId="53" xfId="0" applyFont="1" applyBorder="1" applyAlignment="1">
      <alignment wrapText="1"/>
    </xf>
    <xf numFmtId="0" fontId="34" fillId="0" borderId="55" xfId="0" applyFont="1" applyBorder="1" applyAlignment="1">
      <alignment wrapText="1"/>
    </xf>
    <xf numFmtId="0" fontId="40" fillId="0" borderId="1" xfId="172" applyFont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40" fillId="0" borderId="1" xfId="172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0" fillId="0" borderId="77" xfId="0" applyBorder="1" applyAlignment="1"/>
    <xf numFmtId="0" fontId="23" fillId="0" borderId="78" xfId="172" applyFont="1" applyBorder="1" applyAlignment="1">
      <alignment horizontal="center" vertical="center"/>
    </xf>
    <xf numFmtId="0" fontId="23" fillId="0" borderId="101" xfId="172" applyFont="1" applyBorder="1" applyAlignment="1">
      <alignment horizontal="center" vertical="center"/>
    </xf>
    <xf numFmtId="0" fontId="23" fillId="0" borderId="79" xfId="172" applyFont="1" applyBorder="1" applyAlignment="1">
      <alignment horizontal="center" vertical="center" wrapText="1"/>
    </xf>
    <xf numFmtId="0" fontId="23" fillId="0" borderId="102" xfId="172" applyFont="1" applyBorder="1" applyAlignment="1">
      <alignment horizontal="center" vertical="center" wrapText="1"/>
    </xf>
    <xf numFmtId="0" fontId="26" fillId="0" borderId="79" xfId="172" applyFont="1" applyBorder="1" applyAlignment="1">
      <alignment horizontal="center" vertical="center"/>
    </xf>
    <xf numFmtId="0" fontId="22" fillId="0" borderId="102" xfId="0" applyFont="1" applyBorder="1" applyAlignment="1">
      <alignment horizontal="center" vertical="center"/>
    </xf>
    <xf numFmtId="0" fontId="22" fillId="0" borderId="114" xfId="0" applyFont="1" applyBorder="1" applyAlignment="1">
      <alignment horizontal="center" vertical="center"/>
    </xf>
    <xf numFmtId="0" fontId="26" fillId="0" borderId="80" xfId="172" applyFont="1" applyBorder="1" applyAlignment="1">
      <alignment horizontal="center" vertical="center" wrapText="1"/>
    </xf>
    <xf numFmtId="0" fontId="22" fillId="0" borderId="113" xfId="0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22" fillId="0" borderId="1" xfId="172" applyFont="1" applyBorder="1" applyAlignment="1">
      <alignment horizontal="right" wrapText="1"/>
    </xf>
    <xf numFmtId="0" fontId="22" fillId="0" borderId="1" xfId="172" applyFont="1" applyAlignment="1">
      <alignment horizontal="right" wrapText="1"/>
    </xf>
  </cellXfs>
  <cellStyles count="173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3" xfId="170"/>
    <cellStyle name="Обычный 3" xfId="169"/>
    <cellStyle name="Обычный 4" xfId="171"/>
    <cellStyle name="Обычный_З_15_Приложение 16 - Источники дефицита" xfId="172"/>
    <cellStyle name="Финансовый" xfId="168" builtinId="3"/>
  </cellStyles>
  <dxfs count="24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zoomScaleNormal="100" workbookViewId="0">
      <selection activeCell="C6" sqref="C6:F6"/>
    </sheetView>
  </sheetViews>
  <sheetFormatPr defaultColWidth="9.28515625" defaultRowHeight="15" x14ac:dyDescent="0.25"/>
  <cols>
    <col min="1" max="1" width="0.7109375" style="1" customWidth="1"/>
    <col min="2" max="2" width="21.42578125" style="1" customWidth="1"/>
    <col min="3" max="3" width="74.85546875" style="1" customWidth="1"/>
    <col min="4" max="4" width="10.85546875" style="1" customWidth="1"/>
    <col min="5" max="5" width="9.5703125" style="1" customWidth="1"/>
    <col min="6" max="6" width="10.28515625" style="1" customWidth="1"/>
    <col min="7" max="7" width="9.28515625" style="1" customWidth="1"/>
    <col min="8" max="16384" width="9.28515625" style="1"/>
  </cols>
  <sheetData>
    <row r="1" spans="1:7" ht="15" customHeight="1" x14ac:dyDescent="0.25">
      <c r="C1" s="236" t="s">
        <v>146</v>
      </c>
      <c r="D1" s="236"/>
      <c r="E1" s="236"/>
      <c r="F1" s="236"/>
      <c r="G1" s="3"/>
    </row>
    <row r="2" spans="1:7" ht="14.25" customHeight="1" x14ac:dyDescent="0.25">
      <c r="C2" s="237" t="s">
        <v>147</v>
      </c>
      <c r="D2" s="237"/>
      <c r="E2" s="237"/>
      <c r="F2" s="237"/>
      <c r="G2" s="3"/>
    </row>
    <row r="3" spans="1:7" ht="12" customHeight="1" x14ac:dyDescent="0.25">
      <c r="C3" s="237" t="s">
        <v>148</v>
      </c>
      <c r="D3" s="237"/>
      <c r="E3" s="237"/>
      <c r="F3" s="237"/>
      <c r="G3" s="3"/>
    </row>
    <row r="4" spans="1:7" ht="12" customHeight="1" x14ac:dyDescent="0.25">
      <c r="C4" s="238" t="s">
        <v>149</v>
      </c>
      <c r="D4" s="235"/>
      <c r="E4" s="235"/>
      <c r="F4" s="235"/>
      <c r="G4" s="3"/>
    </row>
    <row r="5" spans="1:7" ht="12" customHeight="1" x14ac:dyDescent="0.25">
      <c r="C5" s="6"/>
      <c r="D5" s="239" t="s">
        <v>150</v>
      </c>
      <c r="E5" s="239"/>
      <c r="F5" s="239"/>
      <c r="G5" s="3"/>
    </row>
    <row r="6" spans="1:7" ht="12.75" customHeight="1" x14ac:dyDescent="0.25">
      <c r="C6" s="234" t="s">
        <v>327</v>
      </c>
      <c r="D6" s="234"/>
      <c r="E6" s="235"/>
      <c r="F6" s="235"/>
      <c r="G6" s="3"/>
    </row>
    <row r="7" spans="1:7" ht="12.75" customHeight="1" x14ac:dyDescent="0.25">
      <c r="C7" s="4"/>
      <c r="D7" s="2"/>
      <c r="E7" s="2"/>
      <c r="F7" s="2"/>
      <c r="G7" s="3"/>
    </row>
    <row r="8" spans="1:7" ht="39" customHeight="1" x14ac:dyDescent="0.25">
      <c r="B8" s="240" t="s">
        <v>309</v>
      </c>
      <c r="C8" s="240"/>
      <c r="D8" s="240"/>
      <c r="E8" s="240"/>
      <c r="F8" s="240"/>
      <c r="G8" s="3"/>
    </row>
    <row r="9" spans="1:7" ht="14.1" customHeight="1" thickBot="1" x14ac:dyDescent="0.3">
      <c r="C9" s="5"/>
      <c r="D9" s="7"/>
      <c r="E9" s="7"/>
      <c r="F9" s="7" t="s">
        <v>151</v>
      </c>
      <c r="G9" s="3"/>
    </row>
    <row r="10" spans="1:7" ht="12.75" customHeight="1" x14ac:dyDescent="0.25">
      <c r="B10" s="241" t="s">
        <v>152</v>
      </c>
      <c r="C10" s="243" t="s">
        <v>153</v>
      </c>
      <c r="D10" s="245" t="s">
        <v>154</v>
      </c>
      <c r="E10" s="247" t="s">
        <v>0</v>
      </c>
      <c r="F10" s="249" t="s">
        <v>155</v>
      </c>
      <c r="G10" s="3"/>
    </row>
    <row r="11" spans="1:7" ht="22.5" customHeight="1" thickBot="1" x14ac:dyDescent="0.3">
      <c r="B11" s="242"/>
      <c r="C11" s="244"/>
      <c r="D11" s="246"/>
      <c r="E11" s="248"/>
      <c r="F11" s="250"/>
      <c r="G11" s="3"/>
    </row>
    <row r="12" spans="1:7" ht="15" customHeight="1" thickBot="1" x14ac:dyDescent="0.3">
      <c r="B12" s="8">
        <v>1</v>
      </c>
      <c r="C12" s="9">
        <v>2</v>
      </c>
      <c r="D12" s="10" t="s">
        <v>156</v>
      </c>
      <c r="E12" s="11" t="s">
        <v>1</v>
      </c>
      <c r="F12" s="12" t="s">
        <v>2</v>
      </c>
      <c r="G12" s="3"/>
    </row>
    <row r="13" spans="1:7" ht="16.5" customHeight="1" x14ac:dyDescent="0.25">
      <c r="A13" s="13"/>
      <c r="B13" s="14" t="s">
        <v>157</v>
      </c>
      <c r="C13" s="15" t="s">
        <v>158</v>
      </c>
      <c r="D13" s="16">
        <f>D14+D64</f>
        <v>3782.7</v>
      </c>
      <c r="E13" s="16">
        <f>E14+E64</f>
        <v>3753.1</v>
      </c>
      <c r="F13" s="17">
        <f>E13/D13*100</f>
        <v>99.217490152536541</v>
      </c>
      <c r="G13" s="3"/>
    </row>
    <row r="14" spans="1:7" x14ac:dyDescent="0.25">
      <c r="A14" s="13"/>
      <c r="B14" s="18" t="s">
        <v>4</v>
      </c>
      <c r="C14" s="19" t="s">
        <v>3</v>
      </c>
      <c r="D14" s="20">
        <f>D15+D24+D29+D44</f>
        <v>1403.6000000000001</v>
      </c>
      <c r="E14" s="20">
        <f>E15+E24+E29+E44</f>
        <v>1374</v>
      </c>
      <c r="F14" s="21">
        <f t="shared" ref="F14:F78" si="0">E14/D14*100</f>
        <v>97.891137076090047</v>
      </c>
      <c r="G14" s="3"/>
    </row>
    <row r="15" spans="1:7" x14ac:dyDescent="0.25">
      <c r="A15" s="13"/>
      <c r="B15" s="18" t="s">
        <v>6</v>
      </c>
      <c r="C15" s="19" t="s">
        <v>5</v>
      </c>
      <c r="D15" s="20">
        <f>D16</f>
        <v>80.5</v>
      </c>
      <c r="E15" s="20">
        <f>E16</f>
        <v>91.6</v>
      </c>
      <c r="F15" s="22">
        <f t="shared" si="0"/>
        <v>113.78881987577638</v>
      </c>
      <c r="G15" s="3"/>
    </row>
    <row r="16" spans="1:7" x14ac:dyDescent="0.25">
      <c r="A16" s="13"/>
      <c r="B16" s="18" t="s">
        <v>8</v>
      </c>
      <c r="C16" s="19" t="s">
        <v>7</v>
      </c>
      <c r="D16" s="20">
        <f>D17+D21</f>
        <v>80.5</v>
      </c>
      <c r="E16" s="20">
        <f>E17+E21</f>
        <v>91.6</v>
      </c>
      <c r="F16" s="21">
        <f t="shared" si="0"/>
        <v>113.78881987577638</v>
      </c>
      <c r="G16" s="3"/>
    </row>
    <row r="17" spans="1:7" ht="61.5" customHeight="1" x14ac:dyDescent="0.25">
      <c r="A17" s="13"/>
      <c r="B17" s="23" t="s">
        <v>10</v>
      </c>
      <c r="C17" s="24" t="s">
        <v>9</v>
      </c>
      <c r="D17" s="20">
        <f>D18+D19+D20</f>
        <v>79.5</v>
      </c>
      <c r="E17" s="20">
        <f>E18+E19+E20</f>
        <v>88.1</v>
      </c>
      <c r="F17" s="22">
        <f t="shared" si="0"/>
        <v>110.81761006289308</v>
      </c>
      <c r="G17" s="3"/>
    </row>
    <row r="18" spans="1:7" ht="90" x14ac:dyDescent="0.25">
      <c r="A18" s="13"/>
      <c r="B18" s="23" t="s">
        <v>12</v>
      </c>
      <c r="C18" s="25" t="s">
        <v>11</v>
      </c>
      <c r="D18" s="26">
        <v>79.5</v>
      </c>
      <c r="E18" s="26">
        <v>88</v>
      </c>
      <c r="F18" s="21">
        <f t="shared" si="0"/>
        <v>110.69182389937107</v>
      </c>
      <c r="G18" s="3"/>
    </row>
    <row r="19" spans="1:7" ht="75" hidden="1" x14ac:dyDescent="0.25">
      <c r="A19" s="13"/>
      <c r="B19" s="23" t="s">
        <v>14</v>
      </c>
      <c r="C19" s="25" t="s">
        <v>13</v>
      </c>
      <c r="D19" s="26"/>
      <c r="E19" s="26"/>
      <c r="F19" s="22"/>
      <c r="G19" s="27"/>
    </row>
    <row r="20" spans="1:7" ht="91.5" customHeight="1" x14ac:dyDescent="0.25">
      <c r="A20" s="13"/>
      <c r="B20" s="23" t="s">
        <v>16</v>
      </c>
      <c r="C20" s="25" t="s">
        <v>15</v>
      </c>
      <c r="D20" s="26"/>
      <c r="E20" s="26">
        <v>0.1</v>
      </c>
      <c r="F20" s="28">
        <v>0</v>
      </c>
      <c r="G20" s="3"/>
    </row>
    <row r="21" spans="1:7" ht="33" customHeight="1" x14ac:dyDescent="0.25">
      <c r="A21" s="13"/>
      <c r="B21" s="29" t="s">
        <v>18</v>
      </c>
      <c r="C21" s="25" t="s">
        <v>17</v>
      </c>
      <c r="D21" s="26">
        <f>D22</f>
        <v>1</v>
      </c>
      <c r="E21" s="26">
        <f>E22</f>
        <v>3.5</v>
      </c>
      <c r="F21" s="21">
        <f t="shared" si="0"/>
        <v>350</v>
      </c>
      <c r="G21" s="3"/>
    </row>
    <row r="22" spans="1:7" ht="60" x14ac:dyDescent="0.25">
      <c r="A22" s="13"/>
      <c r="B22" s="29" t="s">
        <v>20</v>
      </c>
      <c r="C22" s="25" t="s">
        <v>19</v>
      </c>
      <c r="D22" s="26">
        <v>1</v>
      </c>
      <c r="E22" s="26">
        <v>3.5</v>
      </c>
      <c r="F22" s="21">
        <f t="shared" si="0"/>
        <v>350</v>
      </c>
      <c r="G22" s="3"/>
    </row>
    <row r="23" spans="1:7" ht="45" hidden="1" x14ac:dyDescent="0.25">
      <c r="A23" s="13"/>
      <c r="B23" s="29" t="s">
        <v>22</v>
      </c>
      <c r="C23" s="25" t="s">
        <v>21</v>
      </c>
      <c r="D23" s="26"/>
      <c r="E23" s="26"/>
      <c r="F23" s="21" t="e">
        <f t="shared" si="0"/>
        <v>#DIV/0!</v>
      </c>
      <c r="G23" s="3"/>
    </row>
    <row r="24" spans="1:7" x14ac:dyDescent="0.25">
      <c r="A24" s="13"/>
      <c r="B24" s="29" t="s">
        <v>24</v>
      </c>
      <c r="C24" s="25" t="s">
        <v>23</v>
      </c>
      <c r="D24" s="26">
        <f>D25</f>
        <v>14.9</v>
      </c>
      <c r="E24" s="26">
        <f>E25</f>
        <v>34.799999999999997</v>
      </c>
      <c r="F24" s="21">
        <f t="shared" si="0"/>
        <v>233.55704697986573</v>
      </c>
      <c r="G24" s="3"/>
    </row>
    <row r="25" spans="1:7" x14ac:dyDescent="0.25">
      <c r="A25" s="13"/>
      <c r="B25" s="29" t="s">
        <v>26</v>
      </c>
      <c r="C25" s="25" t="s">
        <v>25</v>
      </c>
      <c r="D25" s="26">
        <f>D26</f>
        <v>14.9</v>
      </c>
      <c r="E25" s="26">
        <f>E26</f>
        <v>34.799999999999997</v>
      </c>
      <c r="F25" s="21">
        <f t="shared" si="0"/>
        <v>233.55704697986573</v>
      </c>
      <c r="G25" s="3"/>
    </row>
    <row r="26" spans="1:7" x14ac:dyDescent="0.25">
      <c r="A26" s="13"/>
      <c r="B26" s="29" t="s">
        <v>27</v>
      </c>
      <c r="C26" s="25" t="s">
        <v>25</v>
      </c>
      <c r="D26" s="26">
        <f>D27+D28</f>
        <v>14.9</v>
      </c>
      <c r="E26" s="26">
        <f>E27+E28</f>
        <v>34.799999999999997</v>
      </c>
      <c r="F26" s="21">
        <f t="shared" si="0"/>
        <v>233.55704697986573</v>
      </c>
      <c r="G26" s="3"/>
    </row>
    <row r="27" spans="1:7" ht="31.5" customHeight="1" x14ac:dyDescent="0.25">
      <c r="A27" s="13"/>
      <c r="B27" s="29" t="s">
        <v>29</v>
      </c>
      <c r="C27" s="25" t="s">
        <v>28</v>
      </c>
      <c r="D27" s="26">
        <v>14.9</v>
      </c>
      <c r="E27" s="26">
        <v>33.799999999999997</v>
      </c>
      <c r="F27" s="22">
        <f t="shared" si="0"/>
        <v>226.84563758389257</v>
      </c>
      <c r="G27" s="3"/>
    </row>
    <row r="28" spans="1:7" ht="15.75" customHeight="1" x14ac:dyDescent="0.25">
      <c r="A28" s="13"/>
      <c r="B28" s="29" t="s">
        <v>31</v>
      </c>
      <c r="C28" s="25" t="s">
        <v>30</v>
      </c>
      <c r="D28" s="26">
        <v>0</v>
      </c>
      <c r="E28" s="26">
        <v>1</v>
      </c>
      <c r="F28" s="30">
        <v>0</v>
      </c>
      <c r="G28" s="3"/>
    </row>
    <row r="29" spans="1:7" x14ac:dyDescent="0.25">
      <c r="A29" s="13"/>
      <c r="B29" s="29" t="s">
        <v>33</v>
      </c>
      <c r="C29" s="25" t="s">
        <v>32</v>
      </c>
      <c r="D29" s="26">
        <f>D30+D34</f>
        <v>1137.5</v>
      </c>
      <c r="E29" s="26">
        <f>E30+E34</f>
        <v>1089.5999999999999</v>
      </c>
      <c r="F29" s="21">
        <f t="shared" si="0"/>
        <v>95.789010989010976</v>
      </c>
      <c r="G29" s="3"/>
    </row>
    <row r="30" spans="1:7" x14ac:dyDescent="0.25">
      <c r="A30" s="13"/>
      <c r="B30" s="29" t="s">
        <v>35</v>
      </c>
      <c r="C30" s="25" t="s">
        <v>34</v>
      </c>
      <c r="D30" s="26">
        <f>D31</f>
        <v>157.5</v>
      </c>
      <c r="E30" s="26">
        <f>E31</f>
        <v>172.1</v>
      </c>
      <c r="F30" s="22">
        <f t="shared" si="0"/>
        <v>109.26984126984127</v>
      </c>
      <c r="G30" s="3"/>
    </row>
    <row r="31" spans="1:7" ht="32.25" customHeight="1" x14ac:dyDescent="0.25">
      <c r="A31" s="13"/>
      <c r="B31" s="29" t="s">
        <v>37</v>
      </c>
      <c r="C31" s="25" t="s">
        <v>36</v>
      </c>
      <c r="D31" s="26">
        <f>D32+D33</f>
        <v>157.5</v>
      </c>
      <c r="E31" s="26">
        <f>E32+E33</f>
        <v>172.1</v>
      </c>
      <c r="F31" s="28">
        <f t="shared" si="0"/>
        <v>109.26984126984127</v>
      </c>
      <c r="G31" s="3"/>
    </row>
    <row r="32" spans="1:7" ht="61.5" customHeight="1" x14ac:dyDescent="0.25">
      <c r="A32" s="13"/>
      <c r="B32" s="29" t="s">
        <v>39</v>
      </c>
      <c r="C32" s="25" t="s">
        <v>38</v>
      </c>
      <c r="D32" s="26">
        <v>157.5</v>
      </c>
      <c r="E32" s="26">
        <v>171.5</v>
      </c>
      <c r="F32" s="21">
        <f t="shared" si="0"/>
        <v>108.88888888888889</v>
      </c>
      <c r="G32" s="3"/>
    </row>
    <row r="33" spans="1:7" ht="45" x14ac:dyDescent="0.25">
      <c r="A33" s="13"/>
      <c r="B33" s="29" t="s">
        <v>41</v>
      </c>
      <c r="C33" s="25" t="s">
        <v>40</v>
      </c>
      <c r="D33" s="26"/>
      <c r="E33" s="26">
        <v>0.6</v>
      </c>
      <c r="F33" s="21">
        <v>0</v>
      </c>
      <c r="G33" s="3"/>
    </row>
    <row r="34" spans="1:7" x14ac:dyDescent="0.25">
      <c r="A34" s="13"/>
      <c r="B34" s="29" t="s">
        <v>43</v>
      </c>
      <c r="C34" s="25" t="s">
        <v>42</v>
      </c>
      <c r="D34" s="26">
        <f>D35+D40</f>
        <v>980</v>
      </c>
      <c r="E34" s="26">
        <f>E35+E40</f>
        <v>917.5</v>
      </c>
      <c r="F34" s="22">
        <f t="shared" si="0"/>
        <v>93.622448979591837</v>
      </c>
      <c r="G34" s="3"/>
    </row>
    <row r="35" spans="1:7" x14ac:dyDescent="0.25">
      <c r="A35" s="13"/>
      <c r="B35" s="29" t="s">
        <v>45</v>
      </c>
      <c r="C35" s="25" t="s">
        <v>44</v>
      </c>
      <c r="D35" s="26">
        <f>D36</f>
        <v>579</v>
      </c>
      <c r="E35" s="26">
        <f>E36</f>
        <v>539.79999999999995</v>
      </c>
      <c r="F35" s="28">
        <f t="shared" si="0"/>
        <v>93.229706390328147</v>
      </c>
      <c r="G35" s="3"/>
    </row>
    <row r="36" spans="1:7" ht="30" x14ac:dyDescent="0.25">
      <c r="A36" s="13"/>
      <c r="B36" s="29" t="s">
        <v>47</v>
      </c>
      <c r="C36" s="25" t="s">
        <v>46</v>
      </c>
      <c r="D36" s="26">
        <f>D37+D38+D39</f>
        <v>579</v>
      </c>
      <c r="E36" s="26">
        <f>E37+E38+E39</f>
        <v>539.79999999999995</v>
      </c>
      <c r="F36" s="28">
        <f t="shared" si="0"/>
        <v>93.229706390328147</v>
      </c>
      <c r="G36" s="3"/>
    </row>
    <row r="37" spans="1:7" ht="60" x14ac:dyDescent="0.25">
      <c r="A37" s="13"/>
      <c r="B37" s="29" t="s">
        <v>49</v>
      </c>
      <c r="C37" s="25" t="s">
        <v>48</v>
      </c>
      <c r="D37" s="26">
        <v>579</v>
      </c>
      <c r="E37" s="26">
        <v>539.29999999999995</v>
      </c>
      <c r="F37" s="28">
        <f t="shared" si="0"/>
        <v>93.143350604490493</v>
      </c>
      <c r="G37" s="3"/>
    </row>
    <row r="38" spans="1:7" ht="45" x14ac:dyDescent="0.25">
      <c r="A38" s="13"/>
      <c r="B38" s="29" t="s">
        <v>51</v>
      </c>
      <c r="C38" s="25" t="s">
        <v>50</v>
      </c>
      <c r="D38" s="26"/>
      <c r="E38" s="26">
        <v>0.5</v>
      </c>
      <c r="F38" s="21">
        <v>0</v>
      </c>
      <c r="G38" s="3"/>
    </row>
    <row r="39" spans="1:7" ht="60" hidden="1" x14ac:dyDescent="0.25">
      <c r="A39" s="13"/>
      <c r="B39" s="29" t="s">
        <v>159</v>
      </c>
      <c r="C39" s="25" t="s">
        <v>160</v>
      </c>
      <c r="D39" s="26"/>
      <c r="E39" s="26"/>
      <c r="F39" s="21"/>
      <c r="G39" s="3"/>
    </row>
    <row r="40" spans="1:7" x14ac:dyDescent="0.25">
      <c r="A40" s="13"/>
      <c r="B40" s="29" t="s">
        <v>53</v>
      </c>
      <c r="C40" s="25" t="s">
        <v>52</v>
      </c>
      <c r="D40" s="26">
        <f>D41</f>
        <v>401</v>
      </c>
      <c r="E40" s="26">
        <f>E41</f>
        <v>377.7</v>
      </c>
      <c r="F40" s="21">
        <f t="shared" si="0"/>
        <v>94.18952618453865</v>
      </c>
      <c r="G40" s="3"/>
    </row>
    <row r="41" spans="1:7" ht="30" x14ac:dyDescent="0.25">
      <c r="A41" s="13"/>
      <c r="B41" s="29" t="s">
        <v>55</v>
      </c>
      <c r="C41" s="25" t="s">
        <v>54</v>
      </c>
      <c r="D41" s="26">
        <f>D42+D43</f>
        <v>401</v>
      </c>
      <c r="E41" s="26">
        <f>E42+E43</f>
        <v>377.7</v>
      </c>
      <c r="F41" s="22">
        <f t="shared" si="0"/>
        <v>94.18952618453865</v>
      </c>
      <c r="G41" s="3"/>
    </row>
    <row r="42" spans="1:7" ht="60" x14ac:dyDescent="0.25">
      <c r="A42" s="13"/>
      <c r="B42" s="29" t="s">
        <v>57</v>
      </c>
      <c r="C42" s="25" t="s">
        <v>56</v>
      </c>
      <c r="D42" s="26">
        <v>401</v>
      </c>
      <c r="E42" s="26">
        <v>374.7</v>
      </c>
      <c r="F42" s="28">
        <f t="shared" si="0"/>
        <v>93.441396508728175</v>
      </c>
      <c r="G42" s="3"/>
    </row>
    <row r="43" spans="1:7" ht="45" x14ac:dyDescent="0.25">
      <c r="A43" s="13"/>
      <c r="B43" s="29" t="s">
        <v>59</v>
      </c>
      <c r="C43" s="25" t="s">
        <v>58</v>
      </c>
      <c r="D43" s="26"/>
      <c r="E43" s="26">
        <v>3</v>
      </c>
      <c r="F43" s="21">
        <v>0</v>
      </c>
      <c r="G43" s="3"/>
    </row>
    <row r="44" spans="1:7" x14ac:dyDescent="0.25">
      <c r="A44" s="13"/>
      <c r="B44" s="29" t="s">
        <v>60</v>
      </c>
      <c r="C44" s="25" t="s">
        <v>3</v>
      </c>
      <c r="D44" s="26">
        <f>D45+D52+D59</f>
        <v>170.7</v>
      </c>
      <c r="E44" s="26">
        <f>E45+E52+E59</f>
        <v>158</v>
      </c>
      <c r="F44" s="21">
        <f t="shared" si="0"/>
        <v>92.56004686584653</v>
      </c>
      <c r="G44" s="3"/>
    </row>
    <row r="45" spans="1:7" ht="30.75" customHeight="1" x14ac:dyDescent="0.25">
      <c r="A45" s="13"/>
      <c r="B45" s="29" t="s">
        <v>62</v>
      </c>
      <c r="C45" s="25" t="s">
        <v>61</v>
      </c>
      <c r="D45" s="26">
        <f>D46+D49</f>
        <v>159</v>
      </c>
      <c r="E45" s="26">
        <f>E46+E49</f>
        <v>126.19999999999999</v>
      </c>
      <c r="F45" s="22">
        <f t="shared" si="0"/>
        <v>79.371069182389931</v>
      </c>
      <c r="G45" s="3"/>
    </row>
    <row r="46" spans="1:7" ht="75" x14ac:dyDescent="0.25">
      <c r="A46" s="13"/>
      <c r="B46" s="29" t="s">
        <v>64</v>
      </c>
      <c r="C46" s="25" t="s">
        <v>63</v>
      </c>
      <c r="D46" s="26">
        <f>D47</f>
        <v>21.3</v>
      </c>
      <c r="E46" s="26">
        <f>E47</f>
        <v>26.1</v>
      </c>
      <c r="F46" s="28">
        <f t="shared" si="0"/>
        <v>122.53521126760563</v>
      </c>
      <c r="G46" s="3"/>
    </row>
    <row r="47" spans="1:7" ht="59.25" customHeight="1" x14ac:dyDescent="0.25">
      <c r="A47" s="13"/>
      <c r="B47" s="29" t="s">
        <v>66</v>
      </c>
      <c r="C47" s="25" t="s">
        <v>65</v>
      </c>
      <c r="D47" s="26">
        <f>D48</f>
        <v>21.3</v>
      </c>
      <c r="E47" s="26">
        <f>E48</f>
        <v>26.1</v>
      </c>
      <c r="F47" s="28">
        <f t="shared" si="0"/>
        <v>122.53521126760563</v>
      </c>
      <c r="G47" s="3"/>
    </row>
    <row r="48" spans="1:7" ht="45.75" customHeight="1" x14ac:dyDescent="0.25">
      <c r="A48" s="13"/>
      <c r="B48" s="29" t="s">
        <v>68</v>
      </c>
      <c r="C48" s="25" t="s">
        <v>67</v>
      </c>
      <c r="D48" s="26">
        <v>21.3</v>
      </c>
      <c r="E48" s="26">
        <v>26.1</v>
      </c>
      <c r="F48" s="28">
        <f t="shared" si="0"/>
        <v>122.53521126760563</v>
      </c>
      <c r="G48" s="3"/>
    </row>
    <row r="49" spans="1:7" ht="60.75" customHeight="1" x14ac:dyDescent="0.25">
      <c r="A49" s="13"/>
      <c r="B49" s="29" t="s">
        <v>70</v>
      </c>
      <c r="C49" s="25" t="s">
        <v>69</v>
      </c>
      <c r="D49" s="26">
        <f>D50</f>
        <v>137.69999999999999</v>
      </c>
      <c r="E49" s="26">
        <f>E50</f>
        <v>100.1</v>
      </c>
      <c r="F49" s="21">
        <f t="shared" si="0"/>
        <v>72.694262890341321</v>
      </c>
      <c r="G49" s="3"/>
    </row>
    <row r="50" spans="1:7" ht="61.5" customHeight="1" x14ac:dyDescent="0.25">
      <c r="A50" s="13"/>
      <c r="B50" s="29" t="s">
        <v>72</v>
      </c>
      <c r="C50" s="25" t="s">
        <v>71</v>
      </c>
      <c r="D50" s="26">
        <f>D51</f>
        <v>137.69999999999999</v>
      </c>
      <c r="E50" s="26">
        <f>E51</f>
        <v>100.1</v>
      </c>
      <c r="F50" s="21">
        <f t="shared" si="0"/>
        <v>72.694262890341321</v>
      </c>
      <c r="G50" s="3"/>
    </row>
    <row r="51" spans="1:7" ht="61.5" customHeight="1" x14ac:dyDescent="0.25">
      <c r="A51" s="13"/>
      <c r="B51" s="29" t="s">
        <v>74</v>
      </c>
      <c r="C51" s="25" t="s">
        <v>73</v>
      </c>
      <c r="D51" s="26">
        <v>137.69999999999999</v>
      </c>
      <c r="E51" s="26">
        <v>100.1</v>
      </c>
      <c r="F51" s="22">
        <f t="shared" si="0"/>
        <v>72.694262890341321</v>
      </c>
      <c r="G51" s="3"/>
    </row>
    <row r="52" spans="1:7" ht="30" hidden="1" x14ac:dyDescent="0.25">
      <c r="A52" s="13"/>
      <c r="B52" s="29" t="s">
        <v>161</v>
      </c>
      <c r="C52" s="25" t="s">
        <v>162</v>
      </c>
      <c r="D52" s="26">
        <f>D53+D56</f>
        <v>0</v>
      </c>
      <c r="E52" s="26">
        <f>E53+E56</f>
        <v>0</v>
      </c>
      <c r="F52" s="28" t="e">
        <f t="shared" si="0"/>
        <v>#DIV/0!</v>
      </c>
      <c r="G52" s="3"/>
    </row>
    <row r="53" spans="1:7" ht="60.75" hidden="1" customHeight="1" x14ac:dyDescent="0.25">
      <c r="A53" s="13"/>
      <c r="B53" s="29" t="s">
        <v>163</v>
      </c>
      <c r="C53" s="25" t="s">
        <v>164</v>
      </c>
      <c r="D53" s="26">
        <f>D54</f>
        <v>0</v>
      </c>
      <c r="E53" s="26">
        <f>E54</f>
        <v>0</v>
      </c>
      <c r="F53" s="28" t="e">
        <f t="shared" si="0"/>
        <v>#DIV/0!</v>
      </c>
      <c r="G53" s="3"/>
    </row>
    <row r="54" spans="1:7" ht="73.5" hidden="1" customHeight="1" x14ac:dyDescent="0.25">
      <c r="A54" s="13"/>
      <c r="B54" s="29" t="s">
        <v>165</v>
      </c>
      <c r="C54" s="25" t="s">
        <v>166</v>
      </c>
      <c r="D54" s="26">
        <f>D55</f>
        <v>0</v>
      </c>
      <c r="E54" s="26">
        <f>E55</f>
        <v>0</v>
      </c>
      <c r="F54" s="21" t="e">
        <f t="shared" si="0"/>
        <v>#DIV/0!</v>
      </c>
      <c r="G54" s="3"/>
    </row>
    <row r="55" spans="1:7" ht="75.75" hidden="1" customHeight="1" x14ac:dyDescent="0.25">
      <c r="A55" s="13"/>
      <c r="B55" s="29" t="s">
        <v>167</v>
      </c>
      <c r="C55" s="25" t="s">
        <v>168</v>
      </c>
      <c r="D55" s="26"/>
      <c r="E55" s="26"/>
      <c r="F55" s="22" t="e">
        <f t="shared" si="0"/>
        <v>#DIV/0!</v>
      </c>
      <c r="G55" s="3"/>
    </row>
    <row r="56" spans="1:7" ht="30" hidden="1" x14ac:dyDescent="0.25">
      <c r="A56" s="13"/>
      <c r="B56" s="29" t="s">
        <v>169</v>
      </c>
      <c r="C56" s="25" t="s">
        <v>170</v>
      </c>
      <c r="D56" s="26"/>
      <c r="E56" s="26"/>
      <c r="F56" s="21" t="e">
        <f t="shared" si="0"/>
        <v>#DIV/0!</v>
      </c>
      <c r="G56" s="3"/>
    </row>
    <row r="57" spans="1:7" ht="45" hidden="1" x14ac:dyDescent="0.25">
      <c r="A57" s="13"/>
      <c r="B57" s="29" t="s">
        <v>171</v>
      </c>
      <c r="C57" s="25" t="s">
        <v>172</v>
      </c>
      <c r="D57" s="26"/>
      <c r="E57" s="26"/>
      <c r="F57" s="22" t="e">
        <f t="shared" si="0"/>
        <v>#DIV/0!</v>
      </c>
      <c r="G57" s="3"/>
    </row>
    <row r="58" spans="1:7" ht="45" hidden="1" x14ac:dyDescent="0.25">
      <c r="A58" s="13"/>
      <c r="B58" s="29" t="s">
        <v>173</v>
      </c>
      <c r="C58" s="25" t="s">
        <v>174</v>
      </c>
      <c r="D58" s="26"/>
      <c r="E58" s="26"/>
      <c r="F58" s="21" t="e">
        <f t="shared" si="0"/>
        <v>#DIV/0!</v>
      </c>
      <c r="G58" s="3"/>
    </row>
    <row r="59" spans="1:7" x14ac:dyDescent="0.25">
      <c r="A59" s="13"/>
      <c r="B59" s="29" t="s">
        <v>76</v>
      </c>
      <c r="C59" s="25" t="s">
        <v>75</v>
      </c>
      <c r="D59" s="26">
        <f>D60+D62</f>
        <v>11.7</v>
      </c>
      <c r="E59" s="26">
        <f>E60+E62</f>
        <v>31.8</v>
      </c>
      <c r="F59" s="21">
        <f t="shared" si="0"/>
        <v>271.79487179487182</v>
      </c>
      <c r="G59" s="3"/>
    </row>
    <row r="60" spans="1:7" x14ac:dyDescent="0.25">
      <c r="A60" s="13"/>
      <c r="B60" s="29" t="s">
        <v>78</v>
      </c>
      <c r="C60" s="25" t="s">
        <v>77</v>
      </c>
      <c r="D60" s="26">
        <f>D61</f>
        <v>11.7</v>
      </c>
      <c r="E60" s="26">
        <f>E61</f>
        <v>11.8</v>
      </c>
      <c r="F60" s="21">
        <f t="shared" si="0"/>
        <v>100.85470085470088</v>
      </c>
      <c r="G60" s="3"/>
    </row>
    <row r="61" spans="1:7" x14ac:dyDescent="0.25">
      <c r="A61" s="13"/>
      <c r="B61" s="29" t="s">
        <v>80</v>
      </c>
      <c r="C61" s="25" t="s">
        <v>79</v>
      </c>
      <c r="D61" s="26">
        <v>11.7</v>
      </c>
      <c r="E61" s="26">
        <v>11.8</v>
      </c>
      <c r="F61" s="21">
        <f t="shared" si="0"/>
        <v>100.85470085470088</v>
      </c>
      <c r="G61" s="3"/>
    </row>
    <row r="62" spans="1:7" x14ac:dyDescent="0.25">
      <c r="A62" s="13"/>
      <c r="B62" s="29" t="s">
        <v>82</v>
      </c>
      <c r="C62" s="25" t="s">
        <v>81</v>
      </c>
      <c r="D62" s="26">
        <f>D63</f>
        <v>0</v>
      </c>
      <c r="E62" s="26">
        <f>E63</f>
        <v>20</v>
      </c>
      <c r="F62" s="22">
        <v>0</v>
      </c>
      <c r="G62" s="3"/>
    </row>
    <row r="63" spans="1:7" ht="16.5" customHeight="1" x14ac:dyDescent="0.25">
      <c r="A63" s="13"/>
      <c r="B63" s="29" t="s">
        <v>84</v>
      </c>
      <c r="C63" s="25" t="s">
        <v>83</v>
      </c>
      <c r="D63" s="26"/>
      <c r="E63" s="26">
        <v>20</v>
      </c>
      <c r="F63" s="21">
        <v>0</v>
      </c>
      <c r="G63" s="3"/>
    </row>
    <row r="64" spans="1:7" x14ac:dyDescent="0.25">
      <c r="A64" s="13"/>
      <c r="B64" s="29" t="s">
        <v>86</v>
      </c>
      <c r="C64" s="25" t="s">
        <v>85</v>
      </c>
      <c r="D64" s="26">
        <f>D65</f>
        <v>2379.1</v>
      </c>
      <c r="E64" s="26">
        <f>E65</f>
        <v>2379.1</v>
      </c>
      <c r="F64" s="21">
        <f t="shared" si="0"/>
        <v>100</v>
      </c>
      <c r="G64" s="3"/>
    </row>
    <row r="65" spans="1:7" ht="30" x14ac:dyDescent="0.25">
      <c r="A65" s="13"/>
      <c r="B65" s="29" t="s">
        <v>88</v>
      </c>
      <c r="C65" s="25" t="s">
        <v>87</v>
      </c>
      <c r="D65" s="26">
        <f>D66+D69+D74+D79</f>
        <v>2379.1</v>
      </c>
      <c r="E65" s="26">
        <f>E66+E69+E74+E79</f>
        <v>2379.1</v>
      </c>
      <c r="F65" s="31">
        <f t="shared" si="0"/>
        <v>100</v>
      </c>
      <c r="G65" s="3"/>
    </row>
    <row r="66" spans="1:7" x14ac:dyDescent="0.25">
      <c r="A66" s="13"/>
      <c r="B66" s="29" t="s">
        <v>90</v>
      </c>
      <c r="C66" s="25" t="s">
        <v>89</v>
      </c>
      <c r="D66" s="26">
        <f>D67</f>
        <v>487.1</v>
      </c>
      <c r="E66" s="26">
        <f>E67</f>
        <v>487.1</v>
      </c>
      <c r="F66" s="22">
        <f t="shared" si="0"/>
        <v>100</v>
      </c>
      <c r="G66" s="3"/>
    </row>
    <row r="67" spans="1:7" ht="30" x14ac:dyDescent="0.25">
      <c r="A67" s="13"/>
      <c r="B67" s="29" t="s">
        <v>92</v>
      </c>
      <c r="C67" s="25" t="s">
        <v>91</v>
      </c>
      <c r="D67" s="26">
        <f>D68</f>
        <v>487.1</v>
      </c>
      <c r="E67" s="26">
        <f>E68</f>
        <v>487.1</v>
      </c>
      <c r="F67" s="28">
        <f t="shared" si="0"/>
        <v>100</v>
      </c>
      <c r="G67" s="3"/>
    </row>
    <row r="68" spans="1:7" ht="30" x14ac:dyDescent="0.25">
      <c r="A68" s="13"/>
      <c r="B68" s="29" t="s">
        <v>94</v>
      </c>
      <c r="C68" s="25" t="s">
        <v>93</v>
      </c>
      <c r="D68" s="26">
        <v>487.1</v>
      </c>
      <c r="E68" s="26">
        <v>487.1</v>
      </c>
      <c r="F68" s="28">
        <f t="shared" si="0"/>
        <v>100</v>
      </c>
      <c r="G68" s="3"/>
    </row>
    <row r="69" spans="1:7" ht="30" x14ac:dyDescent="0.25">
      <c r="A69" s="13"/>
      <c r="B69" s="29" t="s">
        <v>96</v>
      </c>
      <c r="C69" s="25" t="s">
        <v>95</v>
      </c>
      <c r="D69" s="26">
        <f>D70+D72</f>
        <v>497.7</v>
      </c>
      <c r="E69" s="26">
        <f>E70+E72</f>
        <v>497.7</v>
      </c>
      <c r="F69" s="21">
        <f t="shared" si="0"/>
        <v>100</v>
      </c>
      <c r="G69" s="3"/>
    </row>
    <row r="70" spans="1:7" ht="16.5" customHeight="1" x14ac:dyDescent="0.25">
      <c r="A70" s="13"/>
      <c r="B70" s="23" t="s">
        <v>98</v>
      </c>
      <c r="C70" s="225" t="s">
        <v>97</v>
      </c>
      <c r="D70" s="26">
        <f>D71</f>
        <v>455.2</v>
      </c>
      <c r="E70" s="26">
        <f>E71</f>
        <v>455.2</v>
      </c>
      <c r="F70" s="21">
        <f t="shared" si="0"/>
        <v>100</v>
      </c>
      <c r="G70" s="3"/>
    </row>
    <row r="71" spans="1:7" ht="30" x14ac:dyDescent="0.25">
      <c r="A71" s="13"/>
      <c r="B71" s="29" t="s">
        <v>100</v>
      </c>
      <c r="C71" s="225" t="s">
        <v>99</v>
      </c>
      <c r="D71" s="26">
        <v>455.2</v>
      </c>
      <c r="E71" s="26">
        <v>455.2</v>
      </c>
      <c r="F71" s="21">
        <f t="shared" si="0"/>
        <v>100</v>
      </c>
      <c r="G71" s="3"/>
    </row>
    <row r="72" spans="1:7" x14ac:dyDescent="0.25">
      <c r="A72" s="13"/>
      <c r="B72" s="29" t="s">
        <v>102</v>
      </c>
      <c r="C72" s="25" t="s">
        <v>101</v>
      </c>
      <c r="D72" s="26">
        <f>D73</f>
        <v>42.5</v>
      </c>
      <c r="E72" s="26">
        <f>E73</f>
        <v>42.5</v>
      </c>
      <c r="F72" s="22">
        <f t="shared" si="0"/>
        <v>100</v>
      </c>
      <c r="G72" s="3"/>
    </row>
    <row r="73" spans="1:7" x14ac:dyDescent="0.25">
      <c r="A73" s="13"/>
      <c r="B73" s="29" t="s">
        <v>104</v>
      </c>
      <c r="C73" s="25" t="s">
        <v>103</v>
      </c>
      <c r="D73" s="26">
        <v>42.5</v>
      </c>
      <c r="E73" s="26">
        <v>42.5</v>
      </c>
      <c r="F73" s="28">
        <f t="shared" si="0"/>
        <v>100</v>
      </c>
      <c r="G73" s="3"/>
    </row>
    <row r="74" spans="1:7" x14ac:dyDescent="0.25">
      <c r="A74" s="13"/>
      <c r="B74" s="29" t="s">
        <v>106</v>
      </c>
      <c r="C74" s="25" t="s">
        <v>105</v>
      </c>
      <c r="D74" s="26">
        <f>D75+D77</f>
        <v>95.6</v>
      </c>
      <c r="E74" s="26">
        <f>E75+E77</f>
        <v>95.6</v>
      </c>
      <c r="F74" s="21">
        <f t="shared" si="0"/>
        <v>100</v>
      </c>
      <c r="G74" s="3"/>
    </row>
    <row r="75" spans="1:7" ht="30" x14ac:dyDescent="0.25">
      <c r="A75" s="13"/>
      <c r="B75" s="29" t="s">
        <v>108</v>
      </c>
      <c r="C75" s="25" t="s">
        <v>107</v>
      </c>
      <c r="D75" s="26">
        <f>D76</f>
        <v>0.3</v>
      </c>
      <c r="E75" s="26">
        <f>E76</f>
        <v>0.3</v>
      </c>
      <c r="F75" s="22">
        <f t="shared" si="0"/>
        <v>100</v>
      </c>
      <c r="G75" s="3"/>
    </row>
    <row r="76" spans="1:7" ht="30" x14ac:dyDescent="0.25">
      <c r="A76" s="13"/>
      <c r="B76" s="29" t="s">
        <v>110</v>
      </c>
      <c r="C76" s="25" t="s">
        <v>109</v>
      </c>
      <c r="D76" s="26">
        <v>0.3</v>
      </c>
      <c r="E76" s="26">
        <v>0.3</v>
      </c>
      <c r="F76" s="21">
        <f t="shared" si="0"/>
        <v>100</v>
      </c>
      <c r="G76" s="3"/>
    </row>
    <row r="77" spans="1:7" ht="30" x14ac:dyDescent="0.25">
      <c r="A77" s="13"/>
      <c r="B77" s="29" t="s">
        <v>111</v>
      </c>
      <c r="C77" s="25" t="s">
        <v>175</v>
      </c>
      <c r="D77" s="26">
        <f>D78</f>
        <v>95.3</v>
      </c>
      <c r="E77" s="26">
        <f>E78</f>
        <v>95.3</v>
      </c>
      <c r="F77" s="21">
        <f t="shared" si="0"/>
        <v>100</v>
      </c>
      <c r="G77" s="3"/>
    </row>
    <row r="78" spans="1:7" ht="31.5" customHeight="1" x14ac:dyDescent="0.25">
      <c r="A78" s="13"/>
      <c r="B78" s="29" t="s">
        <v>112</v>
      </c>
      <c r="C78" s="25" t="s">
        <v>176</v>
      </c>
      <c r="D78" s="26">
        <v>95.3</v>
      </c>
      <c r="E78" s="26">
        <v>95.3</v>
      </c>
      <c r="F78" s="22">
        <f t="shared" si="0"/>
        <v>100</v>
      </c>
      <c r="G78" s="3"/>
    </row>
    <row r="79" spans="1:7" x14ac:dyDescent="0.25">
      <c r="A79" s="13"/>
      <c r="B79" s="29" t="s">
        <v>114</v>
      </c>
      <c r="C79" s="25" t="s">
        <v>113</v>
      </c>
      <c r="D79" s="26">
        <f>D80+D82</f>
        <v>1298.7</v>
      </c>
      <c r="E79" s="26">
        <f>E80+E82</f>
        <v>1298.7</v>
      </c>
      <c r="F79" s="21">
        <f t="shared" ref="F79:F83" si="1">E79/D79*100</f>
        <v>100</v>
      </c>
      <c r="G79" s="3"/>
    </row>
    <row r="80" spans="1:7" ht="45.75" customHeight="1" x14ac:dyDescent="0.25">
      <c r="A80" s="13"/>
      <c r="B80" s="29" t="s">
        <v>116</v>
      </c>
      <c r="C80" s="25" t="s">
        <v>115</v>
      </c>
      <c r="D80" s="26">
        <f>D81</f>
        <v>639</v>
      </c>
      <c r="E80" s="26">
        <f>E81</f>
        <v>639</v>
      </c>
      <c r="F80" s="21">
        <f t="shared" si="1"/>
        <v>100</v>
      </c>
      <c r="G80" s="3"/>
    </row>
    <row r="81" spans="1:7" ht="60" x14ac:dyDescent="0.25">
      <c r="A81" s="13"/>
      <c r="B81" s="29" t="s">
        <v>118</v>
      </c>
      <c r="C81" s="25" t="s">
        <v>117</v>
      </c>
      <c r="D81" s="26">
        <v>639</v>
      </c>
      <c r="E81" s="26">
        <v>639</v>
      </c>
      <c r="F81" s="21">
        <f t="shared" si="1"/>
        <v>100</v>
      </c>
      <c r="G81" s="3"/>
    </row>
    <row r="82" spans="1:7" x14ac:dyDescent="0.25">
      <c r="A82" s="13"/>
      <c r="B82" s="29" t="s">
        <v>120</v>
      </c>
      <c r="C82" s="25" t="s">
        <v>119</v>
      </c>
      <c r="D82" s="26">
        <f>D83</f>
        <v>659.7</v>
      </c>
      <c r="E82" s="26">
        <f>E83</f>
        <v>659.7</v>
      </c>
      <c r="F82" s="22">
        <f t="shared" si="1"/>
        <v>100</v>
      </c>
      <c r="G82" s="3"/>
    </row>
    <row r="83" spans="1:7" ht="18" customHeight="1" thickBot="1" x14ac:dyDescent="0.3">
      <c r="A83" s="13"/>
      <c r="B83" s="32" t="s">
        <v>122</v>
      </c>
      <c r="C83" s="33" t="s">
        <v>121</v>
      </c>
      <c r="D83" s="34">
        <v>659.7</v>
      </c>
      <c r="E83" s="35">
        <v>659.7</v>
      </c>
      <c r="F83" s="36">
        <f t="shared" si="1"/>
        <v>100</v>
      </c>
      <c r="G83" s="3"/>
    </row>
    <row r="84" spans="1:7" x14ac:dyDescent="0.25">
      <c r="B84" s="37"/>
      <c r="C84" s="37"/>
      <c r="D84" s="37"/>
      <c r="F84" s="37"/>
    </row>
  </sheetData>
  <mergeCells count="12">
    <mergeCell ref="B8:F8"/>
    <mergeCell ref="B10:B11"/>
    <mergeCell ref="C10:C11"/>
    <mergeCell ref="D10:D11"/>
    <mergeCell ref="E10:E11"/>
    <mergeCell ref="F10:F11"/>
    <mergeCell ref="C6:F6"/>
    <mergeCell ref="C1:F1"/>
    <mergeCell ref="C2:F2"/>
    <mergeCell ref="C3:F3"/>
    <mergeCell ref="C4:F4"/>
    <mergeCell ref="D5:F5"/>
  </mergeCells>
  <pageMargins left="0.51181102362204722" right="0" top="0" bottom="0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B28" workbookViewId="0">
      <selection activeCell="E7" sqref="E7:J7"/>
    </sheetView>
  </sheetViews>
  <sheetFormatPr defaultRowHeight="12.75" x14ac:dyDescent="0.2"/>
  <cols>
    <col min="1" max="1" width="0.5703125" style="38" hidden="1" customWidth="1"/>
    <col min="2" max="3" width="0.28515625" style="38" customWidth="1"/>
    <col min="4" max="4" width="0.5703125" style="38" customWidth="1"/>
    <col min="5" max="5" width="63.7109375" style="89" customWidth="1"/>
    <col min="6" max="7" width="4.5703125" style="90" customWidth="1"/>
    <col min="8" max="8" width="11" style="38" customWidth="1"/>
    <col min="9" max="9" width="9.85546875" style="38" customWidth="1"/>
    <col min="10" max="10" width="10.42578125" style="38" customWidth="1"/>
    <col min="11" max="255" width="9.28515625" style="38"/>
    <col min="256" max="256" width="0" style="38" hidden="1" customWidth="1"/>
    <col min="257" max="258" width="0.28515625" style="38" customWidth="1"/>
    <col min="259" max="259" width="0.5703125" style="38" customWidth="1"/>
    <col min="260" max="260" width="79" style="38" customWidth="1"/>
    <col min="261" max="261" width="0" style="38" hidden="1" customWidth="1"/>
    <col min="262" max="262" width="4.5703125" style="38" customWidth="1"/>
    <col min="263" max="263" width="3.5703125" style="38" customWidth="1"/>
    <col min="264" max="264" width="10.7109375" style="38" customWidth="1"/>
    <col min="265" max="265" width="9.7109375" style="38" customWidth="1"/>
    <col min="266" max="266" width="10.42578125" style="38" customWidth="1"/>
    <col min="267" max="511" width="9.28515625" style="38"/>
    <col min="512" max="512" width="0" style="38" hidden="1" customWidth="1"/>
    <col min="513" max="514" width="0.28515625" style="38" customWidth="1"/>
    <col min="515" max="515" width="0.5703125" style="38" customWidth="1"/>
    <col min="516" max="516" width="79" style="38" customWidth="1"/>
    <col min="517" max="517" width="0" style="38" hidden="1" customWidth="1"/>
    <col min="518" max="518" width="4.5703125" style="38" customWidth="1"/>
    <col min="519" max="519" width="3.5703125" style="38" customWidth="1"/>
    <col min="520" max="520" width="10.7109375" style="38" customWidth="1"/>
    <col min="521" max="521" width="9.7109375" style="38" customWidth="1"/>
    <col min="522" max="522" width="10.42578125" style="38" customWidth="1"/>
    <col min="523" max="767" width="9.28515625" style="38"/>
    <col min="768" max="768" width="0" style="38" hidden="1" customWidth="1"/>
    <col min="769" max="770" width="0.28515625" style="38" customWidth="1"/>
    <col min="771" max="771" width="0.5703125" style="38" customWidth="1"/>
    <col min="772" max="772" width="79" style="38" customWidth="1"/>
    <col min="773" max="773" width="0" style="38" hidden="1" customWidth="1"/>
    <col min="774" max="774" width="4.5703125" style="38" customWidth="1"/>
    <col min="775" max="775" width="3.5703125" style="38" customWidth="1"/>
    <col min="776" max="776" width="10.7109375" style="38" customWidth="1"/>
    <col min="777" max="777" width="9.7109375" style="38" customWidth="1"/>
    <col min="778" max="778" width="10.42578125" style="38" customWidth="1"/>
    <col min="779" max="1023" width="9.28515625" style="38"/>
    <col min="1024" max="1024" width="0" style="38" hidden="1" customWidth="1"/>
    <col min="1025" max="1026" width="0.28515625" style="38" customWidth="1"/>
    <col min="1027" max="1027" width="0.5703125" style="38" customWidth="1"/>
    <col min="1028" max="1028" width="79" style="38" customWidth="1"/>
    <col min="1029" max="1029" width="0" style="38" hidden="1" customWidth="1"/>
    <col min="1030" max="1030" width="4.5703125" style="38" customWidth="1"/>
    <col min="1031" max="1031" width="3.5703125" style="38" customWidth="1"/>
    <col min="1032" max="1032" width="10.7109375" style="38" customWidth="1"/>
    <col min="1033" max="1033" width="9.7109375" style="38" customWidth="1"/>
    <col min="1034" max="1034" width="10.42578125" style="38" customWidth="1"/>
    <col min="1035" max="1279" width="9.28515625" style="38"/>
    <col min="1280" max="1280" width="0" style="38" hidden="1" customWidth="1"/>
    <col min="1281" max="1282" width="0.28515625" style="38" customWidth="1"/>
    <col min="1283" max="1283" width="0.5703125" style="38" customWidth="1"/>
    <col min="1284" max="1284" width="79" style="38" customWidth="1"/>
    <col min="1285" max="1285" width="0" style="38" hidden="1" customWidth="1"/>
    <col min="1286" max="1286" width="4.5703125" style="38" customWidth="1"/>
    <col min="1287" max="1287" width="3.5703125" style="38" customWidth="1"/>
    <col min="1288" max="1288" width="10.7109375" style="38" customWidth="1"/>
    <col min="1289" max="1289" width="9.7109375" style="38" customWidth="1"/>
    <col min="1290" max="1290" width="10.42578125" style="38" customWidth="1"/>
    <col min="1291" max="1535" width="9.28515625" style="38"/>
    <col min="1536" max="1536" width="0" style="38" hidden="1" customWidth="1"/>
    <col min="1537" max="1538" width="0.28515625" style="38" customWidth="1"/>
    <col min="1539" max="1539" width="0.5703125" style="38" customWidth="1"/>
    <col min="1540" max="1540" width="79" style="38" customWidth="1"/>
    <col min="1541" max="1541" width="0" style="38" hidden="1" customWidth="1"/>
    <col min="1542" max="1542" width="4.5703125" style="38" customWidth="1"/>
    <col min="1543" max="1543" width="3.5703125" style="38" customWidth="1"/>
    <col min="1544" max="1544" width="10.7109375" style="38" customWidth="1"/>
    <col min="1545" max="1545" width="9.7109375" style="38" customWidth="1"/>
    <col min="1546" max="1546" width="10.42578125" style="38" customWidth="1"/>
    <col min="1547" max="1791" width="9.28515625" style="38"/>
    <col min="1792" max="1792" width="0" style="38" hidden="1" customWidth="1"/>
    <col min="1793" max="1794" width="0.28515625" style="38" customWidth="1"/>
    <col min="1795" max="1795" width="0.5703125" style="38" customWidth="1"/>
    <col min="1796" max="1796" width="79" style="38" customWidth="1"/>
    <col min="1797" max="1797" width="0" style="38" hidden="1" customWidth="1"/>
    <col min="1798" max="1798" width="4.5703125" style="38" customWidth="1"/>
    <col min="1799" max="1799" width="3.5703125" style="38" customWidth="1"/>
    <col min="1800" max="1800" width="10.7109375" style="38" customWidth="1"/>
    <col min="1801" max="1801" width="9.7109375" style="38" customWidth="1"/>
    <col min="1802" max="1802" width="10.42578125" style="38" customWidth="1"/>
    <col min="1803" max="2047" width="9.28515625" style="38"/>
    <col min="2048" max="2048" width="0" style="38" hidden="1" customWidth="1"/>
    <col min="2049" max="2050" width="0.28515625" style="38" customWidth="1"/>
    <col min="2051" max="2051" width="0.5703125" style="38" customWidth="1"/>
    <col min="2052" max="2052" width="79" style="38" customWidth="1"/>
    <col min="2053" max="2053" width="0" style="38" hidden="1" customWidth="1"/>
    <col min="2054" max="2054" width="4.5703125" style="38" customWidth="1"/>
    <col min="2055" max="2055" width="3.5703125" style="38" customWidth="1"/>
    <col min="2056" max="2056" width="10.7109375" style="38" customWidth="1"/>
    <col min="2057" max="2057" width="9.7109375" style="38" customWidth="1"/>
    <col min="2058" max="2058" width="10.42578125" style="38" customWidth="1"/>
    <col min="2059" max="2303" width="9.28515625" style="38"/>
    <col min="2304" max="2304" width="0" style="38" hidden="1" customWidth="1"/>
    <col min="2305" max="2306" width="0.28515625" style="38" customWidth="1"/>
    <col min="2307" max="2307" width="0.5703125" style="38" customWidth="1"/>
    <col min="2308" max="2308" width="79" style="38" customWidth="1"/>
    <col min="2309" max="2309" width="0" style="38" hidden="1" customWidth="1"/>
    <col min="2310" max="2310" width="4.5703125" style="38" customWidth="1"/>
    <col min="2311" max="2311" width="3.5703125" style="38" customWidth="1"/>
    <col min="2312" max="2312" width="10.7109375" style="38" customWidth="1"/>
    <col min="2313" max="2313" width="9.7109375" style="38" customWidth="1"/>
    <col min="2314" max="2314" width="10.42578125" style="38" customWidth="1"/>
    <col min="2315" max="2559" width="9.28515625" style="38"/>
    <col min="2560" max="2560" width="0" style="38" hidden="1" customWidth="1"/>
    <col min="2561" max="2562" width="0.28515625" style="38" customWidth="1"/>
    <col min="2563" max="2563" width="0.5703125" style="38" customWidth="1"/>
    <col min="2564" max="2564" width="79" style="38" customWidth="1"/>
    <col min="2565" max="2565" width="0" style="38" hidden="1" customWidth="1"/>
    <col min="2566" max="2566" width="4.5703125" style="38" customWidth="1"/>
    <col min="2567" max="2567" width="3.5703125" style="38" customWidth="1"/>
    <col min="2568" max="2568" width="10.7109375" style="38" customWidth="1"/>
    <col min="2569" max="2569" width="9.7109375" style="38" customWidth="1"/>
    <col min="2570" max="2570" width="10.42578125" style="38" customWidth="1"/>
    <col min="2571" max="2815" width="9.28515625" style="38"/>
    <col min="2816" max="2816" width="0" style="38" hidden="1" customWidth="1"/>
    <col min="2817" max="2818" width="0.28515625" style="38" customWidth="1"/>
    <col min="2819" max="2819" width="0.5703125" style="38" customWidth="1"/>
    <col min="2820" max="2820" width="79" style="38" customWidth="1"/>
    <col min="2821" max="2821" width="0" style="38" hidden="1" customWidth="1"/>
    <col min="2822" max="2822" width="4.5703125" style="38" customWidth="1"/>
    <col min="2823" max="2823" width="3.5703125" style="38" customWidth="1"/>
    <col min="2824" max="2824" width="10.7109375" style="38" customWidth="1"/>
    <col min="2825" max="2825" width="9.7109375" style="38" customWidth="1"/>
    <col min="2826" max="2826" width="10.42578125" style="38" customWidth="1"/>
    <col min="2827" max="3071" width="9.28515625" style="38"/>
    <col min="3072" max="3072" width="0" style="38" hidden="1" customWidth="1"/>
    <col min="3073" max="3074" width="0.28515625" style="38" customWidth="1"/>
    <col min="3075" max="3075" width="0.5703125" style="38" customWidth="1"/>
    <col min="3076" max="3076" width="79" style="38" customWidth="1"/>
    <col min="3077" max="3077" width="0" style="38" hidden="1" customWidth="1"/>
    <col min="3078" max="3078" width="4.5703125" style="38" customWidth="1"/>
    <col min="3079" max="3079" width="3.5703125" style="38" customWidth="1"/>
    <col min="3080" max="3080" width="10.7109375" style="38" customWidth="1"/>
    <col min="3081" max="3081" width="9.7109375" style="38" customWidth="1"/>
    <col min="3082" max="3082" width="10.42578125" style="38" customWidth="1"/>
    <col min="3083" max="3327" width="9.28515625" style="38"/>
    <col min="3328" max="3328" width="0" style="38" hidden="1" customWidth="1"/>
    <col min="3329" max="3330" width="0.28515625" style="38" customWidth="1"/>
    <col min="3331" max="3331" width="0.5703125" style="38" customWidth="1"/>
    <col min="3332" max="3332" width="79" style="38" customWidth="1"/>
    <col min="3333" max="3333" width="0" style="38" hidden="1" customWidth="1"/>
    <col min="3334" max="3334" width="4.5703125" style="38" customWidth="1"/>
    <col min="3335" max="3335" width="3.5703125" style="38" customWidth="1"/>
    <col min="3336" max="3336" width="10.7109375" style="38" customWidth="1"/>
    <col min="3337" max="3337" width="9.7109375" style="38" customWidth="1"/>
    <col min="3338" max="3338" width="10.42578125" style="38" customWidth="1"/>
    <col min="3339" max="3583" width="9.28515625" style="38"/>
    <col min="3584" max="3584" width="0" style="38" hidden="1" customWidth="1"/>
    <col min="3585" max="3586" width="0.28515625" style="38" customWidth="1"/>
    <col min="3587" max="3587" width="0.5703125" style="38" customWidth="1"/>
    <col min="3588" max="3588" width="79" style="38" customWidth="1"/>
    <col min="3589" max="3589" width="0" style="38" hidden="1" customWidth="1"/>
    <col min="3590" max="3590" width="4.5703125" style="38" customWidth="1"/>
    <col min="3591" max="3591" width="3.5703125" style="38" customWidth="1"/>
    <col min="3592" max="3592" width="10.7109375" style="38" customWidth="1"/>
    <col min="3593" max="3593" width="9.7109375" style="38" customWidth="1"/>
    <col min="3594" max="3594" width="10.42578125" style="38" customWidth="1"/>
    <col min="3595" max="3839" width="9.28515625" style="38"/>
    <col min="3840" max="3840" width="0" style="38" hidden="1" customWidth="1"/>
    <col min="3841" max="3842" width="0.28515625" style="38" customWidth="1"/>
    <col min="3843" max="3843" width="0.5703125" style="38" customWidth="1"/>
    <col min="3844" max="3844" width="79" style="38" customWidth="1"/>
    <col min="3845" max="3845" width="0" style="38" hidden="1" customWidth="1"/>
    <col min="3846" max="3846" width="4.5703125" style="38" customWidth="1"/>
    <col min="3847" max="3847" width="3.5703125" style="38" customWidth="1"/>
    <col min="3848" max="3848" width="10.7109375" style="38" customWidth="1"/>
    <col min="3849" max="3849" width="9.7109375" style="38" customWidth="1"/>
    <col min="3850" max="3850" width="10.42578125" style="38" customWidth="1"/>
    <col min="3851" max="4095" width="9.28515625" style="38"/>
    <col min="4096" max="4096" width="0" style="38" hidden="1" customWidth="1"/>
    <col min="4097" max="4098" width="0.28515625" style="38" customWidth="1"/>
    <col min="4099" max="4099" width="0.5703125" style="38" customWidth="1"/>
    <col min="4100" max="4100" width="79" style="38" customWidth="1"/>
    <col min="4101" max="4101" width="0" style="38" hidden="1" customWidth="1"/>
    <col min="4102" max="4102" width="4.5703125" style="38" customWidth="1"/>
    <col min="4103" max="4103" width="3.5703125" style="38" customWidth="1"/>
    <col min="4104" max="4104" width="10.7109375" style="38" customWidth="1"/>
    <col min="4105" max="4105" width="9.7109375" style="38" customWidth="1"/>
    <col min="4106" max="4106" width="10.42578125" style="38" customWidth="1"/>
    <col min="4107" max="4351" width="9.28515625" style="38"/>
    <col min="4352" max="4352" width="0" style="38" hidden="1" customWidth="1"/>
    <col min="4353" max="4354" width="0.28515625" style="38" customWidth="1"/>
    <col min="4355" max="4355" width="0.5703125" style="38" customWidth="1"/>
    <col min="4356" max="4356" width="79" style="38" customWidth="1"/>
    <col min="4357" max="4357" width="0" style="38" hidden="1" customWidth="1"/>
    <col min="4358" max="4358" width="4.5703125" style="38" customWidth="1"/>
    <col min="4359" max="4359" width="3.5703125" style="38" customWidth="1"/>
    <col min="4360" max="4360" width="10.7109375" style="38" customWidth="1"/>
    <col min="4361" max="4361" width="9.7109375" style="38" customWidth="1"/>
    <col min="4362" max="4362" width="10.42578125" style="38" customWidth="1"/>
    <col min="4363" max="4607" width="9.28515625" style="38"/>
    <col min="4608" max="4608" width="0" style="38" hidden="1" customWidth="1"/>
    <col min="4609" max="4610" width="0.28515625" style="38" customWidth="1"/>
    <col min="4611" max="4611" width="0.5703125" style="38" customWidth="1"/>
    <col min="4612" max="4612" width="79" style="38" customWidth="1"/>
    <col min="4613" max="4613" width="0" style="38" hidden="1" customWidth="1"/>
    <col min="4614" max="4614" width="4.5703125" style="38" customWidth="1"/>
    <col min="4615" max="4615" width="3.5703125" style="38" customWidth="1"/>
    <col min="4616" max="4616" width="10.7109375" style="38" customWidth="1"/>
    <col min="4617" max="4617" width="9.7109375" style="38" customWidth="1"/>
    <col min="4618" max="4618" width="10.42578125" style="38" customWidth="1"/>
    <col min="4619" max="4863" width="9.28515625" style="38"/>
    <col min="4864" max="4864" width="0" style="38" hidden="1" customWidth="1"/>
    <col min="4865" max="4866" width="0.28515625" style="38" customWidth="1"/>
    <col min="4867" max="4867" width="0.5703125" style="38" customWidth="1"/>
    <col min="4868" max="4868" width="79" style="38" customWidth="1"/>
    <col min="4869" max="4869" width="0" style="38" hidden="1" customWidth="1"/>
    <col min="4870" max="4870" width="4.5703125" style="38" customWidth="1"/>
    <col min="4871" max="4871" width="3.5703125" style="38" customWidth="1"/>
    <col min="4872" max="4872" width="10.7109375" style="38" customWidth="1"/>
    <col min="4873" max="4873" width="9.7109375" style="38" customWidth="1"/>
    <col min="4874" max="4874" width="10.42578125" style="38" customWidth="1"/>
    <col min="4875" max="5119" width="9.28515625" style="38"/>
    <col min="5120" max="5120" width="0" style="38" hidden="1" customWidth="1"/>
    <col min="5121" max="5122" width="0.28515625" style="38" customWidth="1"/>
    <col min="5123" max="5123" width="0.5703125" style="38" customWidth="1"/>
    <col min="5124" max="5124" width="79" style="38" customWidth="1"/>
    <col min="5125" max="5125" width="0" style="38" hidden="1" customWidth="1"/>
    <col min="5126" max="5126" width="4.5703125" style="38" customWidth="1"/>
    <col min="5127" max="5127" width="3.5703125" style="38" customWidth="1"/>
    <col min="5128" max="5128" width="10.7109375" style="38" customWidth="1"/>
    <col min="5129" max="5129" width="9.7109375" style="38" customWidth="1"/>
    <col min="5130" max="5130" width="10.42578125" style="38" customWidth="1"/>
    <col min="5131" max="5375" width="9.28515625" style="38"/>
    <col min="5376" max="5376" width="0" style="38" hidden="1" customWidth="1"/>
    <col min="5377" max="5378" width="0.28515625" style="38" customWidth="1"/>
    <col min="5379" max="5379" width="0.5703125" style="38" customWidth="1"/>
    <col min="5380" max="5380" width="79" style="38" customWidth="1"/>
    <col min="5381" max="5381" width="0" style="38" hidden="1" customWidth="1"/>
    <col min="5382" max="5382" width="4.5703125" style="38" customWidth="1"/>
    <col min="5383" max="5383" width="3.5703125" style="38" customWidth="1"/>
    <col min="5384" max="5384" width="10.7109375" style="38" customWidth="1"/>
    <col min="5385" max="5385" width="9.7109375" style="38" customWidth="1"/>
    <col min="5386" max="5386" width="10.42578125" style="38" customWidth="1"/>
    <col min="5387" max="5631" width="9.28515625" style="38"/>
    <col min="5632" max="5632" width="0" style="38" hidden="1" customWidth="1"/>
    <col min="5633" max="5634" width="0.28515625" style="38" customWidth="1"/>
    <col min="5635" max="5635" width="0.5703125" style="38" customWidth="1"/>
    <col min="5636" max="5636" width="79" style="38" customWidth="1"/>
    <col min="5637" max="5637" width="0" style="38" hidden="1" customWidth="1"/>
    <col min="5638" max="5638" width="4.5703125" style="38" customWidth="1"/>
    <col min="5639" max="5639" width="3.5703125" style="38" customWidth="1"/>
    <col min="5640" max="5640" width="10.7109375" style="38" customWidth="1"/>
    <col min="5641" max="5641" width="9.7109375" style="38" customWidth="1"/>
    <col min="5642" max="5642" width="10.42578125" style="38" customWidth="1"/>
    <col min="5643" max="5887" width="9.28515625" style="38"/>
    <col min="5888" max="5888" width="0" style="38" hidden="1" customWidth="1"/>
    <col min="5889" max="5890" width="0.28515625" style="38" customWidth="1"/>
    <col min="5891" max="5891" width="0.5703125" style="38" customWidth="1"/>
    <col min="5892" max="5892" width="79" style="38" customWidth="1"/>
    <col min="5893" max="5893" width="0" style="38" hidden="1" customWidth="1"/>
    <col min="5894" max="5894" width="4.5703125" style="38" customWidth="1"/>
    <col min="5895" max="5895" width="3.5703125" style="38" customWidth="1"/>
    <col min="5896" max="5896" width="10.7109375" style="38" customWidth="1"/>
    <col min="5897" max="5897" width="9.7109375" style="38" customWidth="1"/>
    <col min="5898" max="5898" width="10.42578125" style="38" customWidth="1"/>
    <col min="5899" max="6143" width="9.28515625" style="38"/>
    <col min="6144" max="6144" width="0" style="38" hidden="1" customWidth="1"/>
    <col min="6145" max="6146" width="0.28515625" style="38" customWidth="1"/>
    <col min="6147" max="6147" width="0.5703125" style="38" customWidth="1"/>
    <col min="6148" max="6148" width="79" style="38" customWidth="1"/>
    <col min="6149" max="6149" width="0" style="38" hidden="1" customWidth="1"/>
    <col min="6150" max="6150" width="4.5703125" style="38" customWidth="1"/>
    <col min="6151" max="6151" width="3.5703125" style="38" customWidth="1"/>
    <col min="6152" max="6152" width="10.7109375" style="38" customWidth="1"/>
    <col min="6153" max="6153" width="9.7109375" style="38" customWidth="1"/>
    <col min="6154" max="6154" width="10.42578125" style="38" customWidth="1"/>
    <col min="6155" max="6399" width="9.28515625" style="38"/>
    <col min="6400" max="6400" width="0" style="38" hidden="1" customWidth="1"/>
    <col min="6401" max="6402" width="0.28515625" style="38" customWidth="1"/>
    <col min="6403" max="6403" width="0.5703125" style="38" customWidth="1"/>
    <col min="6404" max="6404" width="79" style="38" customWidth="1"/>
    <col min="6405" max="6405" width="0" style="38" hidden="1" customWidth="1"/>
    <col min="6406" max="6406" width="4.5703125" style="38" customWidth="1"/>
    <col min="6407" max="6407" width="3.5703125" style="38" customWidth="1"/>
    <col min="6408" max="6408" width="10.7109375" style="38" customWidth="1"/>
    <col min="6409" max="6409" width="9.7109375" style="38" customWidth="1"/>
    <col min="6410" max="6410" width="10.42578125" style="38" customWidth="1"/>
    <col min="6411" max="6655" width="9.28515625" style="38"/>
    <col min="6656" max="6656" width="0" style="38" hidden="1" customWidth="1"/>
    <col min="6657" max="6658" width="0.28515625" style="38" customWidth="1"/>
    <col min="6659" max="6659" width="0.5703125" style="38" customWidth="1"/>
    <col min="6660" max="6660" width="79" style="38" customWidth="1"/>
    <col min="6661" max="6661" width="0" style="38" hidden="1" customWidth="1"/>
    <col min="6662" max="6662" width="4.5703125" style="38" customWidth="1"/>
    <col min="6663" max="6663" width="3.5703125" style="38" customWidth="1"/>
    <col min="6664" max="6664" width="10.7109375" style="38" customWidth="1"/>
    <col min="6665" max="6665" width="9.7109375" style="38" customWidth="1"/>
    <col min="6666" max="6666" width="10.42578125" style="38" customWidth="1"/>
    <col min="6667" max="6911" width="9.28515625" style="38"/>
    <col min="6912" max="6912" width="0" style="38" hidden="1" customWidth="1"/>
    <col min="6913" max="6914" width="0.28515625" style="38" customWidth="1"/>
    <col min="6915" max="6915" width="0.5703125" style="38" customWidth="1"/>
    <col min="6916" max="6916" width="79" style="38" customWidth="1"/>
    <col min="6917" max="6917" width="0" style="38" hidden="1" customWidth="1"/>
    <col min="6918" max="6918" width="4.5703125" style="38" customWidth="1"/>
    <col min="6919" max="6919" width="3.5703125" style="38" customWidth="1"/>
    <col min="6920" max="6920" width="10.7109375" style="38" customWidth="1"/>
    <col min="6921" max="6921" width="9.7109375" style="38" customWidth="1"/>
    <col min="6922" max="6922" width="10.42578125" style="38" customWidth="1"/>
    <col min="6923" max="7167" width="9.28515625" style="38"/>
    <col min="7168" max="7168" width="0" style="38" hidden="1" customWidth="1"/>
    <col min="7169" max="7170" width="0.28515625" style="38" customWidth="1"/>
    <col min="7171" max="7171" width="0.5703125" style="38" customWidth="1"/>
    <col min="7172" max="7172" width="79" style="38" customWidth="1"/>
    <col min="7173" max="7173" width="0" style="38" hidden="1" customWidth="1"/>
    <col min="7174" max="7174" width="4.5703125" style="38" customWidth="1"/>
    <col min="7175" max="7175" width="3.5703125" style="38" customWidth="1"/>
    <col min="7176" max="7176" width="10.7109375" style="38" customWidth="1"/>
    <col min="7177" max="7177" width="9.7109375" style="38" customWidth="1"/>
    <col min="7178" max="7178" width="10.42578125" style="38" customWidth="1"/>
    <col min="7179" max="7423" width="9.28515625" style="38"/>
    <col min="7424" max="7424" width="0" style="38" hidden="1" customWidth="1"/>
    <col min="7425" max="7426" width="0.28515625" style="38" customWidth="1"/>
    <col min="7427" max="7427" width="0.5703125" style="38" customWidth="1"/>
    <col min="7428" max="7428" width="79" style="38" customWidth="1"/>
    <col min="7429" max="7429" width="0" style="38" hidden="1" customWidth="1"/>
    <col min="7430" max="7430" width="4.5703125" style="38" customWidth="1"/>
    <col min="7431" max="7431" width="3.5703125" style="38" customWidth="1"/>
    <col min="7432" max="7432" width="10.7109375" style="38" customWidth="1"/>
    <col min="7433" max="7433" width="9.7109375" style="38" customWidth="1"/>
    <col min="7434" max="7434" width="10.42578125" style="38" customWidth="1"/>
    <col min="7435" max="7679" width="9.28515625" style="38"/>
    <col min="7680" max="7680" width="0" style="38" hidden="1" customWidth="1"/>
    <col min="7681" max="7682" width="0.28515625" style="38" customWidth="1"/>
    <col min="7683" max="7683" width="0.5703125" style="38" customWidth="1"/>
    <col min="7684" max="7684" width="79" style="38" customWidth="1"/>
    <col min="7685" max="7685" width="0" style="38" hidden="1" customWidth="1"/>
    <col min="7686" max="7686" width="4.5703125" style="38" customWidth="1"/>
    <col min="7687" max="7687" width="3.5703125" style="38" customWidth="1"/>
    <col min="7688" max="7688" width="10.7109375" style="38" customWidth="1"/>
    <col min="7689" max="7689" width="9.7109375" style="38" customWidth="1"/>
    <col min="7690" max="7690" width="10.42578125" style="38" customWidth="1"/>
    <col min="7691" max="7935" width="9.28515625" style="38"/>
    <col min="7936" max="7936" width="0" style="38" hidden="1" customWidth="1"/>
    <col min="7937" max="7938" width="0.28515625" style="38" customWidth="1"/>
    <col min="7939" max="7939" width="0.5703125" style="38" customWidth="1"/>
    <col min="7940" max="7940" width="79" style="38" customWidth="1"/>
    <col min="7941" max="7941" width="0" style="38" hidden="1" customWidth="1"/>
    <col min="7942" max="7942" width="4.5703125" style="38" customWidth="1"/>
    <col min="7943" max="7943" width="3.5703125" style="38" customWidth="1"/>
    <col min="7944" max="7944" width="10.7109375" style="38" customWidth="1"/>
    <col min="7945" max="7945" width="9.7109375" style="38" customWidth="1"/>
    <col min="7946" max="7946" width="10.42578125" style="38" customWidth="1"/>
    <col min="7947" max="8191" width="9.28515625" style="38"/>
    <col min="8192" max="8192" width="0" style="38" hidden="1" customWidth="1"/>
    <col min="8193" max="8194" width="0.28515625" style="38" customWidth="1"/>
    <col min="8195" max="8195" width="0.5703125" style="38" customWidth="1"/>
    <col min="8196" max="8196" width="79" style="38" customWidth="1"/>
    <col min="8197" max="8197" width="0" style="38" hidden="1" customWidth="1"/>
    <col min="8198" max="8198" width="4.5703125" style="38" customWidth="1"/>
    <col min="8199" max="8199" width="3.5703125" style="38" customWidth="1"/>
    <col min="8200" max="8200" width="10.7109375" style="38" customWidth="1"/>
    <col min="8201" max="8201" width="9.7109375" style="38" customWidth="1"/>
    <col min="8202" max="8202" width="10.42578125" style="38" customWidth="1"/>
    <col min="8203" max="8447" width="9.28515625" style="38"/>
    <col min="8448" max="8448" width="0" style="38" hidden="1" customWidth="1"/>
    <col min="8449" max="8450" width="0.28515625" style="38" customWidth="1"/>
    <col min="8451" max="8451" width="0.5703125" style="38" customWidth="1"/>
    <col min="8452" max="8452" width="79" style="38" customWidth="1"/>
    <col min="8453" max="8453" width="0" style="38" hidden="1" customWidth="1"/>
    <col min="8454" max="8454" width="4.5703125" style="38" customWidth="1"/>
    <col min="8455" max="8455" width="3.5703125" style="38" customWidth="1"/>
    <col min="8456" max="8456" width="10.7109375" style="38" customWidth="1"/>
    <col min="8457" max="8457" width="9.7109375" style="38" customWidth="1"/>
    <col min="8458" max="8458" width="10.42578125" style="38" customWidth="1"/>
    <col min="8459" max="8703" width="9.28515625" style="38"/>
    <col min="8704" max="8704" width="0" style="38" hidden="1" customWidth="1"/>
    <col min="8705" max="8706" width="0.28515625" style="38" customWidth="1"/>
    <col min="8707" max="8707" width="0.5703125" style="38" customWidth="1"/>
    <col min="8708" max="8708" width="79" style="38" customWidth="1"/>
    <col min="8709" max="8709" width="0" style="38" hidden="1" customWidth="1"/>
    <col min="8710" max="8710" width="4.5703125" style="38" customWidth="1"/>
    <col min="8711" max="8711" width="3.5703125" style="38" customWidth="1"/>
    <col min="8712" max="8712" width="10.7109375" style="38" customWidth="1"/>
    <col min="8713" max="8713" width="9.7109375" style="38" customWidth="1"/>
    <col min="8714" max="8714" width="10.42578125" style="38" customWidth="1"/>
    <col min="8715" max="8959" width="9.28515625" style="38"/>
    <col min="8960" max="8960" width="0" style="38" hidden="1" customWidth="1"/>
    <col min="8961" max="8962" width="0.28515625" style="38" customWidth="1"/>
    <col min="8963" max="8963" width="0.5703125" style="38" customWidth="1"/>
    <col min="8964" max="8964" width="79" style="38" customWidth="1"/>
    <col min="8965" max="8965" width="0" style="38" hidden="1" customWidth="1"/>
    <col min="8966" max="8966" width="4.5703125" style="38" customWidth="1"/>
    <col min="8967" max="8967" width="3.5703125" style="38" customWidth="1"/>
    <col min="8968" max="8968" width="10.7109375" style="38" customWidth="1"/>
    <col min="8969" max="8969" width="9.7109375" style="38" customWidth="1"/>
    <col min="8970" max="8970" width="10.42578125" style="38" customWidth="1"/>
    <col min="8971" max="9215" width="9.28515625" style="38"/>
    <col min="9216" max="9216" width="0" style="38" hidden="1" customWidth="1"/>
    <col min="9217" max="9218" width="0.28515625" style="38" customWidth="1"/>
    <col min="9219" max="9219" width="0.5703125" style="38" customWidth="1"/>
    <col min="9220" max="9220" width="79" style="38" customWidth="1"/>
    <col min="9221" max="9221" width="0" style="38" hidden="1" customWidth="1"/>
    <col min="9222" max="9222" width="4.5703125" style="38" customWidth="1"/>
    <col min="9223" max="9223" width="3.5703125" style="38" customWidth="1"/>
    <col min="9224" max="9224" width="10.7109375" style="38" customWidth="1"/>
    <col min="9225" max="9225" width="9.7109375" style="38" customWidth="1"/>
    <col min="9226" max="9226" width="10.42578125" style="38" customWidth="1"/>
    <col min="9227" max="9471" width="9.28515625" style="38"/>
    <col min="9472" max="9472" width="0" style="38" hidden="1" customWidth="1"/>
    <col min="9473" max="9474" width="0.28515625" style="38" customWidth="1"/>
    <col min="9475" max="9475" width="0.5703125" style="38" customWidth="1"/>
    <col min="9476" max="9476" width="79" style="38" customWidth="1"/>
    <col min="9477" max="9477" width="0" style="38" hidden="1" customWidth="1"/>
    <col min="9478" max="9478" width="4.5703125" style="38" customWidth="1"/>
    <col min="9479" max="9479" width="3.5703125" style="38" customWidth="1"/>
    <col min="9480" max="9480" width="10.7109375" style="38" customWidth="1"/>
    <col min="9481" max="9481" width="9.7109375" style="38" customWidth="1"/>
    <col min="9482" max="9482" width="10.42578125" style="38" customWidth="1"/>
    <col min="9483" max="9727" width="9.28515625" style="38"/>
    <col min="9728" max="9728" width="0" style="38" hidden="1" customWidth="1"/>
    <col min="9729" max="9730" width="0.28515625" style="38" customWidth="1"/>
    <col min="9731" max="9731" width="0.5703125" style="38" customWidth="1"/>
    <col min="9732" max="9732" width="79" style="38" customWidth="1"/>
    <col min="9733" max="9733" width="0" style="38" hidden="1" customWidth="1"/>
    <col min="9734" max="9734" width="4.5703125" style="38" customWidth="1"/>
    <col min="9735" max="9735" width="3.5703125" style="38" customWidth="1"/>
    <col min="9736" max="9736" width="10.7109375" style="38" customWidth="1"/>
    <col min="9737" max="9737" width="9.7109375" style="38" customWidth="1"/>
    <col min="9738" max="9738" width="10.42578125" style="38" customWidth="1"/>
    <col min="9739" max="9983" width="9.28515625" style="38"/>
    <col min="9984" max="9984" width="0" style="38" hidden="1" customWidth="1"/>
    <col min="9985" max="9986" width="0.28515625" style="38" customWidth="1"/>
    <col min="9987" max="9987" width="0.5703125" style="38" customWidth="1"/>
    <col min="9988" max="9988" width="79" style="38" customWidth="1"/>
    <col min="9989" max="9989" width="0" style="38" hidden="1" customWidth="1"/>
    <col min="9990" max="9990" width="4.5703125" style="38" customWidth="1"/>
    <col min="9991" max="9991" width="3.5703125" style="38" customWidth="1"/>
    <col min="9992" max="9992" width="10.7109375" style="38" customWidth="1"/>
    <col min="9993" max="9993" width="9.7109375" style="38" customWidth="1"/>
    <col min="9994" max="9994" width="10.42578125" style="38" customWidth="1"/>
    <col min="9995" max="10239" width="9.28515625" style="38"/>
    <col min="10240" max="10240" width="0" style="38" hidden="1" customWidth="1"/>
    <col min="10241" max="10242" width="0.28515625" style="38" customWidth="1"/>
    <col min="10243" max="10243" width="0.5703125" style="38" customWidth="1"/>
    <col min="10244" max="10244" width="79" style="38" customWidth="1"/>
    <col min="10245" max="10245" width="0" style="38" hidden="1" customWidth="1"/>
    <col min="10246" max="10246" width="4.5703125" style="38" customWidth="1"/>
    <col min="10247" max="10247" width="3.5703125" style="38" customWidth="1"/>
    <col min="10248" max="10248" width="10.7109375" style="38" customWidth="1"/>
    <col min="10249" max="10249" width="9.7109375" style="38" customWidth="1"/>
    <col min="10250" max="10250" width="10.42578125" style="38" customWidth="1"/>
    <col min="10251" max="10495" width="9.28515625" style="38"/>
    <col min="10496" max="10496" width="0" style="38" hidden="1" customWidth="1"/>
    <col min="10497" max="10498" width="0.28515625" style="38" customWidth="1"/>
    <col min="10499" max="10499" width="0.5703125" style="38" customWidth="1"/>
    <col min="10500" max="10500" width="79" style="38" customWidth="1"/>
    <col min="10501" max="10501" width="0" style="38" hidden="1" customWidth="1"/>
    <col min="10502" max="10502" width="4.5703125" style="38" customWidth="1"/>
    <col min="10503" max="10503" width="3.5703125" style="38" customWidth="1"/>
    <col min="10504" max="10504" width="10.7109375" style="38" customWidth="1"/>
    <col min="10505" max="10505" width="9.7109375" style="38" customWidth="1"/>
    <col min="10506" max="10506" width="10.42578125" style="38" customWidth="1"/>
    <col min="10507" max="10751" width="9.28515625" style="38"/>
    <col min="10752" max="10752" width="0" style="38" hidden="1" customWidth="1"/>
    <col min="10753" max="10754" width="0.28515625" style="38" customWidth="1"/>
    <col min="10755" max="10755" width="0.5703125" style="38" customWidth="1"/>
    <col min="10756" max="10756" width="79" style="38" customWidth="1"/>
    <col min="10757" max="10757" width="0" style="38" hidden="1" customWidth="1"/>
    <col min="10758" max="10758" width="4.5703125" style="38" customWidth="1"/>
    <col min="10759" max="10759" width="3.5703125" style="38" customWidth="1"/>
    <col min="10760" max="10760" width="10.7109375" style="38" customWidth="1"/>
    <col min="10761" max="10761" width="9.7109375" style="38" customWidth="1"/>
    <col min="10762" max="10762" width="10.42578125" style="38" customWidth="1"/>
    <col min="10763" max="11007" width="9.28515625" style="38"/>
    <col min="11008" max="11008" width="0" style="38" hidden="1" customWidth="1"/>
    <col min="11009" max="11010" width="0.28515625" style="38" customWidth="1"/>
    <col min="11011" max="11011" width="0.5703125" style="38" customWidth="1"/>
    <col min="11012" max="11012" width="79" style="38" customWidth="1"/>
    <col min="11013" max="11013" width="0" style="38" hidden="1" customWidth="1"/>
    <col min="11014" max="11014" width="4.5703125" style="38" customWidth="1"/>
    <col min="11015" max="11015" width="3.5703125" style="38" customWidth="1"/>
    <col min="11016" max="11016" width="10.7109375" style="38" customWidth="1"/>
    <col min="11017" max="11017" width="9.7109375" style="38" customWidth="1"/>
    <col min="11018" max="11018" width="10.42578125" style="38" customWidth="1"/>
    <col min="11019" max="11263" width="9.28515625" style="38"/>
    <col min="11264" max="11264" width="0" style="38" hidden="1" customWidth="1"/>
    <col min="11265" max="11266" width="0.28515625" style="38" customWidth="1"/>
    <col min="11267" max="11267" width="0.5703125" style="38" customWidth="1"/>
    <col min="11268" max="11268" width="79" style="38" customWidth="1"/>
    <col min="11269" max="11269" width="0" style="38" hidden="1" customWidth="1"/>
    <col min="11270" max="11270" width="4.5703125" style="38" customWidth="1"/>
    <col min="11271" max="11271" width="3.5703125" style="38" customWidth="1"/>
    <col min="11272" max="11272" width="10.7109375" style="38" customWidth="1"/>
    <col min="11273" max="11273" width="9.7109375" style="38" customWidth="1"/>
    <col min="11274" max="11274" width="10.42578125" style="38" customWidth="1"/>
    <col min="11275" max="11519" width="9.28515625" style="38"/>
    <col min="11520" max="11520" width="0" style="38" hidden="1" customWidth="1"/>
    <col min="11521" max="11522" width="0.28515625" style="38" customWidth="1"/>
    <col min="11523" max="11523" width="0.5703125" style="38" customWidth="1"/>
    <col min="11524" max="11524" width="79" style="38" customWidth="1"/>
    <col min="11525" max="11525" width="0" style="38" hidden="1" customWidth="1"/>
    <col min="11526" max="11526" width="4.5703125" style="38" customWidth="1"/>
    <col min="11527" max="11527" width="3.5703125" style="38" customWidth="1"/>
    <col min="11528" max="11528" width="10.7109375" style="38" customWidth="1"/>
    <col min="11529" max="11529" width="9.7109375" style="38" customWidth="1"/>
    <col min="11530" max="11530" width="10.42578125" style="38" customWidth="1"/>
    <col min="11531" max="11775" width="9.28515625" style="38"/>
    <col min="11776" max="11776" width="0" style="38" hidden="1" customWidth="1"/>
    <col min="11777" max="11778" width="0.28515625" style="38" customWidth="1"/>
    <col min="11779" max="11779" width="0.5703125" style="38" customWidth="1"/>
    <col min="11780" max="11780" width="79" style="38" customWidth="1"/>
    <col min="11781" max="11781" width="0" style="38" hidden="1" customWidth="1"/>
    <col min="11782" max="11782" width="4.5703125" style="38" customWidth="1"/>
    <col min="11783" max="11783" width="3.5703125" style="38" customWidth="1"/>
    <col min="11784" max="11784" width="10.7109375" style="38" customWidth="1"/>
    <col min="11785" max="11785" width="9.7109375" style="38" customWidth="1"/>
    <col min="11786" max="11786" width="10.42578125" style="38" customWidth="1"/>
    <col min="11787" max="12031" width="9.28515625" style="38"/>
    <col min="12032" max="12032" width="0" style="38" hidden="1" customWidth="1"/>
    <col min="12033" max="12034" width="0.28515625" style="38" customWidth="1"/>
    <col min="12035" max="12035" width="0.5703125" style="38" customWidth="1"/>
    <col min="12036" max="12036" width="79" style="38" customWidth="1"/>
    <col min="12037" max="12037" width="0" style="38" hidden="1" customWidth="1"/>
    <col min="12038" max="12038" width="4.5703125" style="38" customWidth="1"/>
    <col min="12039" max="12039" width="3.5703125" style="38" customWidth="1"/>
    <col min="12040" max="12040" width="10.7109375" style="38" customWidth="1"/>
    <col min="12041" max="12041" width="9.7109375" style="38" customWidth="1"/>
    <col min="12042" max="12042" width="10.42578125" style="38" customWidth="1"/>
    <col min="12043" max="12287" width="9.28515625" style="38"/>
    <col min="12288" max="12288" width="0" style="38" hidden="1" customWidth="1"/>
    <col min="12289" max="12290" width="0.28515625" style="38" customWidth="1"/>
    <col min="12291" max="12291" width="0.5703125" style="38" customWidth="1"/>
    <col min="12292" max="12292" width="79" style="38" customWidth="1"/>
    <col min="12293" max="12293" width="0" style="38" hidden="1" customWidth="1"/>
    <col min="12294" max="12294" width="4.5703125" style="38" customWidth="1"/>
    <col min="12295" max="12295" width="3.5703125" style="38" customWidth="1"/>
    <col min="12296" max="12296" width="10.7109375" style="38" customWidth="1"/>
    <col min="12297" max="12297" width="9.7109375" style="38" customWidth="1"/>
    <col min="12298" max="12298" width="10.42578125" style="38" customWidth="1"/>
    <col min="12299" max="12543" width="9.28515625" style="38"/>
    <col min="12544" max="12544" width="0" style="38" hidden="1" customWidth="1"/>
    <col min="12545" max="12546" width="0.28515625" style="38" customWidth="1"/>
    <col min="12547" max="12547" width="0.5703125" style="38" customWidth="1"/>
    <col min="12548" max="12548" width="79" style="38" customWidth="1"/>
    <col min="12549" max="12549" width="0" style="38" hidden="1" customWidth="1"/>
    <col min="12550" max="12550" width="4.5703125" style="38" customWidth="1"/>
    <col min="12551" max="12551" width="3.5703125" style="38" customWidth="1"/>
    <col min="12552" max="12552" width="10.7109375" style="38" customWidth="1"/>
    <col min="12553" max="12553" width="9.7109375" style="38" customWidth="1"/>
    <col min="12554" max="12554" width="10.42578125" style="38" customWidth="1"/>
    <col min="12555" max="12799" width="9.28515625" style="38"/>
    <col min="12800" max="12800" width="0" style="38" hidden="1" customWidth="1"/>
    <col min="12801" max="12802" width="0.28515625" style="38" customWidth="1"/>
    <col min="12803" max="12803" width="0.5703125" style="38" customWidth="1"/>
    <col min="12804" max="12804" width="79" style="38" customWidth="1"/>
    <col min="12805" max="12805" width="0" style="38" hidden="1" customWidth="1"/>
    <col min="12806" max="12806" width="4.5703125" style="38" customWidth="1"/>
    <col min="12807" max="12807" width="3.5703125" style="38" customWidth="1"/>
    <col min="12808" max="12808" width="10.7109375" style="38" customWidth="1"/>
    <col min="12809" max="12809" width="9.7109375" style="38" customWidth="1"/>
    <col min="12810" max="12810" width="10.42578125" style="38" customWidth="1"/>
    <col min="12811" max="13055" width="9.28515625" style="38"/>
    <col min="13056" max="13056" width="0" style="38" hidden="1" customWidth="1"/>
    <col min="13057" max="13058" width="0.28515625" style="38" customWidth="1"/>
    <col min="13059" max="13059" width="0.5703125" style="38" customWidth="1"/>
    <col min="13060" max="13060" width="79" style="38" customWidth="1"/>
    <col min="13061" max="13061" width="0" style="38" hidden="1" customWidth="1"/>
    <col min="13062" max="13062" width="4.5703125" style="38" customWidth="1"/>
    <col min="13063" max="13063" width="3.5703125" style="38" customWidth="1"/>
    <col min="13064" max="13064" width="10.7109375" style="38" customWidth="1"/>
    <col min="13065" max="13065" width="9.7109375" style="38" customWidth="1"/>
    <col min="13066" max="13066" width="10.42578125" style="38" customWidth="1"/>
    <col min="13067" max="13311" width="9.28515625" style="38"/>
    <col min="13312" max="13312" width="0" style="38" hidden="1" customWidth="1"/>
    <col min="13313" max="13314" width="0.28515625" style="38" customWidth="1"/>
    <col min="13315" max="13315" width="0.5703125" style="38" customWidth="1"/>
    <col min="13316" max="13316" width="79" style="38" customWidth="1"/>
    <col min="13317" max="13317" width="0" style="38" hidden="1" customWidth="1"/>
    <col min="13318" max="13318" width="4.5703125" style="38" customWidth="1"/>
    <col min="13319" max="13319" width="3.5703125" style="38" customWidth="1"/>
    <col min="13320" max="13320" width="10.7109375" style="38" customWidth="1"/>
    <col min="13321" max="13321" width="9.7109375" style="38" customWidth="1"/>
    <col min="13322" max="13322" width="10.42578125" style="38" customWidth="1"/>
    <col min="13323" max="13567" width="9.28515625" style="38"/>
    <col min="13568" max="13568" width="0" style="38" hidden="1" customWidth="1"/>
    <col min="13569" max="13570" width="0.28515625" style="38" customWidth="1"/>
    <col min="13571" max="13571" width="0.5703125" style="38" customWidth="1"/>
    <col min="13572" max="13572" width="79" style="38" customWidth="1"/>
    <col min="13573" max="13573" width="0" style="38" hidden="1" customWidth="1"/>
    <col min="13574" max="13574" width="4.5703125" style="38" customWidth="1"/>
    <col min="13575" max="13575" width="3.5703125" style="38" customWidth="1"/>
    <col min="13576" max="13576" width="10.7109375" style="38" customWidth="1"/>
    <col min="13577" max="13577" width="9.7109375" style="38" customWidth="1"/>
    <col min="13578" max="13578" width="10.42578125" style="38" customWidth="1"/>
    <col min="13579" max="13823" width="9.28515625" style="38"/>
    <col min="13824" max="13824" width="0" style="38" hidden="1" customWidth="1"/>
    <col min="13825" max="13826" width="0.28515625" style="38" customWidth="1"/>
    <col min="13827" max="13827" width="0.5703125" style="38" customWidth="1"/>
    <col min="13828" max="13828" width="79" style="38" customWidth="1"/>
    <col min="13829" max="13829" width="0" style="38" hidden="1" customWidth="1"/>
    <col min="13830" max="13830" width="4.5703125" style="38" customWidth="1"/>
    <col min="13831" max="13831" width="3.5703125" style="38" customWidth="1"/>
    <col min="13832" max="13832" width="10.7109375" style="38" customWidth="1"/>
    <col min="13833" max="13833" width="9.7109375" style="38" customWidth="1"/>
    <col min="13834" max="13834" width="10.42578125" style="38" customWidth="1"/>
    <col min="13835" max="14079" width="9.28515625" style="38"/>
    <col min="14080" max="14080" width="0" style="38" hidden="1" customWidth="1"/>
    <col min="14081" max="14082" width="0.28515625" style="38" customWidth="1"/>
    <col min="14083" max="14083" width="0.5703125" style="38" customWidth="1"/>
    <col min="14084" max="14084" width="79" style="38" customWidth="1"/>
    <col min="14085" max="14085" width="0" style="38" hidden="1" customWidth="1"/>
    <col min="14086" max="14086" width="4.5703125" style="38" customWidth="1"/>
    <col min="14087" max="14087" width="3.5703125" style="38" customWidth="1"/>
    <col min="14088" max="14088" width="10.7109375" style="38" customWidth="1"/>
    <col min="14089" max="14089" width="9.7109375" style="38" customWidth="1"/>
    <col min="14090" max="14090" width="10.42578125" style="38" customWidth="1"/>
    <col min="14091" max="14335" width="9.28515625" style="38"/>
    <col min="14336" max="14336" width="0" style="38" hidden="1" customWidth="1"/>
    <col min="14337" max="14338" width="0.28515625" style="38" customWidth="1"/>
    <col min="14339" max="14339" width="0.5703125" style="38" customWidth="1"/>
    <col min="14340" max="14340" width="79" style="38" customWidth="1"/>
    <col min="14341" max="14341" width="0" style="38" hidden="1" customWidth="1"/>
    <col min="14342" max="14342" width="4.5703125" style="38" customWidth="1"/>
    <col min="14343" max="14343" width="3.5703125" style="38" customWidth="1"/>
    <col min="14344" max="14344" width="10.7109375" style="38" customWidth="1"/>
    <col min="14345" max="14345" width="9.7109375" style="38" customWidth="1"/>
    <col min="14346" max="14346" width="10.42578125" style="38" customWidth="1"/>
    <col min="14347" max="14591" width="9.28515625" style="38"/>
    <col min="14592" max="14592" width="0" style="38" hidden="1" customWidth="1"/>
    <col min="14593" max="14594" width="0.28515625" style="38" customWidth="1"/>
    <col min="14595" max="14595" width="0.5703125" style="38" customWidth="1"/>
    <col min="14596" max="14596" width="79" style="38" customWidth="1"/>
    <col min="14597" max="14597" width="0" style="38" hidden="1" customWidth="1"/>
    <col min="14598" max="14598" width="4.5703125" style="38" customWidth="1"/>
    <col min="14599" max="14599" width="3.5703125" style="38" customWidth="1"/>
    <col min="14600" max="14600" width="10.7109375" style="38" customWidth="1"/>
    <col min="14601" max="14601" width="9.7109375" style="38" customWidth="1"/>
    <col min="14602" max="14602" width="10.42578125" style="38" customWidth="1"/>
    <col min="14603" max="14847" width="9.28515625" style="38"/>
    <col min="14848" max="14848" width="0" style="38" hidden="1" customWidth="1"/>
    <col min="14849" max="14850" width="0.28515625" style="38" customWidth="1"/>
    <col min="14851" max="14851" width="0.5703125" style="38" customWidth="1"/>
    <col min="14852" max="14852" width="79" style="38" customWidth="1"/>
    <col min="14853" max="14853" width="0" style="38" hidden="1" customWidth="1"/>
    <col min="14854" max="14854" width="4.5703125" style="38" customWidth="1"/>
    <col min="14855" max="14855" width="3.5703125" style="38" customWidth="1"/>
    <col min="14856" max="14856" width="10.7109375" style="38" customWidth="1"/>
    <col min="14857" max="14857" width="9.7109375" style="38" customWidth="1"/>
    <col min="14858" max="14858" width="10.42578125" style="38" customWidth="1"/>
    <col min="14859" max="15103" width="9.28515625" style="38"/>
    <col min="15104" max="15104" width="0" style="38" hidden="1" customWidth="1"/>
    <col min="15105" max="15106" width="0.28515625" style="38" customWidth="1"/>
    <col min="15107" max="15107" width="0.5703125" style="38" customWidth="1"/>
    <col min="15108" max="15108" width="79" style="38" customWidth="1"/>
    <col min="15109" max="15109" width="0" style="38" hidden="1" customWidth="1"/>
    <col min="15110" max="15110" width="4.5703125" style="38" customWidth="1"/>
    <col min="15111" max="15111" width="3.5703125" style="38" customWidth="1"/>
    <col min="15112" max="15112" width="10.7109375" style="38" customWidth="1"/>
    <col min="15113" max="15113" width="9.7109375" style="38" customWidth="1"/>
    <col min="15114" max="15114" width="10.42578125" style="38" customWidth="1"/>
    <col min="15115" max="15359" width="9.28515625" style="38"/>
    <col min="15360" max="15360" width="0" style="38" hidden="1" customWidth="1"/>
    <col min="15361" max="15362" width="0.28515625" style="38" customWidth="1"/>
    <col min="15363" max="15363" width="0.5703125" style="38" customWidth="1"/>
    <col min="15364" max="15364" width="79" style="38" customWidth="1"/>
    <col min="15365" max="15365" width="0" style="38" hidden="1" customWidth="1"/>
    <col min="15366" max="15366" width="4.5703125" style="38" customWidth="1"/>
    <col min="15367" max="15367" width="3.5703125" style="38" customWidth="1"/>
    <col min="15368" max="15368" width="10.7109375" style="38" customWidth="1"/>
    <col min="15369" max="15369" width="9.7109375" style="38" customWidth="1"/>
    <col min="15370" max="15370" width="10.42578125" style="38" customWidth="1"/>
    <col min="15371" max="15615" width="9.28515625" style="38"/>
    <col min="15616" max="15616" width="0" style="38" hidden="1" customWidth="1"/>
    <col min="15617" max="15618" width="0.28515625" style="38" customWidth="1"/>
    <col min="15619" max="15619" width="0.5703125" style="38" customWidth="1"/>
    <col min="15620" max="15620" width="79" style="38" customWidth="1"/>
    <col min="15621" max="15621" width="0" style="38" hidden="1" customWidth="1"/>
    <col min="15622" max="15622" width="4.5703125" style="38" customWidth="1"/>
    <col min="15623" max="15623" width="3.5703125" style="38" customWidth="1"/>
    <col min="15624" max="15624" width="10.7109375" style="38" customWidth="1"/>
    <col min="15625" max="15625" width="9.7109375" style="38" customWidth="1"/>
    <col min="15626" max="15626" width="10.42578125" style="38" customWidth="1"/>
    <col min="15627" max="15871" width="9.28515625" style="38"/>
    <col min="15872" max="15872" width="0" style="38" hidden="1" customWidth="1"/>
    <col min="15873" max="15874" width="0.28515625" style="38" customWidth="1"/>
    <col min="15875" max="15875" width="0.5703125" style="38" customWidth="1"/>
    <col min="15876" max="15876" width="79" style="38" customWidth="1"/>
    <col min="15877" max="15877" width="0" style="38" hidden="1" customWidth="1"/>
    <col min="15878" max="15878" width="4.5703125" style="38" customWidth="1"/>
    <col min="15879" max="15879" width="3.5703125" style="38" customWidth="1"/>
    <col min="15880" max="15880" width="10.7109375" style="38" customWidth="1"/>
    <col min="15881" max="15881" width="9.7109375" style="38" customWidth="1"/>
    <col min="15882" max="15882" width="10.42578125" style="38" customWidth="1"/>
    <col min="15883" max="16127" width="9.28515625" style="38"/>
    <col min="16128" max="16128" width="0" style="38" hidden="1" customWidth="1"/>
    <col min="16129" max="16130" width="0.28515625" style="38" customWidth="1"/>
    <col min="16131" max="16131" width="0.5703125" style="38" customWidth="1"/>
    <col min="16132" max="16132" width="79" style="38" customWidth="1"/>
    <col min="16133" max="16133" width="0" style="38" hidden="1" customWidth="1"/>
    <col min="16134" max="16134" width="4.5703125" style="38" customWidth="1"/>
    <col min="16135" max="16135" width="3.5703125" style="38" customWidth="1"/>
    <col min="16136" max="16136" width="10.7109375" style="38" customWidth="1"/>
    <col min="16137" max="16137" width="9.7109375" style="38" customWidth="1"/>
    <col min="16138" max="16138" width="10.42578125" style="38" customWidth="1"/>
    <col min="16139" max="16384" width="9.28515625" style="38"/>
  </cols>
  <sheetData>
    <row r="1" spans="1:12" x14ac:dyDescent="0.2">
      <c r="E1" s="252"/>
      <c r="F1" s="252"/>
      <c r="G1" s="252"/>
    </row>
    <row r="2" spans="1:12" ht="15.75" x14ac:dyDescent="0.25">
      <c r="E2" s="39"/>
      <c r="F2" s="40"/>
      <c r="G2" s="253" t="s">
        <v>177</v>
      </c>
      <c r="H2" s="253"/>
      <c r="I2" s="235"/>
      <c r="J2" s="235"/>
    </row>
    <row r="3" spans="1:12" ht="15" x14ac:dyDescent="0.25">
      <c r="E3" s="253" t="s">
        <v>178</v>
      </c>
      <c r="F3" s="253"/>
      <c r="G3" s="253"/>
      <c r="H3" s="235"/>
      <c r="I3" s="235"/>
      <c r="J3" s="235"/>
    </row>
    <row r="4" spans="1:12" ht="15" x14ac:dyDescent="0.25">
      <c r="E4" s="253" t="s">
        <v>179</v>
      </c>
      <c r="F4" s="253"/>
      <c r="G4" s="253"/>
      <c r="H4" s="235"/>
      <c r="I4" s="235"/>
      <c r="J4" s="235"/>
    </row>
    <row r="5" spans="1:12" ht="15" x14ac:dyDescent="0.25">
      <c r="E5" s="254" t="s">
        <v>149</v>
      </c>
      <c r="F5" s="254"/>
      <c r="G5" s="254"/>
      <c r="H5" s="235"/>
      <c r="I5" s="235"/>
      <c r="J5" s="235"/>
    </row>
    <row r="6" spans="1:12" ht="15" x14ac:dyDescent="0.25">
      <c r="E6" s="41"/>
      <c r="F6" s="41"/>
      <c r="G6" s="41"/>
      <c r="H6" s="251" t="s">
        <v>150</v>
      </c>
      <c r="I6" s="251"/>
      <c r="J6" s="251"/>
    </row>
    <row r="7" spans="1:12" ht="15" x14ac:dyDescent="0.25">
      <c r="E7" s="255" t="s">
        <v>328</v>
      </c>
      <c r="F7" s="256"/>
      <c r="G7" s="256"/>
      <c r="H7" s="256"/>
      <c r="I7" s="256"/>
      <c r="J7" s="256"/>
    </row>
    <row r="8" spans="1:12" ht="15" x14ac:dyDescent="0.2">
      <c r="E8" s="39"/>
      <c r="F8" s="40"/>
      <c r="G8" s="40"/>
    </row>
    <row r="9" spans="1:12" ht="45" customHeight="1" x14ac:dyDescent="0.2">
      <c r="E9" s="257" t="s">
        <v>311</v>
      </c>
      <c r="F9" s="257"/>
      <c r="G9" s="257"/>
      <c r="H9" s="257"/>
      <c r="I9" s="258"/>
      <c r="J9" s="258"/>
    </row>
    <row r="10" spans="1:12" ht="15.75" thickBot="1" x14ac:dyDescent="0.3">
      <c r="E10" s="42"/>
      <c r="F10" s="43"/>
      <c r="G10" s="43"/>
      <c r="I10" s="259" t="s">
        <v>151</v>
      </c>
      <c r="J10" s="260"/>
      <c r="K10" s="44"/>
      <c r="L10" s="44"/>
    </row>
    <row r="11" spans="1:12" x14ac:dyDescent="0.2">
      <c r="C11" s="45"/>
      <c r="D11" s="45"/>
      <c r="E11" s="261" t="s">
        <v>180</v>
      </c>
      <c r="F11" s="243" t="s">
        <v>181</v>
      </c>
      <c r="G11" s="243" t="s">
        <v>182</v>
      </c>
      <c r="H11" s="263" t="s">
        <v>154</v>
      </c>
      <c r="I11" s="265" t="s">
        <v>0</v>
      </c>
      <c r="J11" s="267" t="s">
        <v>155</v>
      </c>
      <c r="K11" s="46"/>
    </row>
    <row r="12" spans="1:12" ht="13.5" thickBot="1" x14ac:dyDescent="0.25">
      <c r="A12" s="47" t="s">
        <v>183</v>
      </c>
      <c r="B12" s="47"/>
      <c r="C12" s="48"/>
      <c r="D12" s="48"/>
      <c r="E12" s="262"/>
      <c r="F12" s="244"/>
      <c r="G12" s="244"/>
      <c r="H12" s="264"/>
      <c r="I12" s="266"/>
      <c r="J12" s="268"/>
    </row>
    <row r="13" spans="1:12" ht="15" thickBot="1" x14ac:dyDescent="0.25">
      <c r="A13" s="47"/>
      <c r="B13" s="47"/>
      <c r="C13" s="48"/>
      <c r="D13" s="48"/>
      <c r="E13" s="49">
        <v>1</v>
      </c>
      <c r="F13" s="50">
        <v>2</v>
      </c>
      <c r="G13" s="50">
        <v>3</v>
      </c>
      <c r="H13" s="51">
        <v>4</v>
      </c>
      <c r="I13" s="52">
        <v>5</v>
      </c>
      <c r="J13" s="53">
        <v>6</v>
      </c>
    </row>
    <row r="14" spans="1:12" s="54" customFormat="1" ht="14.25" x14ac:dyDescent="0.2">
      <c r="A14" s="54">
        <v>3</v>
      </c>
      <c r="C14" s="55"/>
      <c r="D14" s="55"/>
      <c r="E14" s="56" t="s">
        <v>184</v>
      </c>
      <c r="F14" s="57"/>
      <c r="G14" s="57"/>
      <c r="H14" s="58">
        <f>H15</f>
        <v>3999.9179999999997</v>
      </c>
      <c r="I14" s="59">
        <f>I15</f>
        <v>3757.0450000000001</v>
      </c>
      <c r="J14" s="60">
        <f>I14/H14*100</f>
        <v>93.928050525035772</v>
      </c>
    </row>
    <row r="15" spans="1:12" s="54" customFormat="1" ht="30" x14ac:dyDescent="0.25">
      <c r="C15" s="55"/>
      <c r="D15" s="55"/>
      <c r="E15" s="61" t="s">
        <v>185</v>
      </c>
      <c r="F15" s="62"/>
      <c r="G15" s="62"/>
      <c r="H15" s="63">
        <f>H16+H20+H22+H24+H27+H32+H34</f>
        <v>3999.9179999999997</v>
      </c>
      <c r="I15" s="64">
        <f>I16+I20+I22+I24+I27+I32+I34</f>
        <v>3757.0450000000001</v>
      </c>
      <c r="J15" s="65">
        <f>I15/H15*100</f>
        <v>93.928050525035772</v>
      </c>
    </row>
    <row r="16" spans="1:12" s="54" customFormat="1" ht="15" x14ac:dyDescent="0.25">
      <c r="A16" s="54">
        <v>4</v>
      </c>
      <c r="C16" s="55"/>
      <c r="D16" s="55"/>
      <c r="E16" s="66" t="s">
        <v>186</v>
      </c>
      <c r="F16" s="67" t="s">
        <v>187</v>
      </c>
      <c r="G16" s="62"/>
      <c r="H16" s="68">
        <f>H17+H18+H19</f>
        <v>1422.4179999999999</v>
      </c>
      <c r="I16" s="69">
        <f>I17+I18+I19</f>
        <v>1340.6</v>
      </c>
      <c r="J16" s="70">
        <f>I16/H16*100</f>
        <v>94.247963678749841</v>
      </c>
    </row>
    <row r="17" spans="2:10" ht="45" x14ac:dyDescent="0.25">
      <c r="C17" s="45"/>
      <c r="D17" s="45"/>
      <c r="E17" s="61" t="s">
        <v>188</v>
      </c>
      <c r="F17" s="67" t="s">
        <v>187</v>
      </c>
      <c r="G17" s="71" t="s">
        <v>189</v>
      </c>
      <c r="H17" s="63">
        <v>1397.097</v>
      </c>
      <c r="I17" s="64">
        <v>1319.6</v>
      </c>
      <c r="J17" s="72">
        <f>I17/H17*100</f>
        <v>94.452997894920671</v>
      </c>
    </row>
    <row r="18" spans="2:10" ht="15" x14ac:dyDescent="0.25">
      <c r="C18" s="45"/>
      <c r="D18" s="45"/>
      <c r="E18" s="66" t="s">
        <v>131</v>
      </c>
      <c r="F18" s="67" t="s">
        <v>187</v>
      </c>
      <c r="G18" s="67">
        <v>11</v>
      </c>
      <c r="H18" s="73">
        <v>4.3600000000000003</v>
      </c>
      <c r="I18" s="74">
        <v>0</v>
      </c>
      <c r="J18" s="75">
        <f t="shared" ref="J18:J35" si="0">I18/H18*100</f>
        <v>0</v>
      </c>
    </row>
    <row r="19" spans="2:10" ht="15" x14ac:dyDescent="0.25">
      <c r="C19" s="45"/>
      <c r="D19" s="45"/>
      <c r="E19" s="61" t="s">
        <v>190</v>
      </c>
      <c r="F19" s="67" t="s">
        <v>187</v>
      </c>
      <c r="G19" s="67" t="s">
        <v>191</v>
      </c>
      <c r="H19" s="73">
        <v>20.960999999999999</v>
      </c>
      <c r="I19" s="74">
        <v>21</v>
      </c>
      <c r="J19" s="75">
        <f t="shared" si="0"/>
        <v>100.18605982539002</v>
      </c>
    </row>
    <row r="20" spans="2:10" ht="15" x14ac:dyDescent="0.25">
      <c r="C20" s="45"/>
      <c r="D20" s="45"/>
      <c r="E20" s="61" t="s">
        <v>192</v>
      </c>
      <c r="F20" s="67" t="s">
        <v>193</v>
      </c>
      <c r="G20" s="67"/>
      <c r="H20" s="73">
        <f>H21</f>
        <v>95.3</v>
      </c>
      <c r="I20" s="74">
        <f>I21</f>
        <v>95.3</v>
      </c>
      <c r="J20" s="75">
        <f t="shared" si="0"/>
        <v>100</v>
      </c>
    </row>
    <row r="21" spans="2:10" ht="15" x14ac:dyDescent="0.25">
      <c r="C21" s="45"/>
      <c r="D21" s="45"/>
      <c r="E21" s="61" t="s">
        <v>194</v>
      </c>
      <c r="F21" s="67" t="s">
        <v>193</v>
      </c>
      <c r="G21" s="67" t="s">
        <v>195</v>
      </c>
      <c r="H21" s="73">
        <v>95.3</v>
      </c>
      <c r="I21" s="74">
        <v>95.3</v>
      </c>
      <c r="J21" s="72">
        <f t="shared" si="0"/>
        <v>100</v>
      </c>
    </row>
    <row r="22" spans="2:10" ht="15" x14ac:dyDescent="0.25">
      <c r="C22" s="45"/>
      <c r="D22" s="45"/>
      <c r="E22" s="61" t="s">
        <v>196</v>
      </c>
      <c r="F22" s="67" t="s">
        <v>195</v>
      </c>
      <c r="G22" s="67"/>
      <c r="H22" s="73">
        <f>H23</f>
        <v>79</v>
      </c>
      <c r="I22" s="76">
        <f>I23</f>
        <v>79</v>
      </c>
      <c r="J22" s="75">
        <f t="shared" si="0"/>
        <v>100</v>
      </c>
    </row>
    <row r="23" spans="2:10" ht="30" x14ac:dyDescent="0.25">
      <c r="C23" s="45"/>
      <c r="D23" s="45"/>
      <c r="E23" s="61" t="s">
        <v>197</v>
      </c>
      <c r="F23" s="67" t="s">
        <v>195</v>
      </c>
      <c r="G23" s="67">
        <v>10</v>
      </c>
      <c r="H23" s="73">
        <v>79</v>
      </c>
      <c r="I23" s="76">
        <v>79</v>
      </c>
      <c r="J23" s="75">
        <f t="shared" si="0"/>
        <v>100</v>
      </c>
    </row>
    <row r="24" spans="2:10" ht="15" x14ac:dyDescent="0.25">
      <c r="C24" s="45"/>
      <c r="D24" s="45"/>
      <c r="E24" s="61" t="s">
        <v>198</v>
      </c>
      <c r="F24" s="67" t="s">
        <v>189</v>
      </c>
      <c r="G24" s="67"/>
      <c r="H24" s="77">
        <f>H25+H26</f>
        <v>404.09999999999997</v>
      </c>
      <c r="I24" s="76">
        <f>I25+I26</f>
        <v>252.20000000000002</v>
      </c>
      <c r="J24" s="75">
        <f t="shared" si="0"/>
        <v>62.41029448156398</v>
      </c>
    </row>
    <row r="25" spans="2:10" ht="15" x14ac:dyDescent="0.25">
      <c r="C25" s="45"/>
      <c r="D25" s="45"/>
      <c r="E25" s="61" t="s">
        <v>199</v>
      </c>
      <c r="F25" s="67" t="s">
        <v>189</v>
      </c>
      <c r="G25" s="67" t="s">
        <v>200</v>
      </c>
      <c r="H25" s="73">
        <v>393.7</v>
      </c>
      <c r="I25" s="74">
        <v>241.8</v>
      </c>
      <c r="J25" s="72">
        <f t="shared" si="0"/>
        <v>61.417322834645674</v>
      </c>
    </row>
    <row r="26" spans="2:10" ht="15" x14ac:dyDescent="0.25">
      <c r="C26" s="45"/>
      <c r="D26" s="45"/>
      <c r="E26" s="230" t="s">
        <v>324</v>
      </c>
      <c r="F26" s="67" t="s">
        <v>189</v>
      </c>
      <c r="G26" s="67">
        <v>12</v>
      </c>
      <c r="H26" s="73">
        <v>10.4</v>
      </c>
      <c r="I26" s="74">
        <v>10.4</v>
      </c>
      <c r="J26" s="72">
        <f t="shared" si="0"/>
        <v>100</v>
      </c>
    </row>
    <row r="27" spans="2:10" ht="15" x14ac:dyDescent="0.25">
      <c r="C27" s="45"/>
      <c r="D27" s="45"/>
      <c r="E27" s="61" t="s">
        <v>201</v>
      </c>
      <c r="F27" s="67" t="s">
        <v>202</v>
      </c>
      <c r="G27" s="67"/>
      <c r="H27" s="73">
        <f>H28+H29+H30+H31</f>
        <v>1803.9</v>
      </c>
      <c r="I27" s="74">
        <f>I28+I29+I30+I31</f>
        <v>1794.8000000000002</v>
      </c>
      <c r="J27" s="65">
        <f t="shared" si="0"/>
        <v>99.495537446643397</v>
      </c>
    </row>
    <row r="28" spans="2:10" ht="15" x14ac:dyDescent="0.25">
      <c r="C28" s="45"/>
      <c r="D28" s="45"/>
      <c r="E28" s="61" t="s">
        <v>203</v>
      </c>
      <c r="F28" s="67" t="s">
        <v>202</v>
      </c>
      <c r="G28" s="67" t="s">
        <v>187</v>
      </c>
      <c r="H28" s="73">
        <v>406.1</v>
      </c>
      <c r="I28" s="74">
        <v>404.9</v>
      </c>
      <c r="J28" s="65">
        <f t="shared" si="0"/>
        <v>99.704506279241556</v>
      </c>
    </row>
    <row r="29" spans="2:10" ht="15" x14ac:dyDescent="0.25">
      <c r="C29" s="45"/>
      <c r="D29" s="45"/>
      <c r="E29" s="61" t="s">
        <v>204</v>
      </c>
      <c r="F29" s="67" t="s">
        <v>202</v>
      </c>
      <c r="G29" s="67" t="s">
        <v>193</v>
      </c>
      <c r="H29" s="73">
        <v>53</v>
      </c>
      <c r="I29" s="74">
        <v>50</v>
      </c>
      <c r="J29" s="65">
        <f t="shared" si="0"/>
        <v>94.339622641509436</v>
      </c>
    </row>
    <row r="30" spans="2:10" ht="15" x14ac:dyDescent="0.25">
      <c r="C30" s="45"/>
      <c r="D30" s="45"/>
      <c r="E30" s="61" t="s">
        <v>205</v>
      </c>
      <c r="F30" s="67" t="s">
        <v>202</v>
      </c>
      <c r="G30" s="67" t="s">
        <v>195</v>
      </c>
      <c r="H30" s="73">
        <v>1344.8</v>
      </c>
      <c r="I30" s="74">
        <v>1339.9</v>
      </c>
      <c r="J30" s="65">
        <f t="shared" si="0"/>
        <v>99.635633551457488</v>
      </c>
    </row>
    <row r="31" spans="2:10" ht="15" hidden="1" x14ac:dyDescent="0.25">
      <c r="B31" s="45"/>
      <c r="C31" s="45"/>
      <c r="D31" s="45"/>
      <c r="E31" s="66" t="s">
        <v>206</v>
      </c>
      <c r="F31" s="67" t="s">
        <v>202</v>
      </c>
      <c r="G31" s="67" t="s">
        <v>202</v>
      </c>
      <c r="H31" s="73"/>
      <c r="I31" s="74"/>
      <c r="J31" s="65" t="e">
        <f t="shared" si="0"/>
        <v>#DIV/0!</v>
      </c>
    </row>
    <row r="32" spans="2:10" ht="15" x14ac:dyDescent="0.25">
      <c r="C32" s="45"/>
      <c r="D32" s="45"/>
      <c r="E32" s="66" t="s">
        <v>207</v>
      </c>
      <c r="F32" s="71" t="s">
        <v>123</v>
      </c>
      <c r="G32" s="62"/>
      <c r="H32" s="78">
        <f>H33</f>
        <v>193.2</v>
      </c>
      <c r="I32" s="79">
        <f>I33</f>
        <v>193.2</v>
      </c>
      <c r="J32" s="75">
        <f t="shared" si="0"/>
        <v>100</v>
      </c>
    </row>
    <row r="33" spans="2:10" ht="15" x14ac:dyDescent="0.25">
      <c r="C33" s="45"/>
      <c r="D33" s="45"/>
      <c r="E33" s="66" t="s">
        <v>208</v>
      </c>
      <c r="F33" s="71">
        <v>10</v>
      </c>
      <c r="G33" s="71" t="s">
        <v>187</v>
      </c>
      <c r="H33" s="80">
        <v>193.2</v>
      </c>
      <c r="I33" s="81">
        <v>193.2</v>
      </c>
      <c r="J33" s="75">
        <f t="shared" si="0"/>
        <v>100</v>
      </c>
    </row>
    <row r="34" spans="2:10" ht="15" x14ac:dyDescent="0.25">
      <c r="B34" s="45"/>
      <c r="C34" s="45"/>
      <c r="D34" s="45"/>
      <c r="E34" s="61" t="s">
        <v>143</v>
      </c>
      <c r="F34" s="71" t="s">
        <v>191</v>
      </c>
      <c r="G34" s="62"/>
      <c r="H34" s="78">
        <f>H35</f>
        <v>2</v>
      </c>
      <c r="I34" s="79">
        <f>I35</f>
        <v>1.9450000000000001</v>
      </c>
      <c r="J34" s="75">
        <f t="shared" si="0"/>
        <v>97.25</v>
      </c>
    </row>
    <row r="35" spans="2:10" ht="30.75" thickBot="1" x14ac:dyDescent="0.3">
      <c r="B35" s="45"/>
      <c r="C35" s="45"/>
      <c r="D35" s="45"/>
      <c r="E35" s="231" t="s">
        <v>209</v>
      </c>
      <c r="F35" s="83" t="s">
        <v>191</v>
      </c>
      <c r="G35" s="83" t="s">
        <v>187</v>
      </c>
      <c r="H35" s="84">
        <v>2</v>
      </c>
      <c r="I35" s="85">
        <v>1.9450000000000001</v>
      </c>
      <c r="J35" s="86">
        <f t="shared" si="0"/>
        <v>97.25</v>
      </c>
    </row>
    <row r="36" spans="2:10" x14ac:dyDescent="0.2">
      <c r="D36" s="45"/>
      <c r="E36" s="87"/>
      <c r="F36" s="88"/>
      <c r="G36" s="88"/>
      <c r="H36" s="45"/>
      <c r="I36" s="45"/>
      <c r="J36" s="45"/>
    </row>
  </sheetData>
  <mergeCells count="15">
    <mergeCell ref="E7:J7"/>
    <mergeCell ref="E9:J9"/>
    <mergeCell ref="I10:J10"/>
    <mergeCell ref="E11:E12"/>
    <mergeCell ref="F11:F12"/>
    <mergeCell ref="G11:G12"/>
    <mergeCell ref="H11:H12"/>
    <mergeCell ref="I11:I12"/>
    <mergeCell ref="J11:J12"/>
    <mergeCell ref="H6:J6"/>
    <mergeCell ref="E1:G1"/>
    <mergeCell ref="G2:J2"/>
    <mergeCell ref="E3:J3"/>
    <mergeCell ref="E4:J4"/>
    <mergeCell ref="E5:J5"/>
  </mergeCells>
  <conditionalFormatting sqref="F14:G14">
    <cfRule type="expression" dxfId="23" priority="1" stopIfTrue="1">
      <formula>$F14=""</formula>
    </cfRule>
    <cfRule type="expression" dxfId="22" priority="2" stopIfTrue="1">
      <formula>$G14&lt;&gt;""</formula>
    </cfRule>
  </conditionalFormatting>
  <conditionalFormatting sqref="G14:G16 F14:F15">
    <cfRule type="expression" dxfId="21" priority="3" stopIfTrue="1">
      <formula>$G14=""</formula>
    </cfRule>
    <cfRule type="expression" dxfId="20" priority="4" stopIfTrue="1">
      <formula>#REF!&lt;&gt;""</formula>
    </cfRule>
  </conditionalFormatting>
  <pageMargins left="0.51181102362204722" right="0" top="0.15748031496062992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166"/>
  <sheetViews>
    <sheetView topLeftCell="B158" zoomScaleNormal="100" workbookViewId="0">
      <selection activeCell="D6" sqref="D6:N6"/>
    </sheetView>
  </sheetViews>
  <sheetFormatPr defaultRowHeight="12.75" x14ac:dyDescent="0.2"/>
  <cols>
    <col min="1" max="1" width="0.5703125" style="91" hidden="1" customWidth="1"/>
    <col min="2" max="2" width="0.5703125" style="91" customWidth="1"/>
    <col min="3" max="3" width="60.42578125" style="184" customWidth="1"/>
    <col min="4" max="4" width="5.42578125" style="184" customWidth="1"/>
    <col min="5" max="5" width="4" style="103" customWidth="1"/>
    <col min="6" max="6" width="4.5703125" style="103" customWidth="1"/>
    <col min="7" max="7" width="4" style="103" customWidth="1"/>
    <col min="8" max="8" width="3.42578125" style="103" customWidth="1"/>
    <col min="9" max="9" width="4.140625" style="103" customWidth="1"/>
    <col min="10" max="10" width="6.7109375" style="103" customWidth="1"/>
    <col min="11" max="11" width="4.5703125" style="103" customWidth="1"/>
    <col min="12" max="12" width="10.7109375" style="91" customWidth="1"/>
    <col min="13" max="13" width="9.85546875" style="91" customWidth="1"/>
    <col min="14" max="14" width="10.28515625" style="91" customWidth="1"/>
    <col min="15" max="256" width="9.28515625" style="91"/>
    <col min="257" max="257" width="0" style="91" hidden="1" customWidth="1"/>
    <col min="258" max="258" width="0.5703125" style="91" customWidth="1"/>
    <col min="259" max="259" width="59.5703125" style="91" customWidth="1"/>
    <col min="260" max="260" width="5.42578125" style="91" customWidth="1"/>
    <col min="261" max="261" width="4" style="91" customWidth="1"/>
    <col min="262" max="262" width="4.5703125" style="91" customWidth="1"/>
    <col min="263" max="263" width="4.7109375" style="91" customWidth="1"/>
    <col min="264" max="264" width="4.28515625" style="91" customWidth="1"/>
    <col min="265" max="265" width="4.7109375" style="91" customWidth="1"/>
    <col min="266" max="266" width="6.7109375" style="91" customWidth="1"/>
    <col min="267" max="267" width="4.5703125" style="91" customWidth="1"/>
    <col min="268" max="268" width="11" style="91" customWidth="1"/>
    <col min="269" max="269" width="10.28515625" style="91" customWidth="1"/>
    <col min="270" max="270" width="10.7109375" style="91" customWidth="1"/>
    <col min="271" max="512" width="9.28515625" style="91"/>
    <col min="513" max="513" width="0" style="91" hidden="1" customWidth="1"/>
    <col min="514" max="514" width="0.5703125" style="91" customWidth="1"/>
    <col min="515" max="515" width="59.5703125" style="91" customWidth="1"/>
    <col min="516" max="516" width="5.42578125" style="91" customWidth="1"/>
    <col min="517" max="517" width="4" style="91" customWidth="1"/>
    <col min="518" max="518" width="4.5703125" style="91" customWidth="1"/>
    <col min="519" max="519" width="4.7109375" style="91" customWidth="1"/>
    <col min="520" max="520" width="4.28515625" style="91" customWidth="1"/>
    <col min="521" max="521" width="4.7109375" style="91" customWidth="1"/>
    <col min="522" max="522" width="6.7109375" style="91" customWidth="1"/>
    <col min="523" max="523" width="4.5703125" style="91" customWidth="1"/>
    <col min="524" max="524" width="11" style="91" customWidth="1"/>
    <col min="525" max="525" width="10.28515625" style="91" customWidth="1"/>
    <col min="526" max="526" width="10.7109375" style="91" customWidth="1"/>
    <col min="527" max="768" width="9.28515625" style="91"/>
    <col min="769" max="769" width="0" style="91" hidden="1" customWidth="1"/>
    <col min="770" max="770" width="0.5703125" style="91" customWidth="1"/>
    <col min="771" max="771" width="59.5703125" style="91" customWidth="1"/>
    <col min="772" max="772" width="5.42578125" style="91" customWidth="1"/>
    <col min="773" max="773" width="4" style="91" customWidth="1"/>
    <col min="774" max="774" width="4.5703125" style="91" customWidth="1"/>
    <col min="775" max="775" width="4.7109375" style="91" customWidth="1"/>
    <col min="776" max="776" width="4.28515625" style="91" customWidth="1"/>
    <col min="777" max="777" width="4.7109375" style="91" customWidth="1"/>
    <col min="778" max="778" width="6.7109375" style="91" customWidth="1"/>
    <col min="779" max="779" width="4.5703125" style="91" customWidth="1"/>
    <col min="780" max="780" width="11" style="91" customWidth="1"/>
    <col min="781" max="781" width="10.28515625" style="91" customWidth="1"/>
    <col min="782" max="782" width="10.7109375" style="91" customWidth="1"/>
    <col min="783" max="1024" width="9.28515625" style="91"/>
    <col min="1025" max="1025" width="0" style="91" hidden="1" customWidth="1"/>
    <col min="1026" max="1026" width="0.5703125" style="91" customWidth="1"/>
    <col min="1027" max="1027" width="59.5703125" style="91" customWidth="1"/>
    <col min="1028" max="1028" width="5.42578125" style="91" customWidth="1"/>
    <col min="1029" max="1029" width="4" style="91" customWidth="1"/>
    <col min="1030" max="1030" width="4.5703125" style="91" customWidth="1"/>
    <col min="1031" max="1031" width="4.7109375" style="91" customWidth="1"/>
    <col min="1032" max="1032" width="4.28515625" style="91" customWidth="1"/>
    <col min="1033" max="1033" width="4.7109375" style="91" customWidth="1"/>
    <col min="1034" max="1034" width="6.7109375" style="91" customWidth="1"/>
    <col min="1035" max="1035" width="4.5703125" style="91" customWidth="1"/>
    <col min="1036" max="1036" width="11" style="91" customWidth="1"/>
    <col min="1037" max="1037" width="10.28515625" style="91" customWidth="1"/>
    <col min="1038" max="1038" width="10.7109375" style="91" customWidth="1"/>
    <col min="1039" max="1280" width="9.28515625" style="91"/>
    <col min="1281" max="1281" width="0" style="91" hidden="1" customWidth="1"/>
    <col min="1282" max="1282" width="0.5703125" style="91" customWidth="1"/>
    <col min="1283" max="1283" width="59.5703125" style="91" customWidth="1"/>
    <col min="1284" max="1284" width="5.42578125" style="91" customWidth="1"/>
    <col min="1285" max="1285" width="4" style="91" customWidth="1"/>
    <col min="1286" max="1286" width="4.5703125" style="91" customWidth="1"/>
    <col min="1287" max="1287" width="4.7109375" style="91" customWidth="1"/>
    <col min="1288" max="1288" width="4.28515625" style="91" customWidth="1"/>
    <col min="1289" max="1289" width="4.7109375" style="91" customWidth="1"/>
    <col min="1290" max="1290" width="6.7109375" style="91" customWidth="1"/>
    <col min="1291" max="1291" width="4.5703125" style="91" customWidth="1"/>
    <col min="1292" max="1292" width="11" style="91" customWidth="1"/>
    <col min="1293" max="1293" width="10.28515625" style="91" customWidth="1"/>
    <col min="1294" max="1294" width="10.7109375" style="91" customWidth="1"/>
    <col min="1295" max="1536" width="9.28515625" style="91"/>
    <col min="1537" max="1537" width="0" style="91" hidden="1" customWidth="1"/>
    <col min="1538" max="1538" width="0.5703125" style="91" customWidth="1"/>
    <col min="1539" max="1539" width="59.5703125" style="91" customWidth="1"/>
    <col min="1540" max="1540" width="5.42578125" style="91" customWidth="1"/>
    <col min="1541" max="1541" width="4" style="91" customWidth="1"/>
    <col min="1542" max="1542" width="4.5703125" style="91" customWidth="1"/>
    <col min="1543" max="1543" width="4.7109375" style="91" customWidth="1"/>
    <col min="1544" max="1544" width="4.28515625" style="91" customWidth="1"/>
    <col min="1545" max="1545" width="4.7109375" style="91" customWidth="1"/>
    <col min="1546" max="1546" width="6.7109375" style="91" customWidth="1"/>
    <col min="1547" max="1547" width="4.5703125" style="91" customWidth="1"/>
    <col min="1548" max="1548" width="11" style="91" customWidth="1"/>
    <col min="1549" max="1549" width="10.28515625" style="91" customWidth="1"/>
    <col min="1550" max="1550" width="10.7109375" style="91" customWidth="1"/>
    <col min="1551" max="1792" width="9.28515625" style="91"/>
    <col min="1793" max="1793" width="0" style="91" hidden="1" customWidth="1"/>
    <col min="1794" max="1794" width="0.5703125" style="91" customWidth="1"/>
    <col min="1795" max="1795" width="59.5703125" style="91" customWidth="1"/>
    <col min="1796" max="1796" width="5.42578125" style="91" customWidth="1"/>
    <col min="1797" max="1797" width="4" style="91" customWidth="1"/>
    <col min="1798" max="1798" width="4.5703125" style="91" customWidth="1"/>
    <col min="1799" max="1799" width="4.7109375" style="91" customWidth="1"/>
    <col min="1800" max="1800" width="4.28515625" style="91" customWidth="1"/>
    <col min="1801" max="1801" width="4.7109375" style="91" customWidth="1"/>
    <col min="1802" max="1802" width="6.7109375" style="91" customWidth="1"/>
    <col min="1803" max="1803" width="4.5703125" style="91" customWidth="1"/>
    <col min="1804" max="1804" width="11" style="91" customWidth="1"/>
    <col min="1805" max="1805" width="10.28515625" style="91" customWidth="1"/>
    <col min="1806" max="1806" width="10.7109375" style="91" customWidth="1"/>
    <col min="1807" max="2048" width="9.28515625" style="91"/>
    <col min="2049" max="2049" width="0" style="91" hidden="1" customWidth="1"/>
    <col min="2050" max="2050" width="0.5703125" style="91" customWidth="1"/>
    <col min="2051" max="2051" width="59.5703125" style="91" customWidth="1"/>
    <col min="2052" max="2052" width="5.42578125" style="91" customWidth="1"/>
    <col min="2053" max="2053" width="4" style="91" customWidth="1"/>
    <col min="2054" max="2054" width="4.5703125" style="91" customWidth="1"/>
    <col min="2055" max="2055" width="4.7109375" style="91" customWidth="1"/>
    <col min="2056" max="2056" width="4.28515625" style="91" customWidth="1"/>
    <col min="2057" max="2057" width="4.7109375" style="91" customWidth="1"/>
    <col min="2058" max="2058" width="6.7109375" style="91" customWidth="1"/>
    <col min="2059" max="2059" width="4.5703125" style="91" customWidth="1"/>
    <col min="2060" max="2060" width="11" style="91" customWidth="1"/>
    <col min="2061" max="2061" width="10.28515625" style="91" customWidth="1"/>
    <col min="2062" max="2062" width="10.7109375" style="91" customWidth="1"/>
    <col min="2063" max="2304" width="9.28515625" style="91"/>
    <col min="2305" max="2305" width="0" style="91" hidden="1" customWidth="1"/>
    <col min="2306" max="2306" width="0.5703125" style="91" customWidth="1"/>
    <col min="2307" max="2307" width="59.5703125" style="91" customWidth="1"/>
    <col min="2308" max="2308" width="5.42578125" style="91" customWidth="1"/>
    <col min="2309" max="2309" width="4" style="91" customWidth="1"/>
    <col min="2310" max="2310" width="4.5703125" style="91" customWidth="1"/>
    <col min="2311" max="2311" width="4.7109375" style="91" customWidth="1"/>
    <col min="2312" max="2312" width="4.28515625" style="91" customWidth="1"/>
    <col min="2313" max="2313" width="4.7109375" style="91" customWidth="1"/>
    <col min="2314" max="2314" width="6.7109375" style="91" customWidth="1"/>
    <col min="2315" max="2315" width="4.5703125" style="91" customWidth="1"/>
    <col min="2316" max="2316" width="11" style="91" customWidth="1"/>
    <col min="2317" max="2317" width="10.28515625" style="91" customWidth="1"/>
    <col min="2318" max="2318" width="10.7109375" style="91" customWidth="1"/>
    <col min="2319" max="2560" width="9.28515625" style="91"/>
    <col min="2561" max="2561" width="0" style="91" hidden="1" customWidth="1"/>
    <col min="2562" max="2562" width="0.5703125" style="91" customWidth="1"/>
    <col min="2563" max="2563" width="59.5703125" style="91" customWidth="1"/>
    <col min="2564" max="2564" width="5.42578125" style="91" customWidth="1"/>
    <col min="2565" max="2565" width="4" style="91" customWidth="1"/>
    <col min="2566" max="2566" width="4.5703125" style="91" customWidth="1"/>
    <col min="2567" max="2567" width="4.7109375" style="91" customWidth="1"/>
    <col min="2568" max="2568" width="4.28515625" style="91" customWidth="1"/>
    <col min="2569" max="2569" width="4.7109375" style="91" customWidth="1"/>
    <col min="2570" max="2570" width="6.7109375" style="91" customWidth="1"/>
    <col min="2571" max="2571" width="4.5703125" style="91" customWidth="1"/>
    <col min="2572" max="2572" width="11" style="91" customWidth="1"/>
    <col min="2573" max="2573" width="10.28515625" style="91" customWidth="1"/>
    <col min="2574" max="2574" width="10.7109375" style="91" customWidth="1"/>
    <col min="2575" max="2816" width="9.28515625" style="91"/>
    <col min="2817" max="2817" width="0" style="91" hidden="1" customWidth="1"/>
    <col min="2818" max="2818" width="0.5703125" style="91" customWidth="1"/>
    <col min="2819" max="2819" width="59.5703125" style="91" customWidth="1"/>
    <col min="2820" max="2820" width="5.42578125" style="91" customWidth="1"/>
    <col min="2821" max="2821" width="4" style="91" customWidth="1"/>
    <col min="2822" max="2822" width="4.5703125" style="91" customWidth="1"/>
    <col min="2823" max="2823" width="4.7109375" style="91" customWidth="1"/>
    <col min="2824" max="2824" width="4.28515625" style="91" customWidth="1"/>
    <col min="2825" max="2825" width="4.7109375" style="91" customWidth="1"/>
    <col min="2826" max="2826" width="6.7109375" style="91" customWidth="1"/>
    <col min="2827" max="2827" width="4.5703125" style="91" customWidth="1"/>
    <col min="2828" max="2828" width="11" style="91" customWidth="1"/>
    <col min="2829" max="2829" width="10.28515625" style="91" customWidth="1"/>
    <col min="2830" max="2830" width="10.7109375" style="91" customWidth="1"/>
    <col min="2831" max="3072" width="9.28515625" style="91"/>
    <col min="3073" max="3073" width="0" style="91" hidden="1" customWidth="1"/>
    <col min="3074" max="3074" width="0.5703125" style="91" customWidth="1"/>
    <col min="3075" max="3075" width="59.5703125" style="91" customWidth="1"/>
    <col min="3076" max="3076" width="5.42578125" style="91" customWidth="1"/>
    <col min="3077" max="3077" width="4" style="91" customWidth="1"/>
    <col min="3078" max="3078" width="4.5703125" style="91" customWidth="1"/>
    <col min="3079" max="3079" width="4.7109375" style="91" customWidth="1"/>
    <col min="3080" max="3080" width="4.28515625" style="91" customWidth="1"/>
    <col min="3081" max="3081" width="4.7109375" style="91" customWidth="1"/>
    <col min="3082" max="3082" width="6.7109375" style="91" customWidth="1"/>
    <col min="3083" max="3083" width="4.5703125" style="91" customWidth="1"/>
    <col min="3084" max="3084" width="11" style="91" customWidth="1"/>
    <col min="3085" max="3085" width="10.28515625" style="91" customWidth="1"/>
    <col min="3086" max="3086" width="10.7109375" style="91" customWidth="1"/>
    <col min="3087" max="3328" width="9.28515625" style="91"/>
    <col min="3329" max="3329" width="0" style="91" hidden="1" customWidth="1"/>
    <col min="3330" max="3330" width="0.5703125" style="91" customWidth="1"/>
    <col min="3331" max="3331" width="59.5703125" style="91" customWidth="1"/>
    <col min="3332" max="3332" width="5.42578125" style="91" customWidth="1"/>
    <col min="3333" max="3333" width="4" style="91" customWidth="1"/>
    <col min="3334" max="3334" width="4.5703125" style="91" customWidth="1"/>
    <col min="3335" max="3335" width="4.7109375" style="91" customWidth="1"/>
    <col min="3336" max="3336" width="4.28515625" style="91" customWidth="1"/>
    <col min="3337" max="3337" width="4.7109375" style="91" customWidth="1"/>
    <col min="3338" max="3338" width="6.7109375" style="91" customWidth="1"/>
    <col min="3339" max="3339" width="4.5703125" style="91" customWidth="1"/>
    <col min="3340" max="3340" width="11" style="91" customWidth="1"/>
    <col min="3341" max="3341" width="10.28515625" style="91" customWidth="1"/>
    <col min="3342" max="3342" width="10.7109375" style="91" customWidth="1"/>
    <col min="3343" max="3584" width="9.28515625" style="91"/>
    <col min="3585" max="3585" width="0" style="91" hidden="1" customWidth="1"/>
    <col min="3586" max="3586" width="0.5703125" style="91" customWidth="1"/>
    <col min="3587" max="3587" width="59.5703125" style="91" customWidth="1"/>
    <col min="3588" max="3588" width="5.42578125" style="91" customWidth="1"/>
    <col min="3589" max="3589" width="4" style="91" customWidth="1"/>
    <col min="3590" max="3590" width="4.5703125" style="91" customWidth="1"/>
    <col min="3591" max="3591" width="4.7109375" style="91" customWidth="1"/>
    <col min="3592" max="3592" width="4.28515625" style="91" customWidth="1"/>
    <col min="3593" max="3593" width="4.7109375" style="91" customWidth="1"/>
    <col min="3594" max="3594" width="6.7109375" style="91" customWidth="1"/>
    <col min="3595" max="3595" width="4.5703125" style="91" customWidth="1"/>
    <col min="3596" max="3596" width="11" style="91" customWidth="1"/>
    <col min="3597" max="3597" width="10.28515625" style="91" customWidth="1"/>
    <col min="3598" max="3598" width="10.7109375" style="91" customWidth="1"/>
    <col min="3599" max="3840" width="9.28515625" style="91"/>
    <col min="3841" max="3841" width="0" style="91" hidden="1" customWidth="1"/>
    <col min="3842" max="3842" width="0.5703125" style="91" customWidth="1"/>
    <col min="3843" max="3843" width="59.5703125" style="91" customWidth="1"/>
    <col min="3844" max="3844" width="5.42578125" style="91" customWidth="1"/>
    <col min="3845" max="3845" width="4" style="91" customWidth="1"/>
    <col min="3846" max="3846" width="4.5703125" style="91" customWidth="1"/>
    <col min="3847" max="3847" width="4.7109375" style="91" customWidth="1"/>
    <col min="3848" max="3848" width="4.28515625" style="91" customWidth="1"/>
    <col min="3849" max="3849" width="4.7109375" style="91" customWidth="1"/>
    <col min="3850" max="3850" width="6.7109375" style="91" customWidth="1"/>
    <col min="3851" max="3851" width="4.5703125" style="91" customWidth="1"/>
    <col min="3852" max="3852" width="11" style="91" customWidth="1"/>
    <col min="3853" max="3853" width="10.28515625" style="91" customWidth="1"/>
    <col min="3854" max="3854" width="10.7109375" style="91" customWidth="1"/>
    <col min="3855" max="4096" width="9.28515625" style="91"/>
    <col min="4097" max="4097" width="0" style="91" hidden="1" customWidth="1"/>
    <col min="4098" max="4098" width="0.5703125" style="91" customWidth="1"/>
    <col min="4099" max="4099" width="59.5703125" style="91" customWidth="1"/>
    <col min="4100" max="4100" width="5.42578125" style="91" customWidth="1"/>
    <col min="4101" max="4101" width="4" style="91" customWidth="1"/>
    <col min="4102" max="4102" width="4.5703125" style="91" customWidth="1"/>
    <col min="4103" max="4103" width="4.7109375" style="91" customWidth="1"/>
    <col min="4104" max="4104" width="4.28515625" style="91" customWidth="1"/>
    <col min="4105" max="4105" width="4.7109375" style="91" customWidth="1"/>
    <col min="4106" max="4106" width="6.7109375" style="91" customWidth="1"/>
    <col min="4107" max="4107" width="4.5703125" style="91" customWidth="1"/>
    <col min="4108" max="4108" width="11" style="91" customWidth="1"/>
    <col min="4109" max="4109" width="10.28515625" style="91" customWidth="1"/>
    <col min="4110" max="4110" width="10.7109375" style="91" customWidth="1"/>
    <col min="4111" max="4352" width="9.28515625" style="91"/>
    <col min="4353" max="4353" width="0" style="91" hidden="1" customWidth="1"/>
    <col min="4354" max="4354" width="0.5703125" style="91" customWidth="1"/>
    <col min="4355" max="4355" width="59.5703125" style="91" customWidth="1"/>
    <col min="4356" max="4356" width="5.42578125" style="91" customWidth="1"/>
    <col min="4357" max="4357" width="4" style="91" customWidth="1"/>
    <col min="4358" max="4358" width="4.5703125" style="91" customWidth="1"/>
    <col min="4359" max="4359" width="4.7109375" style="91" customWidth="1"/>
    <col min="4360" max="4360" width="4.28515625" style="91" customWidth="1"/>
    <col min="4361" max="4361" width="4.7109375" style="91" customWidth="1"/>
    <col min="4362" max="4362" width="6.7109375" style="91" customWidth="1"/>
    <col min="4363" max="4363" width="4.5703125" style="91" customWidth="1"/>
    <col min="4364" max="4364" width="11" style="91" customWidth="1"/>
    <col min="4365" max="4365" width="10.28515625" style="91" customWidth="1"/>
    <col min="4366" max="4366" width="10.7109375" style="91" customWidth="1"/>
    <col min="4367" max="4608" width="9.28515625" style="91"/>
    <col min="4609" max="4609" width="0" style="91" hidden="1" customWidth="1"/>
    <col min="4610" max="4610" width="0.5703125" style="91" customWidth="1"/>
    <col min="4611" max="4611" width="59.5703125" style="91" customWidth="1"/>
    <col min="4612" max="4612" width="5.42578125" style="91" customWidth="1"/>
    <col min="4613" max="4613" width="4" style="91" customWidth="1"/>
    <col min="4614" max="4614" width="4.5703125" style="91" customWidth="1"/>
    <col min="4615" max="4615" width="4.7109375" style="91" customWidth="1"/>
    <col min="4616" max="4616" width="4.28515625" style="91" customWidth="1"/>
    <col min="4617" max="4617" width="4.7109375" style="91" customWidth="1"/>
    <col min="4618" max="4618" width="6.7109375" style="91" customWidth="1"/>
    <col min="4619" max="4619" width="4.5703125" style="91" customWidth="1"/>
    <col min="4620" max="4620" width="11" style="91" customWidth="1"/>
    <col min="4621" max="4621" width="10.28515625" style="91" customWidth="1"/>
    <col min="4622" max="4622" width="10.7109375" style="91" customWidth="1"/>
    <col min="4623" max="4864" width="9.28515625" style="91"/>
    <col min="4865" max="4865" width="0" style="91" hidden="1" customWidth="1"/>
    <col min="4866" max="4866" width="0.5703125" style="91" customWidth="1"/>
    <col min="4867" max="4867" width="59.5703125" style="91" customWidth="1"/>
    <col min="4868" max="4868" width="5.42578125" style="91" customWidth="1"/>
    <col min="4869" max="4869" width="4" style="91" customWidth="1"/>
    <col min="4870" max="4870" width="4.5703125" style="91" customWidth="1"/>
    <col min="4871" max="4871" width="4.7109375" style="91" customWidth="1"/>
    <col min="4872" max="4872" width="4.28515625" style="91" customWidth="1"/>
    <col min="4873" max="4873" width="4.7109375" style="91" customWidth="1"/>
    <col min="4874" max="4874" width="6.7109375" style="91" customWidth="1"/>
    <col min="4875" max="4875" width="4.5703125" style="91" customWidth="1"/>
    <col min="4876" max="4876" width="11" style="91" customWidth="1"/>
    <col min="4877" max="4877" width="10.28515625" style="91" customWidth="1"/>
    <col min="4878" max="4878" width="10.7109375" style="91" customWidth="1"/>
    <col min="4879" max="5120" width="9.28515625" style="91"/>
    <col min="5121" max="5121" width="0" style="91" hidden="1" customWidth="1"/>
    <col min="5122" max="5122" width="0.5703125" style="91" customWidth="1"/>
    <col min="5123" max="5123" width="59.5703125" style="91" customWidth="1"/>
    <col min="5124" max="5124" width="5.42578125" style="91" customWidth="1"/>
    <col min="5125" max="5125" width="4" style="91" customWidth="1"/>
    <col min="5126" max="5126" width="4.5703125" style="91" customWidth="1"/>
    <col min="5127" max="5127" width="4.7109375" style="91" customWidth="1"/>
    <col min="5128" max="5128" width="4.28515625" style="91" customWidth="1"/>
    <col min="5129" max="5129" width="4.7109375" style="91" customWidth="1"/>
    <col min="5130" max="5130" width="6.7109375" style="91" customWidth="1"/>
    <col min="5131" max="5131" width="4.5703125" style="91" customWidth="1"/>
    <col min="5132" max="5132" width="11" style="91" customWidth="1"/>
    <col min="5133" max="5133" width="10.28515625" style="91" customWidth="1"/>
    <col min="5134" max="5134" width="10.7109375" style="91" customWidth="1"/>
    <col min="5135" max="5376" width="9.28515625" style="91"/>
    <col min="5377" max="5377" width="0" style="91" hidden="1" customWidth="1"/>
    <col min="5378" max="5378" width="0.5703125" style="91" customWidth="1"/>
    <col min="5379" max="5379" width="59.5703125" style="91" customWidth="1"/>
    <col min="5380" max="5380" width="5.42578125" style="91" customWidth="1"/>
    <col min="5381" max="5381" width="4" style="91" customWidth="1"/>
    <col min="5382" max="5382" width="4.5703125" style="91" customWidth="1"/>
    <col min="5383" max="5383" width="4.7109375" style="91" customWidth="1"/>
    <col min="5384" max="5384" width="4.28515625" style="91" customWidth="1"/>
    <col min="5385" max="5385" width="4.7109375" style="91" customWidth="1"/>
    <col min="5386" max="5386" width="6.7109375" style="91" customWidth="1"/>
    <col min="5387" max="5387" width="4.5703125" style="91" customWidth="1"/>
    <col min="5388" max="5388" width="11" style="91" customWidth="1"/>
    <col min="5389" max="5389" width="10.28515625" style="91" customWidth="1"/>
    <col min="5390" max="5390" width="10.7109375" style="91" customWidth="1"/>
    <col min="5391" max="5632" width="9.28515625" style="91"/>
    <col min="5633" max="5633" width="0" style="91" hidden="1" customWidth="1"/>
    <col min="5634" max="5634" width="0.5703125" style="91" customWidth="1"/>
    <col min="5635" max="5635" width="59.5703125" style="91" customWidth="1"/>
    <col min="5636" max="5636" width="5.42578125" style="91" customWidth="1"/>
    <col min="5637" max="5637" width="4" style="91" customWidth="1"/>
    <col min="5638" max="5638" width="4.5703125" style="91" customWidth="1"/>
    <col min="5639" max="5639" width="4.7109375" style="91" customWidth="1"/>
    <col min="5640" max="5640" width="4.28515625" style="91" customWidth="1"/>
    <col min="5641" max="5641" width="4.7109375" style="91" customWidth="1"/>
    <col min="5642" max="5642" width="6.7109375" style="91" customWidth="1"/>
    <col min="5643" max="5643" width="4.5703125" style="91" customWidth="1"/>
    <col min="5644" max="5644" width="11" style="91" customWidth="1"/>
    <col min="5645" max="5645" width="10.28515625" style="91" customWidth="1"/>
    <col min="5646" max="5646" width="10.7109375" style="91" customWidth="1"/>
    <col min="5647" max="5888" width="9.28515625" style="91"/>
    <col min="5889" max="5889" width="0" style="91" hidden="1" customWidth="1"/>
    <col min="5890" max="5890" width="0.5703125" style="91" customWidth="1"/>
    <col min="5891" max="5891" width="59.5703125" style="91" customWidth="1"/>
    <col min="5892" max="5892" width="5.42578125" style="91" customWidth="1"/>
    <col min="5893" max="5893" width="4" style="91" customWidth="1"/>
    <col min="5894" max="5894" width="4.5703125" style="91" customWidth="1"/>
    <col min="5895" max="5895" width="4.7109375" style="91" customWidth="1"/>
    <col min="5896" max="5896" width="4.28515625" style="91" customWidth="1"/>
    <col min="5897" max="5897" width="4.7109375" style="91" customWidth="1"/>
    <col min="5898" max="5898" width="6.7109375" style="91" customWidth="1"/>
    <col min="5899" max="5899" width="4.5703125" style="91" customWidth="1"/>
    <col min="5900" max="5900" width="11" style="91" customWidth="1"/>
    <col min="5901" max="5901" width="10.28515625" style="91" customWidth="1"/>
    <col min="5902" max="5902" width="10.7109375" style="91" customWidth="1"/>
    <col min="5903" max="6144" width="9.28515625" style="91"/>
    <col min="6145" max="6145" width="0" style="91" hidden="1" customWidth="1"/>
    <col min="6146" max="6146" width="0.5703125" style="91" customWidth="1"/>
    <col min="6147" max="6147" width="59.5703125" style="91" customWidth="1"/>
    <col min="6148" max="6148" width="5.42578125" style="91" customWidth="1"/>
    <col min="6149" max="6149" width="4" style="91" customWidth="1"/>
    <col min="6150" max="6150" width="4.5703125" style="91" customWidth="1"/>
    <col min="6151" max="6151" width="4.7109375" style="91" customWidth="1"/>
    <col min="6152" max="6152" width="4.28515625" style="91" customWidth="1"/>
    <col min="6153" max="6153" width="4.7109375" style="91" customWidth="1"/>
    <col min="6154" max="6154" width="6.7109375" style="91" customWidth="1"/>
    <col min="6155" max="6155" width="4.5703125" style="91" customWidth="1"/>
    <col min="6156" max="6156" width="11" style="91" customWidth="1"/>
    <col min="6157" max="6157" width="10.28515625" style="91" customWidth="1"/>
    <col min="6158" max="6158" width="10.7109375" style="91" customWidth="1"/>
    <col min="6159" max="6400" width="9.28515625" style="91"/>
    <col min="6401" max="6401" width="0" style="91" hidden="1" customWidth="1"/>
    <col min="6402" max="6402" width="0.5703125" style="91" customWidth="1"/>
    <col min="6403" max="6403" width="59.5703125" style="91" customWidth="1"/>
    <col min="6404" max="6404" width="5.42578125" style="91" customWidth="1"/>
    <col min="6405" max="6405" width="4" style="91" customWidth="1"/>
    <col min="6406" max="6406" width="4.5703125" style="91" customWidth="1"/>
    <col min="6407" max="6407" width="4.7109375" style="91" customWidth="1"/>
    <col min="6408" max="6408" width="4.28515625" style="91" customWidth="1"/>
    <col min="6409" max="6409" width="4.7109375" style="91" customWidth="1"/>
    <col min="6410" max="6410" width="6.7109375" style="91" customWidth="1"/>
    <col min="6411" max="6411" width="4.5703125" style="91" customWidth="1"/>
    <col min="6412" max="6412" width="11" style="91" customWidth="1"/>
    <col min="6413" max="6413" width="10.28515625" style="91" customWidth="1"/>
    <col min="6414" max="6414" width="10.7109375" style="91" customWidth="1"/>
    <col min="6415" max="6656" width="9.28515625" style="91"/>
    <col min="6657" max="6657" width="0" style="91" hidden="1" customWidth="1"/>
    <col min="6658" max="6658" width="0.5703125" style="91" customWidth="1"/>
    <col min="6659" max="6659" width="59.5703125" style="91" customWidth="1"/>
    <col min="6660" max="6660" width="5.42578125" style="91" customWidth="1"/>
    <col min="6661" max="6661" width="4" style="91" customWidth="1"/>
    <col min="6662" max="6662" width="4.5703125" style="91" customWidth="1"/>
    <col min="6663" max="6663" width="4.7109375" style="91" customWidth="1"/>
    <col min="6664" max="6664" width="4.28515625" style="91" customWidth="1"/>
    <col min="6665" max="6665" width="4.7109375" style="91" customWidth="1"/>
    <col min="6666" max="6666" width="6.7109375" style="91" customWidth="1"/>
    <col min="6667" max="6667" width="4.5703125" style="91" customWidth="1"/>
    <col min="6668" max="6668" width="11" style="91" customWidth="1"/>
    <col min="6669" max="6669" width="10.28515625" style="91" customWidth="1"/>
    <col min="6670" max="6670" width="10.7109375" style="91" customWidth="1"/>
    <col min="6671" max="6912" width="9.28515625" style="91"/>
    <col min="6913" max="6913" width="0" style="91" hidden="1" customWidth="1"/>
    <col min="6914" max="6914" width="0.5703125" style="91" customWidth="1"/>
    <col min="6915" max="6915" width="59.5703125" style="91" customWidth="1"/>
    <col min="6916" max="6916" width="5.42578125" style="91" customWidth="1"/>
    <col min="6917" max="6917" width="4" style="91" customWidth="1"/>
    <col min="6918" max="6918" width="4.5703125" style="91" customWidth="1"/>
    <col min="6919" max="6919" width="4.7109375" style="91" customWidth="1"/>
    <col min="6920" max="6920" width="4.28515625" style="91" customWidth="1"/>
    <col min="6921" max="6921" width="4.7109375" style="91" customWidth="1"/>
    <col min="6922" max="6922" width="6.7109375" style="91" customWidth="1"/>
    <col min="6923" max="6923" width="4.5703125" style="91" customWidth="1"/>
    <col min="6924" max="6924" width="11" style="91" customWidth="1"/>
    <col min="6925" max="6925" width="10.28515625" style="91" customWidth="1"/>
    <col min="6926" max="6926" width="10.7109375" style="91" customWidth="1"/>
    <col min="6927" max="7168" width="9.28515625" style="91"/>
    <col min="7169" max="7169" width="0" style="91" hidden="1" customWidth="1"/>
    <col min="7170" max="7170" width="0.5703125" style="91" customWidth="1"/>
    <col min="7171" max="7171" width="59.5703125" style="91" customWidth="1"/>
    <col min="7172" max="7172" width="5.42578125" style="91" customWidth="1"/>
    <col min="7173" max="7173" width="4" style="91" customWidth="1"/>
    <col min="7174" max="7174" width="4.5703125" style="91" customWidth="1"/>
    <col min="7175" max="7175" width="4.7109375" style="91" customWidth="1"/>
    <col min="7176" max="7176" width="4.28515625" style="91" customWidth="1"/>
    <col min="7177" max="7177" width="4.7109375" style="91" customWidth="1"/>
    <col min="7178" max="7178" width="6.7109375" style="91" customWidth="1"/>
    <col min="7179" max="7179" width="4.5703125" style="91" customWidth="1"/>
    <col min="7180" max="7180" width="11" style="91" customWidth="1"/>
    <col min="7181" max="7181" width="10.28515625" style="91" customWidth="1"/>
    <col min="7182" max="7182" width="10.7109375" style="91" customWidth="1"/>
    <col min="7183" max="7424" width="9.28515625" style="91"/>
    <col min="7425" max="7425" width="0" style="91" hidden="1" customWidth="1"/>
    <col min="7426" max="7426" width="0.5703125" style="91" customWidth="1"/>
    <col min="7427" max="7427" width="59.5703125" style="91" customWidth="1"/>
    <col min="7428" max="7428" width="5.42578125" style="91" customWidth="1"/>
    <col min="7429" max="7429" width="4" style="91" customWidth="1"/>
    <col min="7430" max="7430" width="4.5703125" style="91" customWidth="1"/>
    <col min="7431" max="7431" width="4.7109375" style="91" customWidth="1"/>
    <col min="7432" max="7432" width="4.28515625" style="91" customWidth="1"/>
    <col min="7433" max="7433" width="4.7109375" style="91" customWidth="1"/>
    <col min="7434" max="7434" width="6.7109375" style="91" customWidth="1"/>
    <col min="7435" max="7435" width="4.5703125" style="91" customWidth="1"/>
    <col min="7436" max="7436" width="11" style="91" customWidth="1"/>
    <col min="7437" max="7437" width="10.28515625" style="91" customWidth="1"/>
    <col min="7438" max="7438" width="10.7109375" style="91" customWidth="1"/>
    <col min="7439" max="7680" width="9.28515625" style="91"/>
    <col min="7681" max="7681" width="0" style="91" hidden="1" customWidth="1"/>
    <col min="7682" max="7682" width="0.5703125" style="91" customWidth="1"/>
    <col min="7683" max="7683" width="59.5703125" style="91" customWidth="1"/>
    <col min="7684" max="7684" width="5.42578125" style="91" customWidth="1"/>
    <col min="7685" max="7685" width="4" style="91" customWidth="1"/>
    <col min="7686" max="7686" width="4.5703125" style="91" customWidth="1"/>
    <col min="7687" max="7687" width="4.7109375" style="91" customWidth="1"/>
    <col min="7688" max="7688" width="4.28515625" style="91" customWidth="1"/>
    <col min="7689" max="7689" width="4.7109375" style="91" customWidth="1"/>
    <col min="7690" max="7690" width="6.7109375" style="91" customWidth="1"/>
    <col min="7691" max="7691" width="4.5703125" style="91" customWidth="1"/>
    <col min="7692" max="7692" width="11" style="91" customWidth="1"/>
    <col min="7693" max="7693" width="10.28515625" style="91" customWidth="1"/>
    <col min="7694" max="7694" width="10.7109375" style="91" customWidth="1"/>
    <col min="7695" max="7936" width="9.28515625" style="91"/>
    <col min="7937" max="7937" width="0" style="91" hidden="1" customWidth="1"/>
    <col min="7938" max="7938" width="0.5703125" style="91" customWidth="1"/>
    <col min="7939" max="7939" width="59.5703125" style="91" customWidth="1"/>
    <col min="7940" max="7940" width="5.42578125" style="91" customWidth="1"/>
    <col min="7941" max="7941" width="4" style="91" customWidth="1"/>
    <col min="7942" max="7942" width="4.5703125" style="91" customWidth="1"/>
    <col min="7943" max="7943" width="4.7109375" style="91" customWidth="1"/>
    <col min="7944" max="7944" width="4.28515625" style="91" customWidth="1"/>
    <col min="7945" max="7945" width="4.7109375" style="91" customWidth="1"/>
    <col min="7946" max="7946" width="6.7109375" style="91" customWidth="1"/>
    <col min="7947" max="7947" width="4.5703125" style="91" customWidth="1"/>
    <col min="7948" max="7948" width="11" style="91" customWidth="1"/>
    <col min="7949" max="7949" width="10.28515625" style="91" customWidth="1"/>
    <col min="7950" max="7950" width="10.7109375" style="91" customWidth="1"/>
    <col min="7951" max="8192" width="9.28515625" style="91"/>
    <col min="8193" max="8193" width="0" style="91" hidden="1" customWidth="1"/>
    <col min="8194" max="8194" width="0.5703125" style="91" customWidth="1"/>
    <col min="8195" max="8195" width="59.5703125" style="91" customWidth="1"/>
    <col min="8196" max="8196" width="5.42578125" style="91" customWidth="1"/>
    <col min="8197" max="8197" width="4" style="91" customWidth="1"/>
    <col min="8198" max="8198" width="4.5703125" style="91" customWidth="1"/>
    <col min="8199" max="8199" width="4.7109375" style="91" customWidth="1"/>
    <col min="8200" max="8200" width="4.28515625" style="91" customWidth="1"/>
    <col min="8201" max="8201" width="4.7109375" style="91" customWidth="1"/>
    <col min="8202" max="8202" width="6.7109375" style="91" customWidth="1"/>
    <col min="8203" max="8203" width="4.5703125" style="91" customWidth="1"/>
    <col min="8204" max="8204" width="11" style="91" customWidth="1"/>
    <col min="8205" max="8205" width="10.28515625" style="91" customWidth="1"/>
    <col min="8206" max="8206" width="10.7109375" style="91" customWidth="1"/>
    <col min="8207" max="8448" width="9.28515625" style="91"/>
    <col min="8449" max="8449" width="0" style="91" hidden="1" customWidth="1"/>
    <col min="8450" max="8450" width="0.5703125" style="91" customWidth="1"/>
    <col min="8451" max="8451" width="59.5703125" style="91" customWidth="1"/>
    <col min="8452" max="8452" width="5.42578125" style="91" customWidth="1"/>
    <col min="8453" max="8453" width="4" style="91" customWidth="1"/>
    <col min="8454" max="8454" width="4.5703125" style="91" customWidth="1"/>
    <col min="8455" max="8455" width="4.7109375" style="91" customWidth="1"/>
    <col min="8456" max="8456" width="4.28515625" style="91" customWidth="1"/>
    <col min="8457" max="8457" width="4.7109375" style="91" customWidth="1"/>
    <col min="8458" max="8458" width="6.7109375" style="91" customWidth="1"/>
    <col min="8459" max="8459" width="4.5703125" style="91" customWidth="1"/>
    <col min="8460" max="8460" width="11" style="91" customWidth="1"/>
    <col min="8461" max="8461" width="10.28515625" style="91" customWidth="1"/>
    <col min="8462" max="8462" width="10.7109375" style="91" customWidth="1"/>
    <col min="8463" max="8704" width="9.28515625" style="91"/>
    <col min="8705" max="8705" width="0" style="91" hidden="1" customWidth="1"/>
    <col min="8706" max="8706" width="0.5703125" style="91" customWidth="1"/>
    <col min="8707" max="8707" width="59.5703125" style="91" customWidth="1"/>
    <col min="8708" max="8708" width="5.42578125" style="91" customWidth="1"/>
    <col min="8709" max="8709" width="4" style="91" customWidth="1"/>
    <col min="8710" max="8710" width="4.5703125" style="91" customWidth="1"/>
    <col min="8711" max="8711" width="4.7109375" style="91" customWidth="1"/>
    <col min="8712" max="8712" width="4.28515625" style="91" customWidth="1"/>
    <col min="8713" max="8713" width="4.7109375" style="91" customWidth="1"/>
    <col min="8714" max="8714" width="6.7109375" style="91" customWidth="1"/>
    <col min="8715" max="8715" width="4.5703125" style="91" customWidth="1"/>
    <col min="8716" max="8716" width="11" style="91" customWidth="1"/>
    <col min="8717" max="8717" width="10.28515625" style="91" customWidth="1"/>
    <col min="8718" max="8718" width="10.7109375" style="91" customWidth="1"/>
    <col min="8719" max="8960" width="9.28515625" style="91"/>
    <col min="8961" max="8961" width="0" style="91" hidden="1" customWidth="1"/>
    <col min="8962" max="8962" width="0.5703125" style="91" customWidth="1"/>
    <col min="8963" max="8963" width="59.5703125" style="91" customWidth="1"/>
    <col min="8964" max="8964" width="5.42578125" style="91" customWidth="1"/>
    <col min="8965" max="8965" width="4" style="91" customWidth="1"/>
    <col min="8966" max="8966" width="4.5703125" style="91" customWidth="1"/>
    <col min="8967" max="8967" width="4.7109375" style="91" customWidth="1"/>
    <col min="8968" max="8968" width="4.28515625" style="91" customWidth="1"/>
    <col min="8969" max="8969" width="4.7109375" style="91" customWidth="1"/>
    <col min="8970" max="8970" width="6.7109375" style="91" customWidth="1"/>
    <col min="8971" max="8971" width="4.5703125" style="91" customWidth="1"/>
    <col min="8972" max="8972" width="11" style="91" customWidth="1"/>
    <col min="8973" max="8973" width="10.28515625" style="91" customWidth="1"/>
    <col min="8974" max="8974" width="10.7109375" style="91" customWidth="1"/>
    <col min="8975" max="9216" width="9.28515625" style="91"/>
    <col min="9217" max="9217" width="0" style="91" hidden="1" customWidth="1"/>
    <col min="9218" max="9218" width="0.5703125" style="91" customWidth="1"/>
    <col min="9219" max="9219" width="59.5703125" style="91" customWidth="1"/>
    <col min="9220" max="9220" width="5.42578125" style="91" customWidth="1"/>
    <col min="9221" max="9221" width="4" style="91" customWidth="1"/>
    <col min="9222" max="9222" width="4.5703125" style="91" customWidth="1"/>
    <col min="9223" max="9223" width="4.7109375" style="91" customWidth="1"/>
    <col min="9224" max="9224" width="4.28515625" style="91" customWidth="1"/>
    <col min="9225" max="9225" width="4.7109375" style="91" customWidth="1"/>
    <col min="9226" max="9226" width="6.7109375" style="91" customWidth="1"/>
    <col min="9227" max="9227" width="4.5703125" style="91" customWidth="1"/>
    <col min="9228" max="9228" width="11" style="91" customWidth="1"/>
    <col min="9229" max="9229" width="10.28515625" style="91" customWidth="1"/>
    <col min="9230" max="9230" width="10.7109375" style="91" customWidth="1"/>
    <col min="9231" max="9472" width="9.28515625" style="91"/>
    <col min="9473" max="9473" width="0" style="91" hidden="1" customWidth="1"/>
    <col min="9474" max="9474" width="0.5703125" style="91" customWidth="1"/>
    <col min="9475" max="9475" width="59.5703125" style="91" customWidth="1"/>
    <col min="9476" max="9476" width="5.42578125" style="91" customWidth="1"/>
    <col min="9477" max="9477" width="4" style="91" customWidth="1"/>
    <col min="9478" max="9478" width="4.5703125" style="91" customWidth="1"/>
    <col min="9479" max="9479" width="4.7109375" style="91" customWidth="1"/>
    <col min="9480" max="9480" width="4.28515625" style="91" customWidth="1"/>
    <col min="9481" max="9481" width="4.7109375" style="91" customWidth="1"/>
    <col min="9482" max="9482" width="6.7109375" style="91" customWidth="1"/>
    <col min="9483" max="9483" width="4.5703125" style="91" customWidth="1"/>
    <col min="9484" max="9484" width="11" style="91" customWidth="1"/>
    <col min="9485" max="9485" width="10.28515625" style="91" customWidth="1"/>
    <col min="9486" max="9486" width="10.7109375" style="91" customWidth="1"/>
    <col min="9487" max="9728" width="9.28515625" style="91"/>
    <col min="9729" max="9729" width="0" style="91" hidden="1" customWidth="1"/>
    <col min="9730" max="9730" width="0.5703125" style="91" customWidth="1"/>
    <col min="9731" max="9731" width="59.5703125" style="91" customWidth="1"/>
    <col min="9732" max="9732" width="5.42578125" style="91" customWidth="1"/>
    <col min="9733" max="9733" width="4" style="91" customWidth="1"/>
    <col min="9734" max="9734" width="4.5703125" style="91" customWidth="1"/>
    <col min="9735" max="9735" width="4.7109375" style="91" customWidth="1"/>
    <col min="9736" max="9736" width="4.28515625" style="91" customWidth="1"/>
    <col min="9737" max="9737" width="4.7109375" style="91" customWidth="1"/>
    <col min="9738" max="9738" width="6.7109375" style="91" customWidth="1"/>
    <col min="9739" max="9739" width="4.5703125" style="91" customWidth="1"/>
    <col min="9740" max="9740" width="11" style="91" customWidth="1"/>
    <col min="9741" max="9741" width="10.28515625" style="91" customWidth="1"/>
    <col min="9742" max="9742" width="10.7109375" style="91" customWidth="1"/>
    <col min="9743" max="9984" width="9.28515625" style="91"/>
    <col min="9985" max="9985" width="0" style="91" hidden="1" customWidth="1"/>
    <col min="9986" max="9986" width="0.5703125" style="91" customWidth="1"/>
    <col min="9987" max="9987" width="59.5703125" style="91" customWidth="1"/>
    <col min="9988" max="9988" width="5.42578125" style="91" customWidth="1"/>
    <col min="9989" max="9989" width="4" style="91" customWidth="1"/>
    <col min="9990" max="9990" width="4.5703125" style="91" customWidth="1"/>
    <col min="9991" max="9991" width="4.7109375" style="91" customWidth="1"/>
    <col min="9992" max="9992" width="4.28515625" style="91" customWidth="1"/>
    <col min="9993" max="9993" width="4.7109375" style="91" customWidth="1"/>
    <col min="9994" max="9994" width="6.7109375" style="91" customWidth="1"/>
    <col min="9995" max="9995" width="4.5703125" style="91" customWidth="1"/>
    <col min="9996" max="9996" width="11" style="91" customWidth="1"/>
    <col min="9997" max="9997" width="10.28515625" style="91" customWidth="1"/>
    <col min="9998" max="9998" width="10.7109375" style="91" customWidth="1"/>
    <col min="9999" max="10240" width="9.28515625" style="91"/>
    <col min="10241" max="10241" width="0" style="91" hidden="1" customWidth="1"/>
    <col min="10242" max="10242" width="0.5703125" style="91" customWidth="1"/>
    <col min="10243" max="10243" width="59.5703125" style="91" customWidth="1"/>
    <col min="10244" max="10244" width="5.42578125" style="91" customWidth="1"/>
    <col min="10245" max="10245" width="4" style="91" customWidth="1"/>
    <col min="10246" max="10246" width="4.5703125" style="91" customWidth="1"/>
    <col min="10247" max="10247" width="4.7109375" style="91" customWidth="1"/>
    <col min="10248" max="10248" width="4.28515625" style="91" customWidth="1"/>
    <col min="10249" max="10249" width="4.7109375" style="91" customWidth="1"/>
    <col min="10250" max="10250" width="6.7109375" style="91" customWidth="1"/>
    <col min="10251" max="10251" width="4.5703125" style="91" customWidth="1"/>
    <col min="10252" max="10252" width="11" style="91" customWidth="1"/>
    <col min="10253" max="10253" width="10.28515625" style="91" customWidth="1"/>
    <col min="10254" max="10254" width="10.7109375" style="91" customWidth="1"/>
    <col min="10255" max="10496" width="9.28515625" style="91"/>
    <col min="10497" max="10497" width="0" style="91" hidden="1" customWidth="1"/>
    <col min="10498" max="10498" width="0.5703125" style="91" customWidth="1"/>
    <col min="10499" max="10499" width="59.5703125" style="91" customWidth="1"/>
    <col min="10500" max="10500" width="5.42578125" style="91" customWidth="1"/>
    <col min="10501" max="10501" width="4" style="91" customWidth="1"/>
    <col min="10502" max="10502" width="4.5703125" style="91" customWidth="1"/>
    <col min="10503" max="10503" width="4.7109375" style="91" customWidth="1"/>
    <col min="10504" max="10504" width="4.28515625" style="91" customWidth="1"/>
    <col min="10505" max="10505" width="4.7109375" style="91" customWidth="1"/>
    <col min="10506" max="10506" width="6.7109375" style="91" customWidth="1"/>
    <col min="10507" max="10507" width="4.5703125" style="91" customWidth="1"/>
    <col min="10508" max="10508" width="11" style="91" customWidth="1"/>
    <col min="10509" max="10509" width="10.28515625" style="91" customWidth="1"/>
    <col min="10510" max="10510" width="10.7109375" style="91" customWidth="1"/>
    <col min="10511" max="10752" width="9.28515625" style="91"/>
    <col min="10753" max="10753" width="0" style="91" hidden="1" customWidth="1"/>
    <col min="10754" max="10754" width="0.5703125" style="91" customWidth="1"/>
    <col min="10755" max="10755" width="59.5703125" style="91" customWidth="1"/>
    <col min="10756" max="10756" width="5.42578125" style="91" customWidth="1"/>
    <col min="10757" max="10757" width="4" style="91" customWidth="1"/>
    <col min="10758" max="10758" width="4.5703125" style="91" customWidth="1"/>
    <col min="10759" max="10759" width="4.7109375" style="91" customWidth="1"/>
    <col min="10760" max="10760" width="4.28515625" style="91" customWidth="1"/>
    <col min="10761" max="10761" width="4.7109375" style="91" customWidth="1"/>
    <col min="10762" max="10762" width="6.7109375" style="91" customWidth="1"/>
    <col min="10763" max="10763" width="4.5703125" style="91" customWidth="1"/>
    <col min="10764" max="10764" width="11" style="91" customWidth="1"/>
    <col min="10765" max="10765" width="10.28515625" style="91" customWidth="1"/>
    <col min="10766" max="10766" width="10.7109375" style="91" customWidth="1"/>
    <col min="10767" max="11008" width="9.28515625" style="91"/>
    <col min="11009" max="11009" width="0" style="91" hidden="1" customWidth="1"/>
    <col min="11010" max="11010" width="0.5703125" style="91" customWidth="1"/>
    <col min="11011" max="11011" width="59.5703125" style="91" customWidth="1"/>
    <col min="11012" max="11012" width="5.42578125" style="91" customWidth="1"/>
    <col min="11013" max="11013" width="4" style="91" customWidth="1"/>
    <col min="11014" max="11014" width="4.5703125" style="91" customWidth="1"/>
    <col min="11015" max="11015" width="4.7109375" style="91" customWidth="1"/>
    <col min="11016" max="11016" width="4.28515625" style="91" customWidth="1"/>
    <col min="11017" max="11017" width="4.7109375" style="91" customWidth="1"/>
    <col min="11018" max="11018" width="6.7109375" style="91" customWidth="1"/>
    <col min="11019" max="11019" width="4.5703125" style="91" customWidth="1"/>
    <col min="11020" max="11020" width="11" style="91" customWidth="1"/>
    <col min="11021" max="11021" width="10.28515625" style="91" customWidth="1"/>
    <col min="11022" max="11022" width="10.7109375" style="91" customWidth="1"/>
    <col min="11023" max="11264" width="9.28515625" style="91"/>
    <col min="11265" max="11265" width="0" style="91" hidden="1" customWidth="1"/>
    <col min="11266" max="11266" width="0.5703125" style="91" customWidth="1"/>
    <col min="11267" max="11267" width="59.5703125" style="91" customWidth="1"/>
    <col min="11268" max="11268" width="5.42578125" style="91" customWidth="1"/>
    <col min="11269" max="11269" width="4" style="91" customWidth="1"/>
    <col min="11270" max="11270" width="4.5703125" style="91" customWidth="1"/>
    <col min="11271" max="11271" width="4.7109375" style="91" customWidth="1"/>
    <col min="11272" max="11272" width="4.28515625" style="91" customWidth="1"/>
    <col min="11273" max="11273" width="4.7109375" style="91" customWidth="1"/>
    <col min="11274" max="11274" width="6.7109375" style="91" customWidth="1"/>
    <col min="11275" max="11275" width="4.5703125" style="91" customWidth="1"/>
    <col min="11276" max="11276" width="11" style="91" customWidth="1"/>
    <col min="11277" max="11277" width="10.28515625" style="91" customWidth="1"/>
    <col min="11278" max="11278" width="10.7109375" style="91" customWidth="1"/>
    <col min="11279" max="11520" width="9.28515625" style="91"/>
    <col min="11521" max="11521" width="0" style="91" hidden="1" customWidth="1"/>
    <col min="11522" max="11522" width="0.5703125" style="91" customWidth="1"/>
    <col min="11523" max="11523" width="59.5703125" style="91" customWidth="1"/>
    <col min="11524" max="11524" width="5.42578125" style="91" customWidth="1"/>
    <col min="11525" max="11525" width="4" style="91" customWidth="1"/>
    <col min="11526" max="11526" width="4.5703125" style="91" customWidth="1"/>
    <col min="11527" max="11527" width="4.7109375" style="91" customWidth="1"/>
    <col min="11528" max="11528" width="4.28515625" style="91" customWidth="1"/>
    <col min="11529" max="11529" width="4.7109375" style="91" customWidth="1"/>
    <col min="11530" max="11530" width="6.7109375" style="91" customWidth="1"/>
    <col min="11531" max="11531" width="4.5703125" style="91" customWidth="1"/>
    <col min="11532" max="11532" width="11" style="91" customWidth="1"/>
    <col min="11533" max="11533" width="10.28515625" style="91" customWidth="1"/>
    <col min="11534" max="11534" width="10.7109375" style="91" customWidth="1"/>
    <col min="11535" max="11776" width="9.28515625" style="91"/>
    <col min="11777" max="11777" width="0" style="91" hidden="1" customWidth="1"/>
    <col min="11778" max="11778" width="0.5703125" style="91" customWidth="1"/>
    <col min="11779" max="11779" width="59.5703125" style="91" customWidth="1"/>
    <col min="11780" max="11780" width="5.42578125" style="91" customWidth="1"/>
    <col min="11781" max="11781" width="4" style="91" customWidth="1"/>
    <col min="11782" max="11782" width="4.5703125" style="91" customWidth="1"/>
    <col min="11783" max="11783" width="4.7109375" style="91" customWidth="1"/>
    <col min="11784" max="11784" width="4.28515625" style="91" customWidth="1"/>
    <col min="11785" max="11785" width="4.7109375" style="91" customWidth="1"/>
    <col min="11786" max="11786" width="6.7109375" style="91" customWidth="1"/>
    <col min="11787" max="11787" width="4.5703125" style="91" customWidth="1"/>
    <col min="11788" max="11788" width="11" style="91" customWidth="1"/>
    <col min="11789" max="11789" width="10.28515625" style="91" customWidth="1"/>
    <col min="11790" max="11790" width="10.7109375" style="91" customWidth="1"/>
    <col min="11791" max="12032" width="9.28515625" style="91"/>
    <col min="12033" max="12033" width="0" style="91" hidden="1" customWidth="1"/>
    <col min="12034" max="12034" width="0.5703125" style="91" customWidth="1"/>
    <col min="12035" max="12035" width="59.5703125" style="91" customWidth="1"/>
    <col min="12036" max="12036" width="5.42578125" style="91" customWidth="1"/>
    <col min="12037" max="12037" width="4" style="91" customWidth="1"/>
    <col min="12038" max="12038" width="4.5703125" style="91" customWidth="1"/>
    <col min="12039" max="12039" width="4.7109375" style="91" customWidth="1"/>
    <col min="12040" max="12040" width="4.28515625" style="91" customWidth="1"/>
    <col min="12041" max="12041" width="4.7109375" style="91" customWidth="1"/>
    <col min="12042" max="12042" width="6.7109375" style="91" customWidth="1"/>
    <col min="12043" max="12043" width="4.5703125" style="91" customWidth="1"/>
    <col min="12044" max="12044" width="11" style="91" customWidth="1"/>
    <col min="12045" max="12045" width="10.28515625" style="91" customWidth="1"/>
    <col min="12046" max="12046" width="10.7109375" style="91" customWidth="1"/>
    <col min="12047" max="12288" width="9.28515625" style="91"/>
    <col min="12289" max="12289" width="0" style="91" hidden="1" customWidth="1"/>
    <col min="12290" max="12290" width="0.5703125" style="91" customWidth="1"/>
    <col min="12291" max="12291" width="59.5703125" style="91" customWidth="1"/>
    <col min="12292" max="12292" width="5.42578125" style="91" customWidth="1"/>
    <col min="12293" max="12293" width="4" style="91" customWidth="1"/>
    <col min="12294" max="12294" width="4.5703125" style="91" customWidth="1"/>
    <col min="12295" max="12295" width="4.7109375" style="91" customWidth="1"/>
    <col min="12296" max="12296" width="4.28515625" style="91" customWidth="1"/>
    <col min="12297" max="12297" width="4.7109375" style="91" customWidth="1"/>
    <col min="12298" max="12298" width="6.7109375" style="91" customWidth="1"/>
    <col min="12299" max="12299" width="4.5703125" style="91" customWidth="1"/>
    <col min="12300" max="12300" width="11" style="91" customWidth="1"/>
    <col min="12301" max="12301" width="10.28515625" style="91" customWidth="1"/>
    <col min="12302" max="12302" width="10.7109375" style="91" customWidth="1"/>
    <col min="12303" max="12544" width="9.28515625" style="91"/>
    <col min="12545" max="12545" width="0" style="91" hidden="1" customWidth="1"/>
    <col min="12546" max="12546" width="0.5703125" style="91" customWidth="1"/>
    <col min="12547" max="12547" width="59.5703125" style="91" customWidth="1"/>
    <col min="12548" max="12548" width="5.42578125" style="91" customWidth="1"/>
    <col min="12549" max="12549" width="4" style="91" customWidth="1"/>
    <col min="12550" max="12550" width="4.5703125" style="91" customWidth="1"/>
    <col min="12551" max="12551" width="4.7109375" style="91" customWidth="1"/>
    <col min="12552" max="12552" width="4.28515625" style="91" customWidth="1"/>
    <col min="12553" max="12553" width="4.7109375" style="91" customWidth="1"/>
    <col min="12554" max="12554" width="6.7109375" style="91" customWidth="1"/>
    <col min="12555" max="12555" width="4.5703125" style="91" customWidth="1"/>
    <col min="12556" max="12556" width="11" style="91" customWidth="1"/>
    <col min="12557" max="12557" width="10.28515625" style="91" customWidth="1"/>
    <col min="12558" max="12558" width="10.7109375" style="91" customWidth="1"/>
    <col min="12559" max="12800" width="9.28515625" style="91"/>
    <col min="12801" max="12801" width="0" style="91" hidden="1" customWidth="1"/>
    <col min="12802" max="12802" width="0.5703125" style="91" customWidth="1"/>
    <col min="12803" max="12803" width="59.5703125" style="91" customWidth="1"/>
    <col min="12804" max="12804" width="5.42578125" style="91" customWidth="1"/>
    <col min="12805" max="12805" width="4" style="91" customWidth="1"/>
    <col min="12806" max="12806" width="4.5703125" style="91" customWidth="1"/>
    <col min="12807" max="12807" width="4.7109375" style="91" customWidth="1"/>
    <col min="12808" max="12808" width="4.28515625" style="91" customWidth="1"/>
    <col min="12809" max="12809" width="4.7109375" style="91" customWidth="1"/>
    <col min="12810" max="12810" width="6.7109375" style="91" customWidth="1"/>
    <col min="12811" max="12811" width="4.5703125" style="91" customWidth="1"/>
    <col min="12812" max="12812" width="11" style="91" customWidth="1"/>
    <col min="12813" max="12813" width="10.28515625" style="91" customWidth="1"/>
    <col min="12814" max="12814" width="10.7109375" style="91" customWidth="1"/>
    <col min="12815" max="13056" width="9.28515625" style="91"/>
    <col min="13057" max="13057" width="0" style="91" hidden="1" customWidth="1"/>
    <col min="13058" max="13058" width="0.5703125" style="91" customWidth="1"/>
    <col min="13059" max="13059" width="59.5703125" style="91" customWidth="1"/>
    <col min="13060" max="13060" width="5.42578125" style="91" customWidth="1"/>
    <col min="13061" max="13061" width="4" style="91" customWidth="1"/>
    <col min="13062" max="13062" width="4.5703125" style="91" customWidth="1"/>
    <col min="13063" max="13063" width="4.7109375" style="91" customWidth="1"/>
    <col min="13064" max="13064" width="4.28515625" style="91" customWidth="1"/>
    <col min="13065" max="13065" width="4.7109375" style="91" customWidth="1"/>
    <col min="13066" max="13066" width="6.7109375" style="91" customWidth="1"/>
    <col min="13067" max="13067" width="4.5703125" style="91" customWidth="1"/>
    <col min="13068" max="13068" width="11" style="91" customWidth="1"/>
    <col min="13069" max="13069" width="10.28515625" style="91" customWidth="1"/>
    <col min="13070" max="13070" width="10.7109375" style="91" customWidth="1"/>
    <col min="13071" max="13312" width="9.28515625" style="91"/>
    <col min="13313" max="13313" width="0" style="91" hidden="1" customWidth="1"/>
    <col min="13314" max="13314" width="0.5703125" style="91" customWidth="1"/>
    <col min="13315" max="13315" width="59.5703125" style="91" customWidth="1"/>
    <col min="13316" max="13316" width="5.42578125" style="91" customWidth="1"/>
    <col min="13317" max="13317" width="4" style="91" customWidth="1"/>
    <col min="13318" max="13318" width="4.5703125" style="91" customWidth="1"/>
    <col min="13319" max="13319" width="4.7109375" style="91" customWidth="1"/>
    <col min="13320" max="13320" width="4.28515625" style="91" customWidth="1"/>
    <col min="13321" max="13321" width="4.7109375" style="91" customWidth="1"/>
    <col min="13322" max="13322" width="6.7109375" style="91" customWidth="1"/>
    <col min="13323" max="13323" width="4.5703125" style="91" customWidth="1"/>
    <col min="13324" max="13324" width="11" style="91" customWidth="1"/>
    <col min="13325" max="13325" width="10.28515625" style="91" customWidth="1"/>
    <col min="13326" max="13326" width="10.7109375" style="91" customWidth="1"/>
    <col min="13327" max="13568" width="9.28515625" style="91"/>
    <col min="13569" max="13569" width="0" style="91" hidden="1" customWidth="1"/>
    <col min="13570" max="13570" width="0.5703125" style="91" customWidth="1"/>
    <col min="13571" max="13571" width="59.5703125" style="91" customWidth="1"/>
    <col min="13572" max="13572" width="5.42578125" style="91" customWidth="1"/>
    <col min="13573" max="13573" width="4" style="91" customWidth="1"/>
    <col min="13574" max="13574" width="4.5703125" style="91" customWidth="1"/>
    <col min="13575" max="13575" width="4.7109375" style="91" customWidth="1"/>
    <col min="13576" max="13576" width="4.28515625" style="91" customWidth="1"/>
    <col min="13577" max="13577" width="4.7109375" style="91" customWidth="1"/>
    <col min="13578" max="13578" width="6.7109375" style="91" customWidth="1"/>
    <col min="13579" max="13579" width="4.5703125" style="91" customWidth="1"/>
    <col min="13580" max="13580" width="11" style="91" customWidth="1"/>
    <col min="13581" max="13581" width="10.28515625" style="91" customWidth="1"/>
    <col min="13582" max="13582" width="10.7109375" style="91" customWidth="1"/>
    <col min="13583" max="13824" width="9.28515625" style="91"/>
    <col min="13825" max="13825" width="0" style="91" hidden="1" customWidth="1"/>
    <col min="13826" max="13826" width="0.5703125" style="91" customWidth="1"/>
    <col min="13827" max="13827" width="59.5703125" style="91" customWidth="1"/>
    <col min="13828" max="13828" width="5.42578125" style="91" customWidth="1"/>
    <col min="13829" max="13829" width="4" style="91" customWidth="1"/>
    <col min="13830" max="13830" width="4.5703125" style="91" customWidth="1"/>
    <col min="13831" max="13831" width="4.7109375" style="91" customWidth="1"/>
    <col min="13832" max="13832" width="4.28515625" style="91" customWidth="1"/>
    <col min="13833" max="13833" width="4.7109375" style="91" customWidth="1"/>
    <col min="13834" max="13834" width="6.7109375" style="91" customWidth="1"/>
    <col min="13835" max="13835" width="4.5703125" style="91" customWidth="1"/>
    <col min="13836" max="13836" width="11" style="91" customWidth="1"/>
    <col min="13837" max="13837" width="10.28515625" style="91" customWidth="1"/>
    <col min="13838" max="13838" width="10.7109375" style="91" customWidth="1"/>
    <col min="13839" max="14080" width="9.28515625" style="91"/>
    <col min="14081" max="14081" width="0" style="91" hidden="1" customWidth="1"/>
    <col min="14082" max="14082" width="0.5703125" style="91" customWidth="1"/>
    <col min="14083" max="14083" width="59.5703125" style="91" customWidth="1"/>
    <col min="14084" max="14084" width="5.42578125" style="91" customWidth="1"/>
    <col min="14085" max="14085" width="4" style="91" customWidth="1"/>
    <col min="14086" max="14086" width="4.5703125" style="91" customWidth="1"/>
    <col min="14087" max="14087" width="4.7109375" style="91" customWidth="1"/>
    <col min="14088" max="14088" width="4.28515625" style="91" customWidth="1"/>
    <col min="14089" max="14089" width="4.7109375" style="91" customWidth="1"/>
    <col min="14090" max="14090" width="6.7109375" style="91" customWidth="1"/>
    <col min="14091" max="14091" width="4.5703125" style="91" customWidth="1"/>
    <col min="14092" max="14092" width="11" style="91" customWidth="1"/>
    <col min="14093" max="14093" width="10.28515625" style="91" customWidth="1"/>
    <col min="14094" max="14094" width="10.7109375" style="91" customWidth="1"/>
    <col min="14095" max="14336" width="9.28515625" style="91"/>
    <col min="14337" max="14337" width="0" style="91" hidden="1" customWidth="1"/>
    <col min="14338" max="14338" width="0.5703125" style="91" customWidth="1"/>
    <col min="14339" max="14339" width="59.5703125" style="91" customWidth="1"/>
    <col min="14340" max="14340" width="5.42578125" style="91" customWidth="1"/>
    <col min="14341" max="14341" width="4" style="91" customWidth="1"/>
    <col min="14342" max="14342" width="4.5703125" style="91" customWidth="1"/>
    <col min="14343" max="14343" width="4.7109375" style="91" customWidth="1"/>
    <col min="14344" max="14344" width="4.28515625" style="91" customWidth="1"/>
    <col min="14345" max="14345" width="4.7109375" style="91" customWidth="1"/>
    <col min="14346" max="14346" width="6.7109375" style="91" customWidth="1"/>
    <col min="14347" max="14347" width="4.5703125" style="91" customWidth="1"/>
    <col min="14348" max="14348" width="11" style="91" customWidth="1"/>
    <col min="14349" max="14349" width="10.28515625" style="91" customWidth="1"/>
    <col min="14350" max="14350" width="10.7109375" style="91" customWidth="1"/>
    <col min="14351" max="14592" width="9.28515625" style="91"/>
    <col min="14593" max="14593" width="0" style="91" hidden="1" customWidth="1"/>
    <col min="14594" max="14594" width="0.5703125" style="91" customWidth="1"/>
    <col min="14595" max="14595" width="59.5703125" style="91" customWidth="1"/>
    <col min="14596" max="14596" width="5.42578125" style="91" customWidth="1"/>
    <col min="14597" max="14597" width="4" style="91" customWidth="1"/>
    <col min="14598" max="14598" width="4.5703125" style="91" customWidth="1"/>
    <col min="14599" max="14599" width="4.7109375" style="91" customWidth="1"/>
    <col min="14600" max="14600" width="4.28515625" style="91" customWidth="1"/>
    <col min="14601" max="14601" width="4.7109375" style="91" customWidth="1"/>
    <col min="14602" max="14602" width="6.7109375" style="91" customWidth="1"/>
    <col min="14603" max="14603" width="4.5703125" style="91" customWidth="1"/>
    <col min="14604" max="14604" width="11" style="91" customWidth="1"/>
    <col min="14605" max="14605" width="10.28515625" style="91" customWidth="1"/>
    <col min="14606" max="14606" width="10.7109375" style="91" customWidth="1"/>
    <col min="14607" max="14848" width="9.28515625" style="91"/>
    <col min="14849" max="14849" width="0" style="91" hidden="1" customWidth="1"/>
    <col min="14850" max="14850" width="0.5703125" style="91" customWidth="1"/>
    <col min="14851" max="14851" width="59.5703125" style="91" customWidth="1"/>
    <col min="14852" max="14852" width="5.42578125" style="91" customWidth="1"/>
    <col min="14853" max="14853" width="4" style="91" customWidth="1"/>
    <col min="14854" max="14854" width="4.5703125" style="91" customWidth="1"/>
    <col min="14855" max="14855" width="4.7109375" style="91" customWidth="1"/>
    <col min="14856" max="14856" width="4.28515625" style="91" customWidth="1"/>
    <col min="14857" max="14857" width="4.7109375" style="91" customWidth="1"/>
    <col min="14858" max="14858" width="6.7109375" style="91" customWidth="1"/>
    <col min="14859" max="14859" width="4.5703125" style="91" customWidth="1"/>
    <col min="14860" max="14860" width="11" style="91" customWidth="1"/>
    <col min="14861" max="14861" width="10.28515625" style="91" customWidth="1"/>
    <col min="14862" max="14862" width="10.7109375" style="91" customWidth="1"/>
    <col min="14863" max="15104" width="9.28515625" style="91"/>
    <col min="15105" max="15105" width="0" style="91" hidden="1" customWidth="1"/>
    <col min="15106" max="15106" width="0.5703125" style="91" customWidth="1"/>
    <col min="15107" max="15107" width="59.5703125" style="91" customWidth="1"/>
    <col min="15108" max="15108" width="5.42578125" style="91" customWidth="1"/>
    <col min="15109" max="15109" width="4" style="91" customWidth="1"/>
    <col min="15110" max="15110" width="4.5703125" style="91" customWidth="1"/>
    <col min="15111" max="15111" width="4.7109375" style="91" customWidth="1"/>
    <col min="15112" max="15112" width="4.28515625" style="91" customWidth="1"/>
    <col min="15113" max="15113" width="4.7109375" style="91" customWidth="1"/>
    <col min="15114" max="15114" width="6.7109375" style="91" customWidth="1"/>
    <col min="15115" max="15115" width="4.5703125" style="91" customWidth="1"/>
    <col min="15116" max="15116" width="11" style="91" customWidth="1"/>
    <col min="15117" max="15117" width="10.28515625" style="91" customWidth="1"/>
    <col min="15118" max="15118" width="10.7109375" style="91" customWidth="1"/>
    <col min="15119" max="15360" width="9.28515625" style="91"/>
    <col min="15361" max="15361" width="0" style="91" hidden="1" customWidth="1"/>
    <col min="15362" max="15362" width="0.5703125" style="91" customWidth="1"/>
    <col min="15363" max="15363" width="59.5703125" style="91" customWidth="1"/>
    <col min="15364" max="15364" width="5.42578125" style="91" customWidth="1"/>
    <col min="15365" max="15365" width="4" style="91" customWidth="1"/>
    <col min="15366" max="15366" width="4.5703125" style="91" customWidth="1"/>
    <col min="15367" max="15367" width="4.7109375" style="91" customWidth="1"/>
    <col min="15368" max="15368" width="4.28515625" style="91" customWidth="1"/>
    <col min="15369" max="15369" width="4.7109375" style="91" customWidth="1"/>
    <col min="15370" max="15370" width="6.7109375" style="91" customWidth="1"/>
    <col min="15371" max="15371" width="4.5703125" style="91" customWidth="1"/>
    <col min="15372" max="15372" width="11" style="91" customWidth="1"/>
    <col min="15373" max="15373" width="10.28515625" style="91" customWidth="1"/>
    <col min="15374" max="15374" width="10.7109375" style="91" customWidth="1"/>
    <col min="15375" max="15616" width="9.28515625" style="91"/>
    <col min="15617" max="15617" width="0" style="91" hidden="1" customWidth="1"/>
    <col min="15618" max="15618" width="0.5703125" style="91" customWidth="1"/>
    <col min="15619" max="15619" width="59.5703125" style="91" customWidth="1"/>
    <col min="15620" max="15620" width="5.42578125" style="91" customWidth="1"/>
    <col min="15621" max="15621" width="4" style="91" customWidth="1"/>
    <col min="15622" max="15622" width="4.5703125" style="91" customWidth="1"/>
    <col min="15623" max="15623" width="4.7109375" style="91" customWidth="1"/>
    <col min="15624" max="15624" width="4.28515625" style="91" customWidth="1"/>
    <col min="15625" max="15625" width="4.7109375" style="91" customWidth="1"/>
    <col min="15626" max="15626" width="6.7109375" style="91" customWidth="1"/>
    <col min="15627" max="15627" width="4.5703125" style="91" customWidth="1"/>
    <col min="15628" max="15628" width="11" style="91" customWidth="1"/>
    <col min="15629" max="15629" width="10.28515625" style="91" customWidth="1"/>
    <col min="15630" max="15630" width="10.7109375" style="91" customWidth="1"/>
    <col min="15631" max="15872" width="9.28515625" style="91"/>
    <col min="15873" max="15873" width="0" style="91" hidden="1" customWidth="1"/>
    <col min="15874" max="15874" width="0.5703125" style="91" customWidth="1"/>
    <col min="15875" max="15875" width="59.5703125" style="91" customWidth="1"/>
    <col min="15876" max="15876" width="5.42578125" style="91" customWidth="1"/>
    <col min="15877" max="15877" width="4" style="91" customWidth="1"/>
    <col min="15878" max="15878" width="4.5703125" style="91" customWidth="1"/>
    <col min="15879" max="15879" width="4.7109375" style="91" customWidth="1"/>
    <col min="15880" max="15880" width="4.28515625" style="91" customWidth="1"/>
    <col min="15881" max="15881" width="4.7109375" style="91" customWidth="1"/>
    <col min="15882" max="15882" width="6.7109375" style="91" customWidth="1"/>
    <col min="15883" max="15883" width="4.5703125" style="91" customWidth="1"/>
    <col min="15884" max="15884" width="11" style="91" customWidth="1"/>
    <col min="15885" max="15885" width="10.28515625" style="91" customWidth="1"/>
    <col min="15886" max="15886" width="10.7109375" style="91" customWidth="1"/>
    <col min="15887" max="16128" width="9.28515625" style="91"/>
    <col min="16129" max="16129" width="0" style="91" hidden="1" customWidth="1"/>
    <col min="16130" max="16130" width="0.5703125" style="91" customWidth="1"/>
    <col min="16131" max="16131" width="59.5703125" style="91" customWidth="1"/>
    <col min="16132" max="16132" width="5.42578125" style="91" customWidth="1"/>
    <col min="16133" max="16133" width="4" style="91" customWidth="1"/>
    <col min="16134" max="16134" width="4.5703125" style="91" customWidth="1"/>
    <col min="16135" max="16135" width="4.7109375" style="91" customWidth="1"/>
    <col min="16136" max="16136" width="4.28515625" style="91" customWidth="1"/>
    <col min="16137" max="16137" width="4.7109375" style="91" customWidth="1"/>
    <col min="16138" max="16138" width="6.7109375" style="91" customWidth="1"/>
    <col min="16139" max="16139" width="4.5703125" style="91" customWidth="1"/>
    <col min="16140" max="16140" width="11" style="91" customWidth="1"/>
    <col min="16141" max="16141" width="10.28515625" style="91" customWidth="1"/>
    <col min="16142" max="16142" width="10.7109375" style="91" customWidth="1"/>
    <col min="16143" max="16384" width="9.28515625" style="91"/>
  </cols>
  <sheetData>
    <row r="1" spans="1:18" s="38" customFormat="1" x14ac:dyDescent="0.2">
      <c r="D1" s="253" t="s">
        <v>210</v>
      </c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92"/>
      <c r="P1" s="92"/>
      <c r="Q1" s="92"/>
      <c r="R1" s="92"/>
    </row>
    <row r="2" spans="1:18" s="38" customFormat="1" x14ac:dyDescent="0.2">
      <c r="D2" s="253" t="s">
        <v>178</v>
      </c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92"/>
      <c r="P2" s="92"/>
      <c r="Q2" s="92"/>
      <c r="R2" s="92"/>
    </row>
    <row r="3" spans="1:18" s="38" customFormat="1" x14ac:dyDescent="0.2">
      <c r="D3" s="253" t="s">
        <v>179</v>
      </c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92"/>
      <c r="P3" s="92"/>
      <c r="Q3" s="92"/>
      <c r="R3" s="92"/>
    </row>
    <row r="4" spans="1:18" s="38" customFormat="1" x14ac:dyDescent="0.2">
      <c r="D4" s="254" t="s">
        <v>149</v>
      </c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93"/>
      <c r="P4" s="93"/>
      <c r="Q4" s="93"/>
      <c r="R4" s="93"/>
    </row>
    <row r="5" spans="1:18" s="38" customFormat="1" x14ac:dyDescent="0.2">
      <c r="D5" s="224"/>
      <c r="E5" s="228"/>
      <c r="F5" s="228"/>
      <c r="G5" s="228"/>
      <c r="H5" s="228"/>
      <c r="I5" s="228"/>
      <c r="J5" s="228"/>
      <c r="K5" s="228"/>
      <c r="L5" s="269" t="s">
        <v>150</v>
      </c>
      <c r="M5" s="269"/>
      <c r="N5" s="269"/>
      <c r="O5" s="93"/>
      <c r="P5" s="93"/>
      <c r="Q5" s="93"/>
      <c r="R5" s="93"/>
    </row>
    <row r="6" spans="1:18" s="38" customFormat="1" x14ac:dyDescent="0.2">
      <c r="D6" s="270" t="s">
        <v>329</v>
      </c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94"/>
      <c r="P6" s="94"/>
      <c r="Q6" s="94"/>
      <c r="R6" s="94"/>
    </row>
    <row r="7" spans="1:18" s="38" customFormat="1" ht="15" x14ac:dyDescent="0.2">
      <c r="F7" s="39"/>
      <c r="G7" s="95"/>
      <c r="H7" s="95"/>
      <c r="I7" s="95"/>
      <c r="J7" s="40"/>
      <c r="K7" s="40"/>
      <c r="L7" s="40"/>
      <c r="M7" s="40"/>
      <c r="N7" s="40"/>
      <c r="O7" s="40"/>
      <c r="P7" s="96"/>
    </row>
    <row r="8" spans="1:18" s="38" customFormat="1" ht="58.5" customHeight="1" x14ac:dyDescent="0.2">
      <c r="C8" s="257" t="s">
        <v>310</v>
      </c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97"/>
      <c r="P8" s="97"/>
      <c r="Q8" s="97"/>
      <c r="R8" s="97"/>
    </row>
    <row r="9" spans="1:18" ht="15.75" thickBot="1" x14ac:dyDescent="0.3">
      <c r="C9" s="98"/>
      <c r="D9" s="98"/>
      <c r="E9" s="99"/>
      <c r="F9" s="99"/>
      <c r="G9" s="99"/>
      <c r="H9" s="99"/>
      <c r="I9" s="99"/>
      <c r="J9" s="99"/>
      <c r="K9" s="271"/>
      <c r="L9" s="272"/>
      <c r="M9" s="100"/>
      <c r="N9" s="100"/>
    </row>
    <row r="10" spans="1:18" ht="16.5" thickBot="1" x14ac:dyDescent="0.3">
      <c r="C10" s="273" t="s">
        <v>180</v>
      </c>
      <c r="D10" s="275" t="s">
        <v>211</v>
      </c>
      <c r="E10" s="277" t="s">
        <v>181</v>
      </c>
      <c r="F10" s="277" t="s">
        <v>182</v>
      </c>
      <c r="G10" s="279" t="s">
        <v>212</v>
      </c>
      <c r="H10" s="280"/>
      <c r="I10" s="280"/>
      <c r="J10" s="281"/>
      <c r="K10" s="277" t="s">
        <v>213</v>
      </c>
      <c r="L10" s="284" t="s">
        <v>214</v>
      </c>
      <c r="M10" s="285"/>
      <c r="N10" s="286"/>
    </row>
    <row r="11" spans="1:18" ht="39" thickBot="1" x14ac:dyDescent="0.25">
      <c r="A11" s="47"/>
      <c r="B11" s="47"/>
      <c r="C11" s="274"/>
      <c r="D11" s="276"/>
      <c r="E11" s="278"/>
      <c r="F11" s="278"/>
      <c r="G11" s="274"/>
      <c r="H11" s="282"/>
      <c r="I11" s="282"/>
      <c r="J11" s="283"/>
      <c r="K11" s="278"/>
      <c r="L11" s="101" t="s">
        <v>154</v>
      </c>
      <c r="M11" s="101" t="s">
        <v>0</v>
      </c>
      <c r="N11" s="102" t="s">
        <v>155</v>
      </c>
      <c r="P11" s="103"/>
    </row>
    <row r="12" spans="1:18" s="111" customFormat="1" ht="15" thickBot="1" x14ac:dyDescent="0.3">
      <c r="A12" s="104"/>
      <c r="B12" s="104"/>
      <c r="C12" s="105">
        <v>1</v>
      </c>
      <c r="D12" s="105">
        <v>2</v>
      </c>
      <c r="E12" s="106">
        <v>3</v>
      </c>
      <c r="F12" s="106">
        <v>4</v>
      </c>
      <c r="G12" s="232">
        <v>5</v>
      </c>
      <c r="H12" s="107">
        <v>6</v>
      </c>
      <c r="I12" s="108">
        <v>7</v>
      </c>
      <c r="J12" s="106">
        <v>8</v>
      </c>
      <c r="K12" s="109">
        <v>9</v>
      </c>
      <c r="L12" s="109">
        <v>10</v>
      </c>
      <c r="M12" s="110">
        <v>11</v>
      </c>
      <c r="N12" s="110">
        <v>12</v>
      </c>
    </row>
    <row r="13" spans="1:18" s="119" customFormat="1" ht="16.5" thickBot="1" x14ac:dyDescent="0.3">
      <c r="A13" s="54"/>
      <c r="B13" s="54"/>
      <c r="C13" s="112" t="s">
        <v>184</v>
      </c>
      <c r="D13" s="113"/>
      <c r="E13" s="114"/>
      <c r="F13" s="114"/>
      <c r="G13" s="115" t="s">
        <v>145</v>
      </c>
      <c r="H13" s="116"/>
      <c r="I13" s="116"/>
      <c r="J13" s="117"/>
      <c r="K13" s="114" t="s">
        <v>145</v>
      </c>
      <c r="L13" s="118">
        <f>L14</f>
        <v>3999.9019999999996</v>
      </c>
      <c r="M13" s="118">
        <f>M14</f>
        <v>3756.9789199999996</v>
      </c>
      <c r="N13" s="118">
        <f>M13/L13*100</f>
        <v>93.926774205968044</v>
      </c>
    </row>
    <row r="14" spans="1:18" s="54" customFormat="1" ht="32.25" customHeight="1" x14ac:dyDescent="0.25">
      <c r="C14" s="120" t="s">
        <v>185</v>
      </c>
      <c r="D14" s="121"/>
      <c r="E14" s="122"/>
      <c r="F14" s="122"/>
      <c r="G14" s="123" t="s">
        <v>145</v>
      </c>
      <c r="H14" s="124"/>
      <c r="I14" s="124"/>
      <c r="J14" s="125"/>
      <c r="K14" s="122" t="s">
        <v>145</v>
      </c>
      <c r="L14" s="126">
        <f>L15+L64+L71+L84+L94+L152+L159</f>
        <v>3999.9019999999996</v>
      </c>
      <c r="M14" s="126">
        <f>M15+M64+M71+M84+M94+M152+M159</f>
        <v>3756.9789199999996</v>
      </c>
      <c r="N14" s="127">
        <f t="shared" ref="N14:N76" si="0">M14/L14*100</f>
        <v>93.926774205968044</v>
      </c>
    </row>
    <row r="15" spans="1:18" s="119" customFormat="1" ht="15.75" x14ac:dyDescent="0.25">
      <c r="A15" s="54"/>
      <c r="B15" s="54"/>
      <c r="C15" s="82" t="s">
        <v>186</v>
      </c>
      <c r="D15" s="128">
        <v>915</v>
      </c>
      <c r="E15" s="129" t="s">
        <v>187</v>
      </c>
      <c r="F15" s="129"/>
      <c r="G15" s="130" t="s">
        <v>145</v>
      </c>
      <c r="H15" s="131"/>
      <c r="I15" s="131"/>
      <c r="J15" s="132"/>
      <c r="K15" s="129" t="s">
        <v>145</v>
      </c>
      <c r="L15" s="133">
        <f>L16+L46+L52</f>
        <v>1422.4149999999997</v>
      </c>
      <c r="M15" s="133">
        <f>M16+M46+M52</f>
        <v>1340.6069199999999</v>
      </c>
      <c r="N15" s="133">
        <f t="shared" si="0"/>
        <v>94.248648952661512</v>
      </c>
      <c r="O15" s="134"/>
      <c r="P15" s="134"/>
    </row>
    <row r="16" spans="1:18" ht="48" customHeight="1" x14ac:dyDescent="0.25">
      <c r="A16" s="38"/>
      <c r="B16" s="38"/>
      <c r="C16" s="82" t="s">
        <v>188</v>
      </c>
      <c r="D16" s="128">
        <v>915</v>
      </c>
      <c r="E16" s="129" t="s">
        <v>187</v>
      </c>
      <c r="F16" s="129" t="s">
        <v>189</v>
      </c>
      <c r="G16" s="130" t="s">
        <v>145</v>
      </c>
      <c r="H16" s="131"/>
      <c r="I16" s="131"/>
      <c r="J16" s="132"/>
      <c r="K16" s="129" t="s">
        <v>145</v>
      </c>
      <c r="L16" s="133">
        <f>L17+L40</f>
        <v>1397.0939999999998</v>
      </c>
      <c r="M16" s="133">
        <f>M17+M40</f>
        <v>1319.6459199999999</v>
      </c>
      <c r="N16" s="133">
        <f t="shared" si="0"/>
        <v>94.456487537703268</v>
      </c>
      <c r="O16" s="135"/>
    </row>
    <row r="17" spans="1:28" ht="47.25" x14ac:dyDescent="0.25">
      <c r="A17" s="38"/>
      <c r="B17" s="38"/>
      <c r="C17" s="136" t="s">
        <v>215</v>
      </c>
      <c r="D17" s="128">
        <v>915</v>
      </c>
      <c r="E17" s="129" t="s">
        <v>187</v>
      </c>
      <c r="F17" s="129" t="s">
        <v>189</v>
      </c>
      <c r="G17" s="130" t="s">
        <v>216</v>
      </c>
      <c r="H17" s="131"/>
      <c r="I17" s="131"/>
      <c r="J17" s="132"/>
      <c r="K17" s="129"/>
      <c r="L17" s="133">
        <f>L18+L25</f>
        <v>1396.7939999999999</v>
      </c>
      <c r="M17" s="133">
        <f>M18+M25</f>
        <v>1319.34592</v>
      </c>
      <c r="N17" s="137">
        <f t="shared" si="0"/>
        <v>94.455296915651132</v>
      </c>
    </row>
    <row r="18" spans="1:28" ht="17.25" customHeight="1" x14ac:dyDescent="0.25">
      <c r="A18" s="38"/>
      <c r="B18" s="38"/>
      <c r="C18" s="136" t="s">
        <v>217</v>
      </c>
      <c r="D18" s="128">
        <v>915</v>
      </c>
      <c r="E18" s="129" t="s">
        <v>187</v>
      </c>
      <c r="F18" s="129" t="s">
        <v>189</v>
      </c>
      <c r="G18" s="130" t="s">
        <v>216</v>
      </c>
      <c r="H18" s="131" t="s">
        <v>218</v>
      </c>
      <c r="I18" s="131" t="s">
        <v>219</v>
      </c>
      <c r="J18" s="132"/>
      <c r="K18" s="129"/>
      <c r="L18" s="133">
        <f>L19+L22</f>
        <v>401.78800000000001</v>
      </c>
      <c r="M18" s="133">
        <f>M19+M22</f>
        <v>401.28800000000001</v>
      </c>
      <c r="N18" s="133">
        <f t="shared" si="0"/>
        <v>99.875556263502148</v>
      </c>
    </row>
    <row r="19" spans="1:28" ht="49.5" customHeight="1" x14ac:dyDescent="0.25">
      <c r="A19" s="38"/>
      <c r="B19" s="38"/>
      <c r="C19" s="82" t="s">
        <v>325</v>
      </c>
      <c r="D19" s="128">
        <v>915</v>
      </c>
      <c r="E19" s="129" t="s">
        <v>187</v>
      </c>
      <c r="F19" s="129" t="s">
        <v>189</v>
      </c>
      <c r="G19" s="130" t="s">
        <v>216</v>
      </c>
      <c r="H19" s="131" t="s">
        <v>218</v>
      </c>
      <c r="I19" s="131" t="s">
        <v>219</v>
      </c>
      <c r="J19" s="132" t="s">
        <v>220</v>
      </c>
      <c r="K19" s="129"/>
      <c r="L19" s="133">
        <f t="shared" ref="L19:M20" si="1">L20</f>
        <v>401.78800000000001</v>
      </c>
      <c r="M19" s="133">
        <f t="shared" si="1"/>
        <v>401.28800000000001</v>
      </c>
      <c r="N19" s="133">
        <f t="shared" si="0"/>
        <v>99.875556263502148</v>
      </c>
    </row>
    <row r="20" spans="1:28" ht="63.75" customHeight="1" x14ac:dyDescent="0.25">
      <c r="A20" s="38"/>
      <c r="B20" s="38"/>
      <c r="C20" s="82" t="s">
        <v>124</v>
      </c>
      <c r="D20" s="128">
        <v>915</v>
      </c>
      <c r="E20" s="129" t="s">
        <v>187</v>
      </c>
      <c r="F20" s="129" t="s">
        <v>189</v>
      </c>
      <c r="G20" s="130" t="s">
        <v>216</v>
      </c>
      <c r="H20" s="131" t="s">
        <v>218</v>
      </c>
      <c r="I20" s="131" t="s">
        <v>219</v>
      </c>
      <c r="J20" s="132" t="s">
        <v>220</v>
      </c>
      <c r="K20" s="129">
        <v>100</v>
      </c>
      <c r="L20" s="133">
        <f t="shared" si="1"/>
        <v>401.78800000000001</v>
      </c>
      <c r="M20" s="133">
        <f t="shared" si="1"/>
        <v>401.28800000000001</v>
      </c>
      <c r="N20" s="133">
        <f t="shared" si="0"/>
        <v>99.875556263502148</v>
      </c>
    </row>
    <row r="21" spans="1:28" ht="31.5" x14ac:dyDescent="0.25">
      <c r="A21" s="38"/>
      <c r="B21" s="38"/>
      <c r="C21" s="82" t="s">
        <v>125</v>
      </c>
      <c r="D21" s="128">
        <v>915</v>
      </c>
      <c r="E21" s="129" t="s">
        <v>187</v>
      </c>
      <c r="F21" s="129" t="s">
        <v>189</v>
      </c>
      <c r="G21" s="130" t="s">
        <v>216</v>
      </c>
      <c r="H21" s="131" t="s">
        <v>218</v>
      </c>
      <c r="I21" s="131" t="s">
        <v>219</v>
      </c>
      <c r="J21" s="132" t="s">
        <v>220</v>
      </c>
      <c r="K21" s="129">
        <v>120</v>
      </c>
      <c r="L21" s="133">
        <v>401.78800000000001</v>
      </c>
      <c r="M21" s="133">
        <v>401.28800000000001</v>
      </c>
      <c r="N21" s="137">
        <f t="shared" si="0"/>
        <v>99.875556263502148</v>
      </c>
    </row>
    <row r="22" spans="1:28" ht="47.25" hidden="1" x14ac:dyDescent="0.25">
      <c r="A22" s="38"/>
      <c r="B22" s="38"/>
      <c r="C22" s="120" t="s">
        <v>221</v>
      </c>
      <c r="D22" s="128">
        <v>915</v>
      </c>
      <c r="E22" s="138" t="s">
        <v>187</v>
      </c>
      <c r="F22" s="139" t="s">
        <v>189</v>
      </c>
      <c r="G22" s="140">
        <v>65</v>
      </c>
      <c r="H22" s="141">
        <v>1</v>
      </c>
      <c r="I22" s="142" t="s">
        <v>219</v>
      </c>
      <c r="J22" s="132">
        <v>44205</v>
      </c>
      <c r="K22" s="143"/>
      <c r="L22" s="126">
        <f t="shared" ref="L22:M23" si="2">L23</f>
        <v>0</v>
      </c>
      <c r="M22" s="126">
        <f t="shared" si="2"/>
        <v>0</v>
      </c>
      <c r="N22" s="144" t="e">
        <f t="shared" si="0"/>
        <v>#DIV/0!</v>
      </c>
    </row>
    <row r="23" spans="1:28" ht="78.75" hidden="1" x14ac:dyDescent="0.25">
      <c r="A23" s="38"/>
      <c r="B23" s="38"/>
      <c r="C23" s="82" t="s">
        <v>124</v>
      </c>
      <c r="D23" s="128">
        <v>915</v>
      </c>
      <c r="E23" s="129" t="s">
        <v>187</v>
      </c>
      <c r="F23" s="129" t="s">
        <v>189</v>
      </c>
      <c r="G23" s="130" t="s">
        <v>216</v>
      </c>
      <c r="H23" s="131">
        <v>1</v>
      </c>
      <c r="I23" s="131" t="s">
        <v>219</v>
      </c>
      <c r="J23" s="132">
        <v>44205</v>
      </c>
      <c r="K23" s="129">
        <v>100</v>
      </c>
      <c r="L23" s="133">
        <f t="shared" si="2"/>
        <v>0</v>
      </c>
      <c r="M23" s="133">
        <f t="shared" si="2"/>
        <v>0</v>
      </c>
      <c r="N23" s="144" t="e">
        <f t="shared" si="0"/>
        <v>#DIV/0!</v>
      </c>
    </row>
    <row r="24" spans="1:28" ht="31.5" hidden="1" x14ac:dyDescent="0.25">
      <c r="A24" s="38"/>
      <c r="B24" s="38"/>
      <c r="C24" s="82" t="s">
        <v>125</v>
      </c>
      <c r="D24" s="128">
        <v>915</v>
      </c>
      <c r="E24" s="129" t="s">
        <v>187</v>
      </c>
      <c r="F24" s="129" t="s">
        <v>189</v>
      </c>
      <c r="G24" s="130" t="s">
        <v>216</v>
      </c>
      <c r="H24" s="131">
        <v>1</v>
      </c>
      <c r="I24" s="131" t="s">
        <v>219</v>
      </c>
      <c r="J24" s="132">
        <v>44205</v>
      </c>
      <c r="K24" s="129">
        <v>120</v>
      </c>
      <c r="L24" s="133"/>
      <c r="M24" s="133"/>
      <c r="N24" s="133" t="e">
        <f t="shared" si="0"/>
        <v>#DIV/0!</v>
      </c>
    </row>
    <row r="25" spans="1:28" ht="31.5" x14ac:dyDescent="0.25">
      <c r="A25" s="38"/>
      <c r="B25" s="38"/>
      <c r="C25" s="82" t="s">
        <v>222</v>
      </c>
      <c r="D25" s="128">
        <v>915</v>
      </c>
      <c r="E25" s="129" t="s">
        <v>187</v>
      </c>
      <c r="F25" s="129" t="s">
        <v>189</v>
      </c>
      <c r="G25" s="130" t="s">
        <v>216</v>
      </c>
      <c r="H25" s="131" t="s">
        <v>223</v>
      </c>
      <c r="I25" s="131" t="s">
        <v>219</v>
      </c>
      <c r="J25" s="132"/>
      <c r="K25" s="129"/>
      <c r="L25" s="133">
        <f>L26+L29+L37+L34</f>
        <v>995.00599999999997</v>
      </c>
      <c r="M25" s="133">
        <f>M26+M29+M37+M34</f>
        <v>918.05791999999997</v>
      </c>
      <c r="N25" s="144">
        <f t="shared" si="0"/>
        <v>92.26657125685675</v>
      </c>
    </row>
    <row r="26" spans="1:28" ht="31.5" x14ac:dyDescent="0.25">
      <c r="A26" s="38"/>
      <c r="B26" s="38"/>
      <c r="C26" s="82" t="s">
        <v>224</v>
      </c>
      <c r="D26" s="128">
        <v>915</v>
      </c>
      <c r="E26" s="129" t="s">
        <v>187</v>
      </c>
      <c r="F26" s="129" t="s">
        <v>189</v>
      </c>
      <c r="G26" s="130" t="s">
        <v>216</v>
      </c>
      <c r="H26" s="131" t="s">
        <v>223</v>
      </c>
      <c r="I26" s="131" t="s">
        <v>219</v>
      </c>
      <c r="J26" s="132" t="s">
        <v>225</v>
      </c>
      <c r="K26" s="129"/>
      <c r="L26" s="133">
        <f>L27</f>
        <v>685.38</v>
      </c>
      <c r="M26" s="133">
        <f>M27</f>
        <v>651.38599999999997</v>
      </c>
      <c r="N26" s="133">
        <f t="shared" si="0"/>
        <v>95.040123726983566</v>
      </c>
    </row>
    <row r="27" spans="1:28" ht="64.5" customHeight="1" x14ac:dyDescent="0.25">
      <c r="A27" s="38"/>
      <c r="B27" s="38"/>
      <c r="C27" s="82" t="s">
        <v>124</v>
      </c>
      <c r="D27" s="128">
        <v>915</v>
      </c>
      <c r="E27" s="129" t="s">
        <v>187</v>
      </c>
      <c r="F27" s="129" t="s">
        <v>189</v>
      </c>
      <c r="G27" s="130" t="s">
        <v>216</v>
      </c>
      <c r="H27" s="131" t="s">
        <v>223</v>
      </c>
      <c r="I27" s="131" t="s">
        <v>219</v>
      </c>
      <c r="J27" s="132" t="s">
        <v>225</v>
      </c>
      <c r="K27" s="129">
        <v>100</v>
      </c>
      <c r="L27" s="133">
        <f>L28</f>
        <v>685.38</v>
      </c>
      <c r="M27" s="133">
        <f>M28</f>
        <v>651.38599999999997</v>
      </c>
      <c r="N27" s="137">
        <f t="shared" si="0"/>
        <v>95.040123726983566</v>
      </c>
    </row>
    <row r="28" spans="1:28" ht="31.5" x14ac:dyDescent="0.25">
      <c r="A28" s="38"/>
      <c r="B28" s="38"/>
      <c r="C28" s="82" t="s">
        <v>125</v>
      </c>
      <c r="D28" s="128">
        <v>915</v>
      </c>
      <c r="E28" s="129" t="s">
        <v>187</v>
      </c>
      <c r="F28" s="129" t="s">
        <v>189</v>
      </c>
      <c r="G28" s="130" t="s">
        <v>216</v>
      </c>
      <c r="H28" s="131" t="s">
        <v>223</v>
      </c>
      <c r="I28" s="131" t="s">
        <v>219</v>
      </c>
      <c r="J28" s="132" t="s">
        <v>225</v>
      </c>
      <c r="K28" s="129">
        <v>120</v>
      </c>
      <c r="L28" s="133">
        <v>685.38</v>
      </c>
      <c r="M28" s="133">
        <v>651.38599999999997</v>
      </c>
      <c r="N28" s="133">
        <f t="shared" si="0"/>
        <v>95.040123726983566</v>
      </c>
    </row>
    <row r="29" spans="1:28" ht="31.5" x14ac:dyDescent="0.25">
      <c r="A29" s="38"/>
      <c r="B29" s="38"/>
      <c r="C29" s="82" t="s">
        <v>226</v>
      </c>
      <c r="D29" s="128">
        <v>915</v>
      </c>
      <c r="E29" s="129" t="s">
        <v>187</v>
      </c>
      <c r="F29" s="129" t="s">
        <v>189</v>
      </c>
      <c r="G29" s="130" t="s">
        <v>216</v>
      </c>
      <c r="H29" s="131" t="s">
        <v>223</v>
      </c>
      <c r="I29" s="131" t="s">
        <v>219</v>
      </c>
      <c r="J29" s="132" t="s">
        <v>227</v>
      </c>
      <c r="K29" s="129"/>
      <c r="L29" s="133">
        <f>L30+L32</f>
        <v>293.52600000000001</v>
      </c>
      <c r="M29" s="133">
        <f>M30+M32</f>
        <v>250.572</v>
      </c>
      <c r="N29" s="144">
        <f t="shared" si="0"/>
        <v>85.36620265325729</v>
      </c>
    </row>
    <row r="30" spans="1:28" ht="31.5" x14ac:dyDescent="0.25">
      <c r="A30" s="38"/>
      <c r="B30" s="38"/>
      <c r="C30" s="82" t="s">
        <v>126</v>
      </c>
      <c r="D30" s="128">
        <v>915</v>
      </c>
      <c r="E30" s="129" t="s">
        <v>187</v>
      </c>
      <c r="F30" s="129" t="s">
        <v>189</v>
      </c>
      <c r="G30" s="130" t="s">
        <v>216</v>
      </c>
      <c r="H30" s="131" t="s">
        <v>223</v>
      </c>
      <c r="I30" s="131" t="s">
        <v>219</v>
      </c>
      <c r="J30" s="132" t="s">
        <v>227</v>
      </c>
      <c r="K30" s="129">
        <v>200</v>
      </c>
      <c r="L30" s="133">
        <f>L31</f>
        <v>291.61599999999999</v>
      </c>
      <c r="M30" s="133">
        <f>M31</f>
        <v>248.66200000000001</v>
      </c>
      <c r="N30" s="144">
        <f t="shared" si="0"/>
        <v>85.270355536047418</v>
      </c>
    </row>
    <row r="31" spans="1:28" s="146" customFormat="1" ht="31.5" x14ac:dyDescent="0.25">
      <c r="A31" s="145"/>
      <c r="B31" s="145"/>
      <c r="C31" s="136" t="s">
        <v>127</v>
      </c>
      <c r="D31" s="128">
        <v>915</v>
      </c>
      <c r="E31" s="129" t="s">
        <v>187</v>
      </c>
      <c r="F31" s="129" t="s">
        <v>189</v>
      </c>
      <c r="G31" s="130" t="s">
        <v>216</v>
      </c>
      <c r="H31" s="131" t="s">
        <v>223</v>
      </c>
      <c r="I31" s="131" t="s">
        <v>219</v>
      </c>
      <c r="J31" s="132" t="s">
        <v>227</v>
      </c>
      <c r="K31" s="129">
        <v>240</v>
      </c>
      <c r="L31" s="133">
        <v>291.61599999999999</v>
      </c>
      <c r="M31" s="133">
        <v>248.66200000000001</v>
      </c>
      <c r="N31" s="144">
        <f t="shared" si="0"/>
        <v>85.270355536047418</v>
      </c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 ht="15.75" x14ac:dyDescent="0.25">
      <c r="A32" s="38"/>
      <c r="B32" s="38"/>
      <c r="C32" s="82" t="s">
        <v>128</v>
      </c>
      <c r="D32" s="128">
        <v>915</v>
      </c>
      <c r="E32" s="129" t="s">
        <v>187</v>
      </c>
      <c r="F32" s="129" t="s">
        <v>189</v>
      </c>
      <c r="G32" s="130" t="s">
        <v>216</v>
      </c>
      <c r="H32" s="131" t="s">
        <v>223</v>
      </c>
      <c r="I32" s="131" t="s">
        <v>219</v>
      </c>
      <c r="J32" s="132" t="s">
        <v>227</v>
      </c>
      <c r="K32" s="129">
        <v>800</v>
      </c>
      <c r="L32" s="133">
        <f>L33</f>
        <v>1.91</v>
      </c>
      <c r="M32" s="133">
        <f>M33</f>
        <v>1.91</v>
      </c>
      <c r="N32" s="133">
        <f t="shared" si="0"/>
        <v>100</v>
      </c>
    </row>
    <row r="33" spans="1:32" ht="15.75" x14ac:dyDescent="0.25">
      <c r="A33" s="38"/>
      <c r="B33" s="38"/>
      <c r="C33" s="82" t="s">
        <v>129</v>
      </c>
      <c r="D33" s="128">
        <v>915</v>
      </c>
      <c r="E33" s="129" t="s">
        <v>187</v>
      </c>
      <c r="F33" s="129" t="s">
        <v>189</v>
      </c>
      <c r="G33" s="130" t="s">
        <v>216</v>
      </c>
      <c r="H33" s="131" t="s">
        <v>223</v>
      </c>
      <c r="I33" s="131" t="s">
        <v>219</v>
      </c>
      <c r="J33" s="132" t="s">
        <v>227</v>
      </c>
      <c r="K33" s="129">
        <v>850</v>
      </c>
      <c r="L33" s="133">
        <v>1.91</v>
      </c>
      <c r="M33" s="133">
        <v>1.91</v>
      </c>
      <c r="N33" s="133">
        <f t="shared" si="0"/>
        <v>100</v>
      </c>
    </row>
    <row r="34" spans="1:32" ht="47.25" hidden="1" x14ac:dyDescent="0.25">
      <c r="A34" s="38"/>
      <c r="B34" s="38"/>
      <c r="C34" s="120" t="s">
        <v>221</v>
      </c>
      <c r="D34" s="128">
        <v>915</v>
      </c>
      <c r="E34" s="138" t="s">
        <v>187</v>
      </c>
      <c r="F34" s="139" t="s">
        <v>189</v>
      </c>
      <c r="G34" s="140">
        <v>65</v>
      </c>
      <c r="H34" s="141">
        <v>2</v>
      </c>
      <c r="I34" s="142" t="s">
        <v>219</v>
      </c>
      <c r="J34" s="132">
        <v>44205</v>
      </c>
      <c r="K34" s="143"/>
      <c r="L34" s="126">
        <f>L35</f>
        <v>0</v>
      </c>
      <c r="M34" s="126">
        <f>M35</f>
        <v>0</v>
      </c>
      <c r="N34" s="133" t="e">
        <f t="shared" si="0"/>
        <v>#DIV/0!</v>
      </c>
    </row>
    <row r="35" spans="1:32" ht="78.75" hidden="1" x14ac:dyDescent="0.25">
      <c r="A35" s="38"/>
      <c r="B35" s="38"/>
      <c r="C35" s="82" t="s">
        <v>124</v>
      </c>
      <c r="D35" s="128">
        <v>915</v>
      </c>
      <c r="E35" s="129" t="s">
        <v>187</v>
      </c>
      <c r="F35" s="129" t="s">
        <v>189</v>
      </c>
      <c r="G35" s="130" t="s">
        <v>216</v>
      </c>
      <c r="H35" s="131" t="s">
        <v>223</v>
      </c>
      <c r="I35" s="131" t="s">
        <v>219</v>
      </c>
      <c r="J35" s="132">
        <v>44205</v>
      </c>
      <c r="K35" s="129">
        <v>100</v>
      </c>
      <c r="L35" s="133">
        <f>L36</f>
        <v>0</v>
      </c>
      <c r="M35" s="133">
        <f>M36</f>
        <v>0</v>
      </c>
      <c r="N35" s="133" t="e">
        <f t="shared" si="0"/>
        <v>#DIV/0!</v>
      </c>
    </row>
    <row r="36" spans="1:32" ht="31.5" hidden="1" x14ac:dyDescent="0.25">
      <c r="A36" s="38"/>
      <c r="B36" s="38"/>
      <c r="C36" s="82" t="s">
        <v>125</v>
      </c>
      <c r="D36" s="128">
        <v>915</v>
      </c>
      <c r="E36" s="129" t="s">
        <v>187</v>
      </c>
      <c r="F36" s="129" t="s">
        <v>189</v>
      </c>
      <c r="G36" s="130" t="s">
        <v>216</v>
      </c>
      <c r="H36" s="131" t="s">
        <v>223</v>
      </c>
      <c r="I36" s="131" t="s">
        <v>219</v>
      </c>
      <c r="J36" s="132">
        <v>44205</v>
      </c>
      <c r="K36" s="129">
        <v>120</v>
      </c>
      <c r="L36" s="133"/>
      <c r="M36" s="133"/>
      <c r="N36" s="133" t="e">
        <f t="shared" si="0"/>
        <v>#DIV/0!</v>
      </c>
    </row>
    <row r="37" spans="1:32" ht="81.599999999999994" customHeight="1" x14ac:dyDescent="0.25">
      <c r="A37" s="38"/>
      <c r="B37" s="38"/>
      <c r="C37" s="120" t="s">
        <v>228</v>
      </c>
      <c r="D37" s="128">
        <v>915</v>
      </c>
      <c r="E37" s="147" t="s">
        <v>187</v>
      </c>
      <c r="F37" s="139" t="s">
        <v>189</v>
      </c>
      <c r="G37" s="140">
        <v>65</v>
      </c>
      <c r="H37" s="131" t="s">
        <v>223</v>
      </c>
      <c r="I37" s="149" t="s">
        <v>219</v>
      </c>
      <c r="J37" s="150" t="s">
        <v>229</v>
      </c>
      <c r="K37" s="143"/>
      <c r="L37" s="151">
        <f t="shared" ref="L37:M38" si="3">L38</f>
        <v>16.100000000000001</v>
      </c>
      <c r="M37" s="151">
        <f t="shared" si="3"/>
        <v>16.099920000000001</v>
      </c>
      <c r="N37" s="133">
        <f t="shared" si="0"/>
        <v>99.999503105590065</v>
      </c>
    </row>
    <row r="38" spans="1:32" ht="15.75" x14ac:dyDescent="0.25">
      <c r="A38" s="38"/>
      <c r="B38" s="38"/>
      <c r="C38" s="120" t="s">
        <v>130</v>
      </c>
      <c r="D38" s="128">
        <v>915</v>
      </c>
      <c r="E38" s="147" t="s">
        <v>187</v>
      </c>
      <c r="F38" s="139" t="s">
        <v>189</v>
      </c>
      <c r="G38" s="140">
        <v>65</v>
      </c>
      <c r="H38" s="131" t="s">
        <v>223</v>
      </c>
      <c r="I38" s="149" t="s">
        <v>219</v>
      </c>
      <c r="J38" s="150" t="s">
        <v>229</v>
      </c>
      <c r="K38" s="143" t="s">
        <v>230</v>
      </c>
      <c r="L38" s="151">
        <f t="shared" si="3"/>
        <v>16.100000000000001</v>
      </c>
      <c r="M38" s="151">
        <f t="shared" si="3"/>
        <v>16.099920000000001</v>
      </c>
      <c r="N38" s="133">
        <f t="shared" si="0"/>
        <v>99.999503105590065</v>
      </c>
    </row>
    <row r="39" spans="1:32" ht="15.75" x14ac:dyDescent="0.25">
      <c r="A39" s="38"/>
      <c r="B39" s="38"/>
      <c r="C39" s="152" t="s">
        <v>113</v>
      </c>
      <c r="D39" s="128">
        <v>915</v>
      </c>
      <c r="E39" s="147" t="s">
        <v>187</v>
      </c>
      <c r="F39" s="139" t="s">
        <v>189</v>
      </c>
      <c r="G39" s="140">
        <v>65</v>
      </c>
      <c r="H39" s="153" t="s">
        <v>223</v>
      </c>
      <c r="I39" s="149" t="s">
        <v>219</v>
      </c>
      <c r="J39" s="150" t="s">
        <v>229</v>
      </c>
      <c r="K39" s="143" t="s">
        <v>231</v>
      </c>
      <c r="L39" s="154">
        <v>16.100000000000001</v>
      </c>
      <c r="M39" s="154">
        <v>16.099920000000001</v>
      </c>
      <c r="N39" s="133">
        <f t="shared" si="0"/>
        <v>99.999503105590065</v>
      </c>
    </row>
    <row r="40" spans="1:32" ht="48" customHeight="1" x14ac:dyDescent="0.25">
      <c r="A40" s="38"/>
      <c r="B40" s="38"/>
      <c r="C40" s="82" t="s">
        <v>232</v>
      </c>
      <c r="D40" s="128">
        <v>915</v>
      </c>
      <c r="E40" s="129" t="s">
        <v>187</v>
      </c>
      <c r="F40" s="129" t="s">
        <v>189</v>
      </c>
      <c r="G40" s="130" t="s">
        <v>233</v>
      </c>
      <c r="H40" s="131" t="s">
        <v>234</v>
      </c>
      <c r="I40" s="149"/>
      <c r="J40" s="150"/>
      <c r="K40" s="143"/>
      <c r="L40" s="133">
        <f t="shared" ref="L40:M44" si="4">L41</f>
        <v>0.3</v>
      </c>
      <c r="M40" s="133">
        <f t="shared" si="4"/>
        <v>0.3</v>
      </c>
      <c r="N40" s="137">
        <f t="shared" si="0"/>
        <v>100</v>
      </c>
    </row>
    <row r="41" spans="1:32" ht="66" customHeight="1" x14ac:dyDescent="0.25">
      <c r="A41" s="38"/>
      <c r="B41" s="38"/>
      <c r="C41" s="82" t="s">
        <v>235</v>
      </c>
      <c r="D41" s="128">
        <v>915</v>
      </c>
      <c r="E41" s="129" t="s">
        <v>187</v>
      </c>
      <c r="F41" s="129" t="s">
        <v>189</v>
      </c>
      <c r="G41" s="130">
        <v>89</v>
      </c>
      <c r="H41" s="131">
        <v>1</v>
      </c>
      <c r="I41" s="131" t="s">
        <v>219</v>
      </c>
      <c r="J41" s="132"/>
      <c r="K41" s="129"/>
      <c r="L41" s="133">
        <f t="shared" si="4"/>
        <v>0.3</v>
      </c>
      <c r="M41" s="133">
        <f t="shared" si="4"/>
        <v>0.3</v>
      </c>
      <c r="N41" s="133">
        <f t="shared" si="0"/>
        <v>100</v>
      </c>
    </row>
    <row r="42" spans="1:32" ht="63" hidden="1" x14ac:dyDescent="0.25">
      <c r="A42" s="38"/>
      <c r="B42" s="38"/>
      <c r="C42" s="82" t="s">
        <v>236</v>
      </c>
      <c r="D42" s="128">
        <v>915</v>
      </c>
      <c r="E42" s="129" t="s">
        <v>187</v>
      </c>
      <c r="F42" s="129" t="s">
        <v>189</v>
      </c>
      <c r="G42" s="130">
        <v>89</v>
      </c>
      <c r="H42" s="131">
        <v>1</v>
      </c>
      <c r="I42" s="131" t="s">
        <v>219</v>
      </c>
      <c r="J42" s="132" t="s">
        <v>237</v>
      </c>
      <c r="K42" s="129"/>
      <c r="L42" s="133">
        <f t="shared" si="4"/>
        <v>0.3</v>
      </c>
      <c r="M42" s="133">
        <f t="shared" si="4"/>
        <v>0.3</v>
      </c>
      <c r="N42" s="137">
        <f t="shared" si="0"/>
        <v>100</v>
      </c>
    </row>
    <row r="43" spans="1:32" ht="112.9" customHeight="1" x14ac:dyDescent="0.25">
      <c r="A43" s="38"/>
      <c r="B43" s="38"/>
      <c r="C43" s="155" t="s">
        <v>238</v>
      </c>
      <c r="D43" s="128">
        <v>915</v>
      </c>
      <c r="E43" s="129" t="s">
        <v>187</v>
      </c>
      <c r="F43" s="129" t="s">
        <v>189</v>
      </c>
      <c r="G43" s="130">
        <v>89</v>
      </c>
      <c r="H43" s="131">
        <v>1</v>
      </c>
      <c r="I43" s="131" t="s">
        <v>219</v>
      </c>
      <c r="J43" s="132" t="s">
        <v>239</v>
      </c>
      <c r="K43" s="129"/>
      <c r="L43" s="133">
        <f t="shared" si="4"/>
        <v>0.3</v>
      </c>
      <c r="M43" s="133">
        <f t="shared" si="4"/>
        <v>0.3</v>
      </c>
      <c r="N43" s="144">
        <f t="shared" si="0"/>
        <v>100</v>
      </c>
    </row>
    <row r="44" spans="1:32" ht="31.5" x14ac:dyDescent="0.25">
      <c r="A44" s="38"/>
      <c r="B44" s="38"/>
      <c r="C44" s="82" t="s">
        <v>126</v>
      </c>
      <c r="D44" s="128">
        <v>915</v>
      </c>
      <c r="E44" s="129" t="s">
        <v>187</v>
      </c>
      <c r="F44" s="129" t="s">
        <v>189</v>
      </c>
      <c r="G44" s="130">
        <v>89</v>
      </c>
      <c r="H44" s="131">
        <v>1</v>
      </c>
      <c r="I44" s="131" t="s">
        <v>219</v>
      </c>
      <c r="J44" s="132" t="s">
        <v>239</v>
      </c>
      <c r="K44" s="129">
        <v>200</v>
      </c>
      <c r="L44" s="133">
        <f t="shared" si="4"/>
        <v>0.3</v>
      </c>
      <c r="M44" s="133">
        <f t="shared" si="4"/>
        <v>0.3</v>
      </c>
      <c r="N44" s="144">
        <f t="shared" si="0"/>
        <v>100</v>
      </c>
    </row>
    <row r="45" spans="1:32" ht="31.5" x14ac:dyDescent="0.25">
      <c r="A45" s="38"/>
      <c r="B45" s="38"/>
      <c r="C45" s="136" t="s">
        <v>127</v>
      </c>
      <c r="D45" s="128">
        <v>915</v>
      </c>
      <c r="E45" s="129" t="s">
        <v>187</v>
      </c>
      <c r="F45" s="129" t="s">
        <v>189</v>
      </c>
      <c r="G45" s="130">
        <v>89</v>
      </c>
      <c r="H45" s="131">
        <v>1</v>
      </c>
      <c r="I45" s="131" t="s">
        <v>219</v>
      </c>
      <c r="J45" s="132" t="s">
        <v>239</v>
      </c>
      <c r="K45" s="129">
        <v>240</v>
      </c>
      <c r="L45" s="133">
        <v>0.3</v>
      </c>
      <c r="M45" s="133">
        <v>0.3</v>
      </c>
      <c r="N45" s="133">
        <f t="shared" si="0"/>
        <v>100</v>
      </c>
    </row>
    <row r="46" spans="1:32" ht="15.75" x14ac:dyDescent="0.25">
      <c r="A46" s="38"/>
      <c r="B46" s="38"/>
      <c r="C46" s="82" t="s">
        <v>131</v>
      </c>
      <c r="D46" s="128">
        <v>915</v>
      </c>
      <c r="E46" s="129" t="s">
        <v>187</v>
      </c>
      <c r="F46" s="129">
        <v>11</v>
      </c>
      <c r="G46" s="130" t="s">
        <v>145</v>
      </c>
      <c r="H46" s="131"/>
      <c r="I46" s="131"/>
      <c r="J46" s="132"/>
      <c r="K46" s="129" t="s">
        <v>145</v>
      </c>
      <c r="L46" s="133">
        <f t="shared" ref="L46:M50" si="5">L47</f>
        <v>4.3600000000000003</v>
      </c>
      <c r="M46" s="133">
        <f t="shared" si="5"/>
        <v>0</v>
      </c>
      <c r="N46" s="133">
        <f t="shared" si="0"/>
        <v>0</v>
      </c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</row>
    <row r="47" spans="1:32" ht="48" customHeight="1" x14ac:dyDescent="0.25">
      <c r="A47" s="38"/>
      <c r="B47" s="38"/>
      <c r="C47" s="82" t="s">
        <v>232</v>
      </c>
      <c r="D47" s="128">
        <v>915</v>
      </c>
      <c r="E47" s="129" t="s">
        <v>187</v>
      </c>
      <c r="F47" s="129">
        <v>11</v>
      </c>
      <c r="G47" s="130" t="s">
        <v>233</v>
      </c>
      <c r="H47" s="131" t="s">
        <v>234</v>
      </c>
      <c r="I47" s="131"/>
      <c r="J47" s="132"/>
      <c r="K47" s="129"/>
      <c r="L47" s="133">
        <f t="shared" si="5"/>
        <v>4.3600000000000003</v>
      </c>
      <c r="M47" s="133">
        <f t="shared" si="5"/>
        <v>0</v>
      </c>
      <c r="N47" s="133">
        <f t="shared" si="0"/>
        <v>0</v>
      </c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</row>
    <row r="48" spans="1:32" ht="64.150000000000006" customHeight="1" x14ac:dyDescent="0.25">
      <c r="A48" s="38"/>
      <c r="B48" s="38"/>
      <c r="C48" s="82" t="s">
        <v>235</v>
      </c>
      <c r="D48" s="128">
        <v>915</v>
      </c>
      <c r="E48" s="129" t="s">
        <v>187</v>
      </c>
      <c r="F48" s="129">
        <v>11</v>
      </c>
      <c r="G48" s="130" t="s">
        <v>233</v>
      </c>
      <c r="H48" s="131" t="s">
        <v>218</v>
      </c>
      <c r="I48" s="131" t="s">
        <v>219</v>
      </c>
      <c r="J48" s="132"/>
      <c r="K48" s="129"/>
      <c r="L48" s="133">
        <f>L49</f>
        <v>4.3600000000000003</v>
      </c>
      <c r="M48" s="133">
        <f>M49</f>
        <v>0</v>
      </c>
      <c r="N48" s="137">
        <f t="shared" si="0"/>
        <v>0</v>
      </c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</row>
    <row r="49" spans="1:32" s="146" customFormat="1" ht="47.25" x14ac:dyDescent="0.25">
      <c r="A49" s="145"/>
      <c r="B49" s="145"/>
      <c r="C49" s="82" t="s">
        <v>240</v>
      </c>
      <c r="D49" s="128">
        <v>915</v>
      </c>
      <c r="E49" s="129" t="s">
        <v>187</v>
      </c>
      <c r="F49" s="129">
        <v>11</v>
      </c>
      <c r="G49" s="130" t="s">
        <v>233</v>
      </c>
      <c r="H49" s="131" t="s">
        <v>218</v>
      </c>
      <c r="I49" s="131" t="s">
        <v>219</v>
      </c>
      <c r="J49" s="132" t="s">
        <v>241</v>
      </c>
      <c r="K49" s="129" t="s">
        <v>145</v>
      </c>
      <c r="L49" s="133">
        <f t="shared" si="5"/>
        <v>4.3600000000000003</v>
      </c>
      <c r="M49" s="133">
        <f t="shared" si="5"/>
        <v>0</v>
      </c>
      <c r="N49" s="137">
        <f t="shared" si="0"/>
        <v>0</v>
      </c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</row>
    <row r="50" spans="1:32" s="146" customFormat="1" ht="15.75" x14ac:dyDescent="0.25">
      <c r="A50" s="145"/>
      <c r="B50" s="145"/>
      <c r="C50" s="156" t="s">
        <v>128</v>
      </c>
      <c r="D50" s="128">
        <v>915</v>
      </c>
      <c r="E50" s="129" t="s">
        <v>187</v>
      </c>
      <c r="F50" s="129">
        <v>11</v>
      </c>
      <c r="G50" s="130" t="s">
        <v>233</v>
      </c>
      <c r="H50" s="131" t="s">
        <v>218</v>
      </c>
      <c r="I50" s="131" t="s">
        <v>219</v>
      </c>
      <c r="J50" s="132" t="s">
        <v>241</v>
      </c>
      <c r="K50" s="129">
        <v>800</v>
      </c>
      <c r="L50" s="133">
        <f t="shared" si="5"/>
        <v>4.3600000000000003</v>
      </c>
      <c r="M50" s="133">
        <f t="shared" si="5"/>
        <v>0</v>
      </c>
      <c r="N50" s="133">
        <f t="shared" si="0"/>
        <v>0</v>
      </c>
      <c r="O50" s="157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</row>
    <row r="51" spans="1:32" s="146" customFormat="1" ht="15.75" x14ac:dyDescent="0.25">
      <c r="A51" s="145"/>
      <c r="B51" s="145"/>
      <c r="C51" s="82" t="s">
        <v>132</v>
      </c>
      <c r="D51" s="128">
        <v>915</v>
      </c>
      <c r="E51" s="129" t="s">
        <v>187</v>
      </c>
      <c r="F51" s="129">
        <v>11</v>
      </c>
      <c r="G51" s="130" t="s">
        <v>233</v>
      </c>
      <c r="H51" s="131" t="s">
        <v>218</v>
      </c>
      <c r="I51" s="131" t="s">
        <v>219</v>
      </c>
      <c r="J51" s="132" t="s">
        <v>241</v>
      </c>
      <c r="K51" s="129">
        <v>870</v>
      </c>
      <c r="L51" s="133">
        <v>4.3600000000000003</v>
      </c>
      <c r="M51" s="133">
        <v>0</v>
      </c>
      <c r="N51" s="133">
        <f t="shared" si="0"/>
        <v>0</v>
      </c>
      <c r="O51" s="157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</row>
    <row r="52" spans="1:32" s="38" customFormat="1" ht="15.75" x14ac:dyDescent="0.25">
      <c r="C52" s="82" t="s">
        <v>190</v>
      </c>
      <c r="D52" s="128">
        <v>915</v>
      </c>
      <c r="E52" s="129" t="s">
        <v>187</v>
      </c>
      <c r="F52" s="129" t="s">
        <v>191</v>
      </c>
      <c r="G52" s="130"/>
      <c r="H52" s="131"/>
      <c r="I52" s="131"/>
      <c r="J52" s="132"/>
      <c r="K52" s="129"/>
      <c r="L52" s="133">
        <f>L53</f>
        <v>20.960999999999999</v>
      </c>
      <c r="M52" s="133">
        <f>M53</f>
        <v>20.960999999999999</v>
      </c>
      <c r="N52" s="137">
        <f t="shared" si="0"/>
        <v>100</v>
      </c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</row>
    <row r="53" spans="1:32" s="38" customFormat="1" ht="48.75" customHeight="1" x14ac:dyDescent="0.25">
      <c r="C53" s="82" t="s">
        <v>232</v>
      </c>
      <c r="D53" s="128">
        <v>915</v>
      </c>
      <c r="E53" s="129" t="s">
        <v>187</v>
      </c>
      <c r="F53" s="129" t="s">
        <v>191</v>
      </c>
      <c r="G53" s="130" t="s">
        <v>233</v>
      </c>
      <c r="H53" s="131" t="s">
        <v>234</v>
      </c>
      <c r="I53" s="131"/>
      <c r="J53" s="132"/>
      <c r="K53" s="129"/>
      <c r="L53" s="133">
        <f>L54</f>
        <v>20.960999999999999</v>
      </c>
      <c r="M53" s="133">
        <f>M54</f>
        <v>20.960999999999999</v>
      </c>
      <c r="N53" s="144">
        <f t="shared" si="0"/>
        <v>100</v>
      </c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</row>
    <row r="54" spans="1:32" s="38" customFormat="1" ht="64.150000000000006" customHeight="1" x14ac:dyDescent="0.25">
      <c r="C54" s="82" t="s">
        <v>235</v>
      </c>
      <c r="D54" s="128">
        <v>915</v>
      </c>
      <c r="E54" s="129" t="s">
        <v>187</v>
      </c>
      <c r="F54" s="129" t="s">
        <v>191</v>
      </c>
      <c r="G54" s="130" t="s">
        <v>233</v>
      </c>
      <c r="H54" s="131" t="s">
        <v>218</v>
      </c>
      <c r="I54" s="131" t="s">
        <v>219</v>
      </c>
      <c r="J54" s="132"/>
      <c r="K54" s="129"/>
      <c r="L54" s="133">
        <f>L55+L58+L61</f>
        <v>20.960999999999999</v>
      </c>
      <c r="M54" s="133">
        <f>M55+M58+M61</f>
        <v>20.960999999999999</v>
      </c>
      <c r="N54" s="144">
        <f t="shared" si="0"/>
        <v>100</v>
      </c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</row>
    <row r="55" spans="1:32" ht="15.75" x14ac:dyDescent="0.25">
      <c r="A55" s="38"/>
      <c r="B55" s="38"/>
      <c r="C55" s="158" t="s">
        <v>133</v>
      </c>
      <c r="D55" s="128">
        <v>915</v>
      </c>
      <c r="E55" s="129" t="s">
        <v>187</v>
      </c>
      <c r="F55" s="129" t="s">
        <v>191</v>
      </c>
      <c r="G55" s="130" t="s">
        <v>233</v>
      </c>
      <c r="H55" s="131" t="s">
        <v>218</v>
      </c>
      <c r="I55" s="131" t="s">
        <v>219</v>
      </c>
      <c r="J55" s="132" t="s">
        <v>242</v>
      </c>
      <c r="K55" s="129"/>
      <c r="L55" s="133">
        <f>L56</f>
        <v>2</v>
      </c>
      <c r="M55" s="133">
        <f>M56</f>
        <v>2</v>
      </c>
      <c r="N55" s="144">
        <f t="shared" si="0"/>
        <v>100</v>
      </c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</row>
    <row r="56" spans="1:32" s="146" customFormat="1" ht="31.5" x14ac:dyDescent="0.25">
      <c r="A56" s="145"/>
      <c r="B56" s="145"/>
      <c r="C56" s="82" t="s">
        <v>126</v>
      </c>
      <c r="D56" s="128">
        <v>915</v>
      </c>
      <c r="E56" s="129" t="s">
        <v>187</v>
      </c>
      <c r="F56" s="129" t="s">
        <v>191</v>
      </c>
      <c r="G56" s="130" t="s">
        <v>233</v>
      </c>
      <c r="H56" s="131" t="s">
        <v>218</v>
      </c>
      <c r="I56" s="131" t="s">
        <v>219</v>
      </c>
      <c r="J56" s="132" t="s">
        <v>242</v>
      </c>
      <c r="K56" s="129">
        <v>200</v>
      </c>
      <c r="L56" s="133">
        <f>L57</f>
        <v>2</v>
      </c>
      <c r="M56" s="133">
        <f>M57</f>
        <v>2</v>
      </c>
      <c r="N56" s="144">
        <f t="shared" si="0"/>
        <v>100</v>
      </c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</row>
    <row r="57" spans="1:32" s="146" customFormat="1" ht="31.5" x14ac:dyDescent="0.25">
      <c r="A57" s="145"/>
      <c r="B57" s="145"/>
      <c r="C57" s="136" t="s">
        <v>127</v>
      </c>
      <c r="D57" s="128">
        <v>915</v>
      </c>
      <c r="E57" s="129" t="s">
        <v>187</v>
      </c>
      <c r="F57" s="129" t="s">
        <v>191</v>
      </c>
      <c r="G57" s="130" t="s">
        <v>233</v>
      </c>
      <c r="H57" s="131" t="s">
        <v>218</v>
      </c>
      <c r="I57" s="131" t="s">
        <v>219</v>
      </c>
      <c r="J57" s="132" t="s">
        <v>242</v>
      </c>
      <c r="K57" s="129">
        <v>240</v>
      </c>
      <c r="L57" s="133">
        <v>2</v>
      </c>
      <c r="M57" s="133">
        <v>2</v>
      </c>
      <c r="N57" s="133">
        <f t="shared" si="0"/>
        <v>100</v>
      </c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</row>
    <row r="58" spans="1:32" ht="63" x14ac:dyDescent="0.25">
      <c r="A58" s="38"/>
      <c r="B58" s="38"/>
      <c r="C58" s="82" t="s">
        <v>243</v>
      </c>
      <c r="D58" s="128">
        <v>915</v>
      </c>
      <c r="E58" s="129" t="s">
        <v>187</v>
      </c>
      <c r="F58" s="129" t="s">
        <v>191</v>
      </c>
      <c r="G58" s="130" t="s">
        <v>233</v>
      </c>
      <c r="H58" s="131" t="s">
        <v>218</v>
      </c>
      <c r="I58" s="131" t="s">
        <v>219</v>
      </c>
      <c r="J58" s="132" t="s">
        <v>244</v>
      </c>
      <c r="K58" s="129"/>
      <c r="L58" s="133">
        <f>L59</f>
        <v>6.7880000000000003</v>
      </c>
      <c r="M58" s="133">
        <f>M59</f>
        <v>6.7880000000000003</v>
      </c>
      <c r="N58" s="137">
        <f t="shared" si="0"/>
        <v>100</v>
      </c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</row>
    <row r="59" spans="1:32" ht="15.75" x14ac:dyDescent="0.25">
      <c r="A59" s="38"/>
      <c r="B59" s="38"/>
      <c r="C59" s="159" t="s">
        <v>128</v>
      </c>
      <c r="D59" s="128">
        <v>915</v>
      </c>
      <c r="E59" s="129" t="s">
        <v>187</v>
      </c>
      <c r="F59" s="129" t="s">
        <v>191</v>
      </c>
      <c r="G59" s="130" t="s">
        <v>233</v>
      </c>
      <c r="H59" s="131" t="s">
        <v>218</v>
      </c>
      <c r="I59" s="131" t="s">
        <v>219</v>
      </c>
      <c r="J59" s="132" t="s">
        <v>244</v>
      </c>
      <c r="K59" s="129">
        <v>800</v>
      </c>
      <c r="L59" s="133">
        <f>L60</f>
        <v>6.7880000000000003</v>
      </c>
      <c r="M59" s="133">
        <f>M60</f>
        <v>6.7880000000000003</v>
      </c>
      <c r="N59" s="133">
        <f t="shared" si="0"/>
        <v>100</v>
      </c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</row>
    <row r="60" spans="1:32" ht="15.75" x14ac:dyDescent="0.25">
      <c r="A60" s="38"/>
      <c r="B60" s="38"/>
      <c r="C60" s="82" t="s">
        <v>134</v>
      </c>
      <c r="D60" s="128">
        <v>915</v>
      </c>
      <c r="E60" s="129" t="s">
        <v>187</v>
      </c>
      <c r="F60" s="129" t="s">
        <v>191</v>
      </c>
      <c r="G60" s="130" t="s">
        <v>233</v>
      </c>
      <c r="H60" s="131" t="s">
        <v>218</v>
      </c>
      <c r="I60" s="131" t="s">
        <v>219</v>
      </c>
      <c r="J60" s="132" t="s">
        <v>244</v>
      </c>
      <c r="K60" s="129">
        <v>830</v>
      </c>
      <c r="L60" s="133">
        <v>6.7880000000000003</v>
      </c>
      <c r="M60" s="133">
        <v>6.7880000000000003</v>
      </c>
      <c r="N60" s="126">
        <f t="shared" si="0"/>
        <v>100</v>
      </c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</row>
    <row r="61" spans="1:32" ht="31.5" customHeight="1" x14ac:dyDescent="0.25">
      <c r="A61" s="38"/>
      <c r="B61" s="38"/>
      <c r="C61" s="82" t="s">
        <v>245</v>
      </c>
      <c r="D61" s="128">
        <v>915</v>
      </c>
      <c r="E61" s="129" t="s">
        <v>187</v>
      </c>
      <c r="F61" s="129" t="s">
        <v>191</v>
      </c>
      <c r="G61" s="130" t="s">
        <v>233</v>
      </c>
      <c r="H61" s="131" t="s">
        <v>218</v>
      </c>
      <c r="I61" s="131" t="s">
        <v>219</v>
      </c>
      <c r="J61" s="132" t="s">
        <v>246</v>
      </c>
      <c r="K61" s="129"/>
      <c r="L61" s="133">
        <f t="shared" ref="L61:M62" si="6">L62</f>
        <v>12.173</v>
      </c>
      <c r="M61" s="133">
        <f t="shared" si="6"/>
        <v>12.173</v>
      </c>
      <c r="N61" s="133">
        <f t="shared" si="0"/>
        <v>100</v>
      </c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</row>
    <row r="62" spans="1:32" s="146" customFormat="1" ht="31.5" x14ac:dyDescent="0.25">
      <c r="A62" s="145"/>
      <c r="B62" s="145"/>
      <c r="C62" s="82" t="s">
        <v>126</v>
      </c>
      <c r="D62" s="128">
        <v>915</v>
      </c>
      <c r="E62" s="129" t="s">
        <v>187</v>
      </c>
      <c r="F62" s="129" t="s">
        <v>191</v>
      </c>
      <c r="G62" s="130" t="s">
        <v>233</v>
      </c>
      <c r="H62" s="131" t="s">
        <v>218</v>
      </c>
      <c r="I62" s="131" t="s">
        <v>219</v>
      </c>
      <c r="J62" s="132" t="s">
        <v>246</v>
      </c>
      <c r="K62" s="129">
        <v>200</v>
      </c>
      <c r="L62" s="133">
        <f t="shared" si="6"/>
        <v>12.173</v>
      </c>
      <c r="M62" s="133">
        <f t="shared" si="6"/>
        <v>12.173</v>
      </c>
      <c r="N62" s="137">
        <f t="shared" si="0"/>
        <v>100</v>
      </c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</row>
    <row r="63" spans="1:32" s="146" customFormat="1" ht="31.5" x14ac:dyDescent="0.25">
      <c r="A63" s="145"/>
      <c r="B63" s="145"/>
      <c r="C63" s="136" t="s">
        <v>127</v>
      </c>
      <c r="D63" s="128">
        <v>915</v>
      </c>
      <c r="E63" s="129" t="s">
        <v>187</v>
      </c>
      <c r="F63" s="129" t="s">
        <v>191</v>
      </c>
      <c r="G63" s="130" t="s">
        <v>233</v>
      </c>
      <c r="H63" s="131" t="s">
        <v>218</v>
      </c>
      <c r="I63" s="131" t="s">
        <v>219</v>
      </c>
      <c r="J63" s="132" t="s">
        <v>246</v>
      </c>
      <c r="K63" s="129">
        <v>240</v>
      </c>
      <c r="L63" s="133">
        <v>12.173</v>
      </c>
      <c r="M63" s="133">
        <v>12.173</v>
      </c>
      <c r="N63" s="144">
        <f t="shared" si="0"/>
        <v>100</v>
      </c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</row>
    <row r="64" spans="1:32" ht="15.75" x14ac:dyDescent="0.25">
      <c r="A64" s="38"/>
      <c r="B64" s="38"/>
      <c r="C64" s="82" t="s">
        <v>247</v>
      </c>
      <c r="D64" s="128">
        <v>915</v>
      </c>
      <c r="E64" s="129" t="s">
        <v>193</v>
      </c>
      <c r="F64" s="129"/>
      <c r="G64" s="130"/>
      <c r="H64" s="131"/>
      <c r="I64" s="131"/>
      <c r="J64" s="132"/>
      <c r="K64" s="129"/>
      <c r="L64" s="133">
        <f t="shared" ref="L64:M67" si="7">L65</f>
        <v>95.3</v>
      </c>
      <c r="M64" s="133">
        <f t="shared" si="7"/>
        <v>95.3</v>
      </c>
      <c r="N64" s="133">
        <f t="shared" si="0"/>
        <v>100</v>
      </c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</row>
    <row r="65" spans="1:32" ht="15.75" x14ac:dyDescent="0.25">
      <c r="A65" s="38"/>
      <c r="B65" s="38"/>
      <c r="C65" s="82" t="s">
        <v>194</v>
      </c>
      <c r="D65" s="128">
        <v>915</v>
      </c>
      <c r="E65" s="129" t="s">
        <v>193</v>
      </c>
      <c r="F65" s="129" t="s">
        <v>195</v>
      </c>
      <c r="G65" s="130"/>
      <c r="H65" s="131"/>
      <c r="I65" s="131"/>
      <c r="J65" s="132"/>
      <c r="K65" s="129"/>
      <c r="L65" s="133">
        <f t="shared" si="7"/>
        <v>95.3</v>
      </c>
      <c r="M65" s="133">
        <f t="shared" si="7"/>
        <v>95.3</v>
      </c>
      <c r="N65" s="137">
        <f t="shared" si="0"/>
        <v>100</v>
      </c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</row>
    <row r="66" spans="1:32" ht="48.75" customHeight="1" x14ac:dyDescent="0.25">
      <c r="A66" s="38"/>
      <c r="B66" s="38"/>
      <c r="C66" s="82" t="s">
        <v>232</v>
      </c>
      <c r="D66" s="128">
        <v>915</v>
      </c>
      <c r="E66" s="129" t="s">
        <v>193</v>
      </c>
      <c r="F66" s="129" t="s">
        <v>195</v>
      </c>
      <c r="G66" s="130" t="s">
        <v>233</v>
      </c>
      <c r="H66" s="131">
        <v>0</v>
      </c>
      <c r="I66" s="131"/>
      <c r="J66" s="132"/>
      <c r="K66" s="129"/>
      <c r="L66" s="133">
        <f t="shared" si="7"/>
        <v>95.3</v>
      </c>
      <c r="M66" s="133">
        <f t="shared" si="7"/>
        <v>95.3</v>
      </c>
      <c r="N66" s="144">
        <f t="shared" si="0"/>
        <v>100</v>
      </c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</row>
    <row r="67" spans="1:32" ht="61.9" customHeight="1" x14ac:dyDescent="0.25">
      <c r="A67" s="38"/>
      <c r="B67" s="38"/>
      <c r="C67" s="82" t="s">
        <v>235</v>
      </c>
      <c r="D67" s="128">
        <v>915</v>
      </c>
      <c r="E67" s="129" t="s">
        <v>193</v>
      </c>
      <c r="F67" s="129" t="s">
        <v>195</v>
      </c>
      <c r="G67" s="130" t="s">
        <v>233</v>
      </c>
      <c r="H67" s="131" t="s">
        <v>218</v>
      </c>
      <c r="I67" s="131" t="s">
        <v>219</v>
      </c>
      <c r="J67" s="132"/>
      <c r="K67" s="129"/>
      <c r="L67" s="133">
        <f t="shared" si="7"/>
        <v>95.3</v>
      </c>
      <c r="M67" s="133">
        <f t="shared" si="7"/>
        <v>95.3</v>
      </c>
      <c r="N67" s="133">
        <f t="shared" si="0"/>
        <v>100</v>
      </c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</row>
    <row r="68" spans="1:32" ht="48" customHeight="1" x14ac:dyDescent="0.25">
      <c r="A68" s="38"/>
      <c r="B68" s="226"/>
      <c r="C68" s="227" t="s">
        <v>248</v>
      </c>
      <c r="D68" s="128">
        <v>915</v>
      </c>
      <c r="E68" s="129" t="s">
        <v>193</v>
      </c>
      <c r="F68" s="129" t="s">
        <v>195</v>
      </c>
      <c r="G68" s="130" t="s">
        <v>233</v>
      </c>
      <c r="H68" s="131" t="s">
        <v>218</v>
      </c>
      <c r="I68" s="131" t="s">
        <v>219</v>
      </c>
      <c r="J68" s="132" t="s">
        <v>249</v>
      </c>
      <c r="K68" s="129"/>
      <c r="L68" s="133">
        <f>L69</f>
        <v>95.3</v>
      </c>
      <c r="M68" s="133">
        <f>M69</f>
        <v>95.3</v>
      </c>
      <c r="N68" s="137">
        <f t="shared" si="0"/>
        <v>100</v>
      </c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</row>
    <row r="69" spans="1:32" ht="64.5" customHeight="1" x14ac:dyDescent="0.25">
      <c r="A69" s="38"/>
      <c r="B69" s="38"/>
      <c r="C69" s="82" t="s">
        <v>124</v>
      </c>
      <c r="D69" s="128">
        <v>915</v>
      </c>
      <c r="E69" s="129" t="s">
        <v>193</v>
      </c>
      <c r="F69" s="129" t="s">
        <v>195</v>
      </c>
      <c r="G69" s="130" t="s">
        <v>233</v>
      </c>
      <c r="H69" s="131" t="s">
        <v>218</v>
      </c>
      <c r="I69" s="131" t="s">
        <v>219</v>
      </c>
      <c r="J69" s="132" t="s">
        <v>249</v>
      </c>
      <c r="K69" s="129">
        <v>100</v>
      </c>
      <c r="L69" s="133">
        <f>L70</f>
        <v>95.3</v>
      </c>
      <c r="M69" s="133">
        <f>M70</f>
        <v>95.3</v>
      </c>
      <c r="N69" s="133">
        <f t="shared" si="0"/>
        <v>100</v>
      </c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</row>
    <row r="70" spans="1:32" ht="31.5" x14ac:dyDescent="0.25">
      <c r="A70" s="38"/>
      <c r="B70" s="38"/>
      <c r="C70" s="82" t="s">
        <v>125</v>
      </c>
      <c r="D70" s="128">
        <v>915</v>
      </c>
      <c r="E70" s="129" t="s">
        <v>193</v>
      </c>
      <c r="F70" s="129" t="s">
        <v>195</v>
      </c>
      <c r="G70" s="130" t="s">
        <v>233</v>
      </c>
      <c r="H70" s="131" t="s">
        <v>218</v>
      </c>
      <c r="I70" s="131" t="s">
        <v>219</v>
      </c>
      <c r="J70" s="132" t="s">
        <v>249</v>
      </c>
      <c r="K70" s="129">
        <v>120</v>
      </c>
      <c r="L70" s="133">
        <v>95.3</v>
      </c>
      <c r="M70" s="133">
        <v>95.3</v>
      </c>
      <c r="N70" s="137">
        <f t="shared" si="0"/>
        <v>100</v>
      </c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</row>
    <row r="71" spans="1:32" s="38" customFormat="1" ht="31.5" x14ac:dyDescent="0.25">
      <c r="C71" s="82" t="s">
        <v>196</v>
      </c>
      <c r="D71" s="128">
        <v>915</v>
      </c>
      <c r="E71" s="160" t="s">
        <v>195</v>
      </c>
      <c r="F71" s="129"/>
      <c r="G71" s="130"/>
      <c r="H71" s="131"/>
      <c r="I71" s="131"/>
      <c r="J71" s="132"/>
      <c r="K71" s="129"/>
      <c r="L71" s="133">
        <f t="shared" ref="L71:M73" si="8">L72</f>
        <v>78.996000000000009</v>
      </c>
      <c r="M71" s="133">
        <f t="shared" si="8"/>
        <v>78.996000000000009</v>
      </c>
      <c r="N71" s="137">
        <f t="shared" si="0"/>
        <v>100</v>
      </c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</row>
    <row r="72" spans="1:32" s="38" customFormat="1" ht="33.75" customHeight="1" x14ac:dyDescent="0.25">
      <c r="C72" s="82" t="s">
        <v>197</v>
      </c>
      <c r="D72" s="128">
        <v>915</v>
      </c>
      <c r="E72" s="160" t="s">
        <v>195</v>
      </c>
      <c r="F72" s="160" t="s">
        <v>123</v>
      </c>
      <c r="G72" s="130"/>
      <c r="H72" s="131"/>
      <c r="I72" s="131"/>
      <c r="J72" s="132"/>
      <c r="K72" s="129"/>
      <c r="L72" s="133">
        <f t="shared" si="8"/>
        <v>78.996000000000009</v>
      </c>
      <c r="M72" s="133">
        <f t="shared" si="8"/>
        <v>78.996000000000009</v>
      </c>
      <c r="N72" s="144">
        <f t="shared" si="0"/>
        <v>100</v>
      </c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  <c r="AC72" s="145"/>
      <c r="AD72" s="145"/>
      <c r="AE72" s="145"/>
      <c r="AF72" s="145"/>
    </row>
    <row r="73" spans="1:32" s="38" customFormat="1" ht="47.25" customHeight="1" x14ac:dyDescent="0.25">
      <c r="C73" s="82" t="s">
        <v>232</v>
      </c>
      <c r="D73" s="128">
        <v>915</v>
      </c>
      <c r="E73" s="160" t="s">
        <v>195</v>
      </c>
      <c r="F73" s="160" t="s">
        <v>123</v>
      </c>
      <c r="G73" s="130">
        <v>89</v>
      </c>
      <c r="H73" s="131">
        <v>0</v>
      </c>
      <c r="I73" s="131"/>
      <c r="J73" s="132"/>
      <c r="K73" s="129"/>
      <c r="L73" s="133">
        <f t="shared" si="8"/>
        <v>78.996000000000009</v>
      </c>
      <c r="M73" s="133">
        <f t="shared" si="8"/>
        <v>78.996000000000009</v>
      </c>
      <c r="N73" s="144">
        <f t="shared" si="0"/>
        <v>100</v>
      </c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145"/>
      <c r="AD73" s="145"/>
      <c r="AE73" s="145"/>
      <c r="AF73" s="145"/>
    </row>
    <row r="74" spans="1:32" s="38" customFormat="1" ht="64.900000000000006" customHeight="1" x14ac:dyDescent="0.25">
      <c r="C74" s="82" t="s">
        <v>235</v>
      </c>
      <c r="D74" s="128">
        <v>915</v>
      </c>
      <c r="E74" s="160" t="s">
        <v>195</v>
      </c>
      <c r="F74" s="160" t="s">
        <v>123</v>
      </c>
      <c r="G74" s="130">
        <v>89</v>
      </c>
      <c r="H74" s="131">
        <v>1</v>
      </c>
      <c r="I74" s="161" t="s">
        <v>219</v>
      </c>
      <c r="J74" s="132"/>
      <c r="K74" s="129"/>
      <c r="L74" s="133">
        <f>L75+L78+L81</f>
        <v>78.996000000000009</v>
      </c>
      <c r="M74" s="133">
        <f>M75+M78+M81</f>
        <v>78.996000000000009</v>
      </c>
      <c r="N74" s="144">
        <f t="shared" si="0"/>
        <v>100</v>
      </c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  <c r="AC74" s="145"/>
      <c r="AD74" s="145"/>
      <c r="AE74" s="145"/>
      <c r="AF74" s="145"/>
    </row>
    <row r="75" spans="1:32" s="38" customFormat="1" ht="47.25" x14ac:dyDescent="0.25">
      <c r="C75" s="82" t="s">
        <v>240</v>
      </c>
      <c r="D75" s="128">
        <v>915</v>
      </c>
      <c r="E75" s="160" t="s">
        <v>195</v>
      </c>
      <c r="F75" s="160" t="s">
        <v>123</v>
      </c>
      <c r="G75" s="130">
        <v>89</v>
      </c>
      <c r="H75" s="131">
        <v>1</v>
      </c>
      <c r="I75" s="161" t="s">
        <v>219</v>
      </c>
      <c r="J75" s="132">
        <v>41180</v>
      </c>
      <c r="K75" s="129"/>
      <c r="L75" s="133">
        <f>L76</f>
        <v>0.64</v>
      </c>
      <c r="M75" s="133">
        <f>M76</f>
        <v>0.64</v>
      </c>
      <c r="N75" s="144">
        <f t="shared" si="0"/>
        <v>100</v>
      </c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</row>
    <row r="76" spans="1:32" s="38" customFormat="1" ht="31.5" x14ac:dyDescent="0.25">
      <c r="C76" s="82" t="s">
        <v>126</v>
      </c>
      <c r="D76" s="128">
        <v>915</v>
      </c>
      <c r="E76" s="160" t="s">
        <v>195</v>
      </c>
      <c r="F76" s="160" t="s">
        <v>123</v>
      </c>
      <c r="G76" s="130">
        <v>89</v>
      </c>
      <c r="H76" s="131">
        <v>1</v>
      </c>
      <c r="I76" s="161" t="s">
        <v>219</v>
      </c>
      <c r="J76" s="132">
        <v>41180</v>
      </c>
      <c r="K76" s="129">
        <v>200</v>
      </c>
      <c r="L76" s="133">
        <f>L77</f>
        <v>0.64</v>
      </c>
      <c r="M76" s="133">
        <f>M77</f>
        <v>0.64</v>
      </c>
      <c r="N76" s="144">
        <f t="shared" si="0"/>
        <v>100</v>
      </c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</row>
    <row r="77" spans="1:32" s="38" customFormat="1" ht="31.5" x14ac:dyDescent="0.25">
      <c r="C77" s="136" t="s">
        <v>127</v>
      </c>
      <c r="D77" s="128">
        <v>915</v>
      </c>
      <c r="E77" s="160" t="s">
        <v>195</v>
      </c>
      <c r="F77" s="160" t="s">
        <v>123</v>
      </c>
      <c r="G77" s="130">
        <v>89</v>
      </c>
      <c r="H77" s="131">
        <v>1</v>
      </c>
      <c r="I77" s="161" t="s">
        <v>219</v>
      </c>
      <c r="J77" s="132">
        <v>41180</v>
      </c>
      <c r="K77" s="129">
        <v>240</v>
      </c>
      <c r="L77" s="133">
        <v>0.64</v>
      </c>
      <c r="M77" s="133">
        <v>0.64</v>
      </c>
      <c r="N77" s="144">
        <f t="shared" ref="N77:N161" si="9">M77/L77*100</f>
        <v>100</v>
      </c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145"/>
      <c r="AD77" s="145"/>
      <c r="AE77" s="145"/>
      <c r="AF77" s="145"/>
    </row>
    <row r="78" spans="1:32" s="38" customFormat="1" ht="16.5" customHeight="1" x14ac:dyDescent="0.25">
      <c r="C78" s="158" t="s">
        <v>135</v>
      </c>
      <c r="D78" s="128">
        <v>915</v>
      </c>
      <c r="E78" s="160" t="s">
        <v>195</v>
      </c>
      <c r="F78" s="160" t="s">
        <v>123</v>
      </c>
      <c r="G78" s="130">
        <v>89</v>
      </c>
      <c r="H78" s="131">
        <v>1</v>
      </c>
      <c r="I78" s="161" t="s">
        <v>219</v>
      </c>
      <c r="J78" s="132">
        <v>42120</v>
      </c>
      <c r="K78" s="129"/>
      <c r="L78" s="133">
        <f t="shared" ref="L78:M79" si="10">L79</f>
        <v>14.616</v>
      </c>
      <c r="M78" s="133">
        <f t="shared" si="10"/>
        <v>14.616</v>
      </c>
      <c r="N78" s="133">
        <f t="shared" si="9"/>
        <v>100</v>
      </c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</row>
    <row r="79" spans="1:32" s="38" customFormat="1" ht="31.5" x14ac:dyDescent="0.25">
      <c r="C79" s="82" t="s">
        <v>126</v>
      </c>
      <c r="D79" s="128">
        <v>915</v>
      </c>
      <c r="E79" s="160" t="s">
        <v>195</v>
      </c>
      <c r="F79" s="160" t="s">
        <v>123</v>
      </c>
      <c r="G79" s="130">
        <v>89</v>
      </c>
      <c r="H79" s="131">
        <v>1</v>
      </c>
      <c r="I79" s="161" t="s">
        <v>219</v>
      </c>
      <c r="J79" s="132">
        <v>42120</v>
      </c>
      <c r="K79" s="129">
        <v>200</v>
      </c>
      <c r="L79" s="133">
        <f t="shared" si="10"/>
        <v>14.616</v>
      </c>
      <c r="M79" s="133">
        <f t="shared" si="10"/>
        <v>14.616</v>
      </c>
      <c r="N79" s="137">
        <f t="shared" si="9"/>
        <v>100</v>
      </c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</row>
    <row r="80" spans="1:32" s="38" customFormat="1" ht="31.5" x14ac:dyDescent="0.25">
      <c r="C80" s="136" t="s">
        <v>127</v>
      </c>
      <c r="D80" s="128">
        <v>915</v>
      </c>
      <c r="E80" s="160" t="s">
        <v>195</v>
      </c>
      <c r="F80" s="160" t="s">
        <v>123</v>
      </c>
      <c r="G80" s="130">
        <v>89</v>
      </c>
      <c r="H80" s="131">
        <v>1</v>
      </c>
      <c r="I80" s="161" t="s">
        <v>219</v>
      </c>
      <c r="J80" s="132">
        <v>42120</v>
      </c>
      <c r="K80" s="129">
        <v>240</v>
      </c>
      <c r="L80" s="133">
        <v>14.616</v>
      </c>
      <c r="M80" s="133">
        <v>14.616</v>
      </c>
      <c r="N80" s="133">
        <f t="shared" si="9"/>
        <v>100</v>
      </c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</row>
    <row r="81" spans="1:32" s="38" customFormat="1" ht="31.5" x14ac:dyDescent="0.25">
      <c r="C81" s="136" t="s">
        <v>250</v>
      </c>
      <c r="D81" s="128">
        <v>915</v>
      </c>
      <c r="E81" s="160" t="s">
        <v>195</v>
      </c>
      <c r="F81" s="160" t="s">
        <v>123</v>
      </c>
      <c r="G81" s="130">
        <v>89</v>
      </c>
      <c r="H81" s="131">
        <v>1</v>
      </c>
      <c r="I81" s="161" t="s">
        <v>219</v>
      </c>
      <c r="J81" s="132">
        <v>80190</v>
      </c>
      <c r="K81" s="129"/>
      <c r="L81" s="133">
        <f>L82</f>
        <v>63.74</v>
      </c>
      <c r="M81" s="133">
        <f>M82</f>
        <v>63.74</v>
      </c>
      <c r="N81" s="133">
        <f t="shared" si="9"/>
        <v>100</v>
      </c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</row>
    <row r="82" spans="1:32" s="38" customFormat="1" ht="31.5" x14ac:dyDescent="0.25">
      <c r="C82" s="82" t="s">
        <v>126</v>
      </c>
      <c r="D82" s="128">
        <v>915</v>
      </c>
      <c r="E82" s="160" t="s">
        <v>195</v>
      </c>
      <c r="F82" s="160" t="s">
        <v>123</v>
      </c>
      <c r="G82" s="130">
        <v>89</v>
      </c>
      <c r="H82" s="131">
        <v>1</v>
      </c>
      <c r="I82" s="161" t="s">
        <v>219</v>
      </c>
      <c r="J82" s="132">
        <v>80190</v>
      </c>
      <c r="K82" s="129">
        <v>200</v>
      </c>
      <c r="L82" s="133">
        <f>L83</f>
        <v>63.74</v>
      </c>
      <c r="M82" s="133">
        <f>M83</f>
        <v>63.74</v>
      </c>
      <c r="N82" s="137">
        <f t="shared" si="9"/>
        <v>100</v>
      </c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</row>
    <row r="83" spans="1:32" s="38" customFormat="1" ht="31.5" x14ac:dyDescent="0.25">
      <c r="C83" s="136" t="s">
        <v>127</v>
      </c>
      <c r="D83" s="128">
        <v>915</v>
      </c>
      <c r="E83" s="160" t="s">
        <v>195</v>
      </c>
      <c r="F83" s="160" t="s">
        <v>123</v>
      </c>
      <c r="G83" s="130">
        <v>89</v>
      </c>
      <c r="H83" s="131">
        <v>1</v>
      </c>
      <c r="I83" s="161" t="s">
        <v>219</v>
      </c>
      <c r="J83" s="132">
        <v>80190</v>
      </c>
      <c r="K83" s="129">
        <v>240</v>
      </c>
      <c r="L83" s="133">
        <v>63.74</v>
      </c>
      <c r="M83" s="133">
        <v>63.74</v>
      </c>
      <c r="N83" s="144">
        <f t="shared" si="9"/>
        <v>100</v>
      </c>
      <c r="O83" s="145"/>
      <c r="P83" s="145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5"/>
      <c r="AD83" s="145"/>
      <c r="AE83" s="145"/>
      <c r="AF83" s="145"/>
    </row>
    <row r="84" spans="1:32" ht="15.75" x14ac:dyDescent="0.25">
      <c r="A84" s="38"/>
      <c r="B84" s="38"/>
      <c r="C84" s="82" t="s">
        <v>198</v>
      </c>
      <c r="D84" s="128">
        <v>915</v>
      </c>
      <c r="E84" s="129" t="s">
        <v>189</v>
      </c>
      <c r="F84" s="129"/>
      <c r="G84" s="130"/>
      <c r="H84" s="131"/>
      <c r="I84" s="131"/>
      <c r="J84" s="132"/>
      <c r="K84" s="129"/>
      <c r="L84" s="133">
        <f>L85+L91</f>
        <v>404.02699999999999</v>
      </c>
      <c r="M84" s="133">
        <f>M85+M91</f>
        <v>252.12800000000001</v>
      </c>
      <c r="N84" s="133">
        <f t="shared" si="9"/>
        <v>62.403750244414368</v>
      </c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</row>
    <row r="85" spans="1:32" ht="15.75" x14ac:dyDescent="0.25">
      <c r="A85" s="38"/>
      <c r="B85" s="38"/>
      <c r="C85" s="82" t="s">
        <v>251</v>
      </c>
      <c r="D85" s="128">
        <v>915</v>
      </c>
      <c r="E85" s="129" t="s">
        <v>189</v>
      </c>
      <c r="F85" s="129" t="s">
        <v>200</v>
      </c>
      <c r="G85" s="130"/>
      <c r="H85" s="131"/>
      <c r="I85" s="131"/>
      <c r="J85" s="132"/>
      <c r="K85" s="129"/>
      <c r="L85" s="133">
        <f>L87</f>
        <v>393.67500000000001</v>
      </c>
      <c r="M85" s="133">
        <f>M87</f>
        <v>241.77600000000001</v>
      </c>
      <c r="N85" s="133">
        <f t="shared" si="9"/>
        <v>61.415126690798246</v>
      </c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</row>
    <row r="86" spans="1:32" ht="49.5" customHeight="1" x14ac:dyDescent="0.25">
      <c r="A86" s="38"/>
      <c r="B86" s="38"/>
      <c r="C86" s="82" t="s">
        <v>232</v>
      </c>
      <c r="D86" s="128">
        <v>915</v>
      </c>
      <c r="E86" s="129" t="s">
        <v>189</v>
      </c>
      <c r="F86" s="129" t="s">
        <v>200</v>
      </c>
      <c r="G86" s="130" t="s">
        <v>233</v>
      </c>
      <c r="H86" s="131" t="s">
        <v>218</v>
      </c>
      <c r="I86" s="131"/>
      <c r="J86" s="132"/>
      <c r="K86" s="129"/>
      <c r="L86" s="133">
        <f t="shared" ref="L86:M86" si="11">L87</f>
        <v>393.67500000000001</v>
      </c>
      <c r="M86" s="133">
        <f t="shared" si="11"/>
        <v>241.77600000000001</v>
      </c>
      <c r="N86" s="133">
        <f t="shared" si="9"/>
        <v>61.415126690798246</v>
      </c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</row>
    <row r="87" spans="1:32" ht="64.900000000000006" customHeight="1" x14ac:dyDescent="0.25">
      <c r="A87" s="38"/>
      <c r="B87" s="38"/>
      <c r="C87" s="82" t="s">
        <v>235</v>
      </c>
      <c r="D87" s="128">
        <v>915</v>
      </c>
      <c r="E87" s="129" t="s">
        <v>189</v>
      </c>
      <c r="F87" s="129" t="s">
        <v>200</v>
      </c>
      <c r="G87" s="130" t="s">
        <v>233</v>
      </c>
      <c r="H87" s="131" t="s">
        <v>218</v>
      </c>
      <c r="I87" s="131" t="s">
        <v>219</v>
      </c>
      <c r="J87" s="132"/>
      <c r="K87" s="129"/>
      <c r="L87" s="133">
        <f>L88</f>
        <v>393.67500000000001</v>
      </c>
      <c r="M87" s="133">
        <f>M88</f>
        <v>241.77600000000001</v>
      </c>
      <c r="N87" s="133">
        <f t="shared" si="9"/>
        <v>61.415126690798246</v>
      </c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</row>
    <row r="88" spans="1:32" ht="174.75" customHeight="1" x14ac:dyDescent="0.25">
      <c r="A88" s="38"/>
      <c r="B88" s="38"/>
      <c r="C88" s="136" t="s">
        <v>252</v>
      </c>
      <c r="D88" s="128">
        <v>915</v>
      </c>
      <c r="E88" s="129" t="s">
        <v>189</v>
      </c>
      <c r="F88" s="129" t="s">
        <v>200</v>
      </c>
      <c r="G88" s="130" t="s">
        <v>233</v>
      </c>
      <c r="H88" s="131" t="s">
        <v>218</v>
      </c>
      <c r="I88" s="131" t="s">
        <v>219</v>
      </c>
      <c r="J88" s="132" t="s">
        <v>253</v>
      </c>
      <c r="K88" s="129"/>
      <c r="L88" s="133">
        <f>L90</f>
        <v>393.67500000000001</v>
      </c>
      <c r="M88" s="133">
        <f>M90</f>
        <v>241.77600000000001</v>
      </c>
      <c r="N88" s="144">
        <f t="shared" si="9"/>
        <v>61.415126690798246</v>
      </c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</row>
    <row r="89" spans="1:32" ht="31.5" x14ac:dyDescent="0.25">
      <c r="A89" s="38"/>
      <c r="B89" s="38"/>
      <c r="C89" s="82" t="s">
        <v>126</v>
      </c>
      <c r="D89" s="128">
        <v>915</v>
      </c>
      <c r="E89" s="129" t="s">
        <v>189</v>
      </c>
      <c r="F89" s="129" t="s">
        <v>200</v>
      </c>
      <c r="G89" s="130" t="s">
        <v>233</v>
      </c>
      <c r="H89" s="131" t="s">
        <v>218</v>
      </c>
      <c r="I89" s="131" t="s">
        <v>219</v>
      </c>
      <c r="J89" s="132" t="s">
        <v>253</v>
      </c>
      <c r="K89" s="129">
        <v>200</v>
      </c>
      <c r="L89" s="133">
        <f>L90</f>
        <v>393.67500000000001</v>
      </c>
      <c r="M89" s="133">
        <f>M90</f>
        <v>241.77600000000001</v>
      </c>
      <c r="N89" s="144">
        <f t="shared" si="9"/>
        <v>61.415126690798246</v>
      </c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</row>
    <row r="90" spans="1:32" s="38" customFormat="1" ht="31.5" x14ac:dyDescent="0.25">
      <c r="C90" s="136" t="s">
        <v>127</v>
      </c>
      <c r="D90" s="128">
        <v>915</v>
      </c>
      <c r="E90" s="129" t="s">
        <v>189</v>
      </c>
      <c r="F90" s="129" t="s">
        <v>200</v>
      </c>
      <c r="G90" s="130" t="s">
        <v>233</v>
      </c>
      <c r="H90" s="131" t="s">
        <v>218</v>
      </c>
      <c r="I90" s="131" t="s">
        <v>219</v>
      </c>
      <c r="J90" s="132" t="s">
        <v>253</v>
      </c>
      <c r="K90" s="129">
        <v>240</v>
      </c>
      <c r="L90" s="133">
        <v>393.67500000000001</v>
      </c>
      <c r="M90" s="133">
        <v>241.77600000000001</v>
      </c>
      <c r="N90" s="133">
        <f t="shared" si="9"/>
        <v>61.415126690798246</v>
      </c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</row>
    <row r="91" spans="1:32" s="38" customFormat="1" ht="16.5" customHeight="1" x14ac:dyDescent="0.25">
      <c r="C91" s="82" t="s">
        <v>136</v>
      </c>
      <c r="D91" s="128">
        <v>915</v>
      </c>
      <c r="E91" s="129" t="s">
        <v>189</v>
      </c>
      <c r="F91" s="129">
        <v>12</v>
      </c>
      <c r="G91" s="130" t="s">
        <v>233</v>
      </c>
      <c r="H91" s="131" t="s">
        <v>218</v>
      </c>
      <c r="I91" s="131" t="s">
        <v>219</v>
      </c>
      <c r="J91" s="132">
        <v>42370</v>
      </c>
      <c r="K91" s="129"/>
      <c r="L91" s="133">
        <f>L92</f>
        <v>10.352</v>
      </c>
      <c r="M91" s="133">
        <f>M92</f>
        <v>10.352</v>
      </c>
      <c r="N91" s="133">
        <f t="shared" si="9"/>
        <v>100</v>
      </c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</row>
    <row r="92" spans="1:32" s="38" customFormat="1" ht="31.5" x14ac:dyDescent="0.25">
      <c r="C92" s="82" t="s">
        <v>126</v>
      </c>
      <c r="D92" s="128">
        <v>915</v>
      </c>
      <c r="E92" s="129" t="s">
        <v>189</v>
      </c>
      <c r="F92" s="129">
        <v>12</v>
      </c>
      <c r="G92" s="130" t="s">
        <v>233</v>
      </c>
      <c r="H92" s="131" t="s">
        <v>218</v>
      </c>
      <c r="I92" s="131" t="s">
        <v>219</v>
      </c>
      <c r="J92" s="132">
        <v>42370</v>
      </c>
      <c r="K92" s="129">
        <v>200</v>
      </c>
      <c r="L92" s="133">
        <f>L93</f>
        <v>10.352</v>
      </c>
      <c r="M92" s="133">
        <f>M93</f>
        <v>10.352</v>
      </c>
      <c r="N92" s="133">
        <f t="shared" si="9"/>
        <v>100</v>
      </c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</row>
    <row r="93" spans="1:32" s="38" customFormat="1" ht="31.5" x14ac:dyDescent="0.25">
      <c r="C93" s="136" t="s">
        <v>127</v>
      </c>
      <c r="D93" s="128">
        <v>915</v>
      </c>
      <c r="E93" s="129" t="s">
        <v>189</v>
      </c>
      <c r="F93" s="129">
        <v>12</v>
      </c>
      <c r="G93" s="130" t="s">
        <v>233</v>
      </c>
      <c r="H93" s="131" t="s">
        <v>218</v>
      </c>
      <c r="I93" s="131" t="s">
        <v>219</v>
      </c>
      <c r="J93" s="132">
        <v>42370</v>
      </c>
      <c r="K93" s="129">
        <v>240</v>
      </c>
      <c r="L93" s="133">
        <v>10.352</v>
      </c>
      <c r="M93" s="133">
        <v>10.352</v>
      </c>
      <c r="N93" s="133">
        <f t="shared" si="9"/>
        <v>100</v>
      </c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</row>
    <row r="94" spans="1:32" ht="15.75" x14ac:dyDescent="0.25">
      <c r="A94" s="38"/>
      <c r="B94" s="38"/>
      <c r="C94" s="82" t="s">
        <v>201</v>
      </c>
      <c r="D94" s="128">
        <v>915</v>
      </c>
      <c r="E94" s="129" t="s">
        <v>202</v>
      </c>
      <c r="F94" s="129"/>
      <c r="G94" s="130"/>
      <c r="H94" s="131"/>
      <c r="I94" s="131"/>
      <c r="J94" s="132"/>
      <c r="K94" s="129"/>
      <c r="L94" s="133">
        <f>L95+L107+L119+L143</f>
        <v>1803.9259999999999</v>
      </c>
      <c r="M94" s="133">
        <f>M95+M107+M119+M143</f>
        <v>1794.7710000000002</v>
      </c>
      <c r="N94" s="144">
        <f t="shared" si="9"/>
        <v>99.492495811912477</v>
      </c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</row>
    <row r="95" spans="1:32" ht="15.75" x14ac:dyDescent="0.25">
      <c r="A95" s="38"/>
      <c r="B95" s="38"/>
      <c r="C95" s="82" t="s">
        <v>254</v>
      </c>
      <c r="D95" s="128">
        <v>915</v>
      </c>
      <c r="E95" s="129" t="s">
        <v>202</v>
      </c>
      <c r="F95" s="129" t="s">
        <v>187</v>
      </c>
      <c r="G95" s="130"/>
      <c r="H95" s="131"/>
      <c r="I95" s="131"/>
      <c r="J95" s="132"/>
      <c r="K95" s="129"/>
      <c r="L95" s="133">
        <f>L96</f>
        <v>406.09999999999997</v>
      </c>
      <c r="M95" s="133">
        <f>M96</f>
        <v>404.9</v>
      </c>
      <c r="N95" s="144">
        <f t="shared" si="9"/>
        <v>99.704506279241571</v>
      </c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</row>
    <row r="96" spans="1:32" ht="49.5" customHeight="1" x14ac:dyDescent="0.25">
      <c r="A96" s="38"/>
      <c r="B96" s="38"/>
      <c r="C96" s="82" t="s">
        <v>232</v>
      </c>
      <c r="D96" s="128">
        <v>915</v>
      </c>
      <c r="E96" s="129" t="s">
        <v>202</v>
      </c>
      <c r="F96" s="129" t="s">
        <v>187</v>
      </c>
      <c r="G96" s="130" t="s">
        <v>233</v>
      </c>
      <c r="H96" s="131" t="s">
        <v>234</v>
      </c>
      <c r="I96" s="131"/>
      <c r="J96" s="132"/>
      <c r="K96" s="129"/>
      <c r="L96" s="133">
        <f>L97</f>
        <v>406.09999999999997</v>
      </c>
      <c r="M96" s="133">
        <f>M97</f>
        <v>404.9</v>
      </c>
      <c r="N96" s="144">
        <f t="shared" si="9"/>
        <v>99.704506279241571</v>
      </c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</row>
    <row r="97" spans="1:32" ht="66.599999999999994" customHeight="1" x14ac:dyDescent="0.25">
      <c r="A97" s="38"/>
      <c r="B97" s="38"/>
      <c r="C97" s="82" t="s">
        <v>235</v>
      </c>
      <c r="D97" s="128">
        <v>915</v>
      </c>
      <c r="E97" s="129" t="s">
        <v>202</v>
      </c>
      <c r="F97" s="129" t="s">
        <v>187</v>
      </c>
      <c r="G97" s="130" t="s">
        <v>233</v>
      </c>
      <c r="H97" s="131" t="s">
        <v>218</v>
      </c>
      <c r="I97" s="131">
        <v>0</v>
      </c>
      <c r="J97" s="132"/>
      <c r="K97" s="129"/>
      <c r="L97" s="133">
        <f>L98+L104+L101</f>
        <v>406.09999999999997</v>
      </c>
      <c r="M97" s="133">
        <f>M98+M104+M101</f>
        <v>404.9</v>
      </c>
      <c r="N97" s="144">
        <f t="shared" si="9"/>
        <v>99.704506279241571</v>
      </c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</row>
    <row r="98" spans="1:32" ht="127.5" customHeight="1" x14ac:dyDescent="0.25">
      <c r="A98" s="38"/>
      <c r="B98" s="38"/>
      <c r="C98" s="136" t="s">
        <v>255</v>
      </c>
      <c r="D98" s="128">
        <v>915</v>
      </c>
      <c r="E98" s="129" t="s">
        <v>202</v>
      </c>
      <c r="F98" s="129" t="s">
        <v>187</v>
      </c>
      <c r="G98" s="130" t="s">
        <v>233</v>
      </c>
      <c r="H98" s="131" t="s">
        <v>218</v>
      </c>
      <c r="I98" s="131" t="s">
        <v>219</v>
      </c>
      <c r="J98" s="132">
        <v>44103</v>
      </c>
      <c r="K98" s="129"/>
      <c r="L98" s="133">
        <f>L100</f>
        <v>1</v>
      </c>
      <c r="M98" s="133">
        <f>M100</f>
        <v>0</v>
      </c>
      <c r="N98" s="144">
        <f t="shared" si="9"/>
        <v>0</v>
      </c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</row>
    <row r="99" spans="1:32" ht="31.5" x14ac:dyDescent="0.25">
      <c r="A99" s="38"/>
      <c r="B99" s="38"/>
      <c r="C99" s="82" t="s">
        <v>126</v>
      </c>
      <c r="D99" s="128">
        <v>915</v>
      </c>
      <c r="E99" s="129" t="s">
        <v>202</v>
      </c>
      <c r="F99" s="129" t="s">
        <v>187</v>
      </c>
      <c r="G99" s="130" t="s">
        <v>233</v>
      </c>
      <c r="H99" s="131" t="s">
        <v>218</v>
      </c>
      <c r="I99" s="131" t="s">
        <v>219</v>
      </c>
      <c r="J99" s="132">
        <v>44103</v>
      </c>
      <c r="K99" s="129">
        <v>200</v>
      </c>
      <c r="L99" s="133">
        <f>L100</f>
        <v>1</v>
      </c>
      <c r="M99" s="133">
        <f>M100</f>
        <v>0</v>
      </c>
      <c r="N99" s="144">
        <f t="shared" si="9"/>
        <v>0</v>
      </c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</row>
    <row r="100" spans="1:32" s="146" customFormat="1" ht="31.5" x14ac:dyDescent="0.25">
      <c r="A100" s="145"/>
      <c r="B100" s="145"/>
      <c r="C100" s="136" t="s">
        <v>127</v>
      </c>
      <c r="D100" s="128">
        <v>915</v>
      </c>
      <c r="E100" s="129" t="s">
        <v>202</v>
      </c>
      <c r="F100" s="129" t="s">
        <v>187</v>
      </c>
      <c r="G100" s="130" t="s">
        <v>233</v>
      </c>
      <c r="H100" s="131" t="s">
        <v>218</v>
      </c>
      <c r="I100" s="131" t="s">
        <v>219</v>
      </c>
      <c r="J100" s="132">
        <v>44103</v>
      </c>
      <c r="K100" s="129">
        <v>240</v>
      </c>
      <c r="L100" s="133">
        <v>1</v>
      </c>
      <c r="M100" s="133">
        <v>0</v>
      </c>
      <c r="N100" s="144">
        <f t="shared" si="9"/>
        <v>0</v>
      </c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</row>
    <row r="101" spans="1:32" s="146" customFormat="1" ht="78.75" x14ac:dyDescent="0.25">
      <c r="A101" s="145"/>
      <c r="B101" s="145"/>
      <c r="C101" s="209" t="s">
        <v>137</v>
      </c>
      <c r="D101" s="128">
        <v>915</v>
      </c>
      <c r="E101" s="129" t="s">
        <v>202</v>
      </c>
      <c r="F101" s="129" t="s">
        <v>187</v>
      </c>
      <c r="G101" s="130" t="s">
        <v>233</v>
      </c>
      <c r="H101" s="131" t="s">
        <v>218</v>
      </c>
      <c r="I101" s="131" t="s">
        <v>219</v>
      </c>
      <c r="J101" s="132">
        <v>44302</v>
      </c>
      <c r="K101" s="129"/>
      <c r="L101" s="133">
        <f>L102</f>
        <v>404.9</v>
      </c>
      <c r="M101" s="133">
        <f>M102</f>
        <v>404.9</v>
      </c>
      <c r="N101" s="144">
        <f t="shared" si="9"/>
        <v>100</v>
      </c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</row>
    <row r="102" spans="1:32" s="146" customFormat="1" ht="31.5" x14ac:dyDescent="0.25">
      <c r="A102" s="145"/>
      <c r="B102" s="145"/>
      <c r="C102" s="82" t="s">
        <v>126</v>
      </c>
      <c r="D102" s="128">
        <v>915</v>
      </c>
      <c r="E102" s="129" t="s">
        <v>202</v>
      </c>
      <c r="F102" s="129" t="s">
        <v>187</v>
      </c>
      <c r="G102" s="130" t="s">
        <v>233</v>
      </c>
      <c r="H102" s="131" t="s">
        <v>218</v>
      </c>
      <c r="I102" s="131" t="s">
        <v>219</v>
      </c>
      <c r="J102" s="132">
        <v>44302</v>
      </c>
      <c r="K102" s="129">
        <v>200</v>
      </c>
      <c r="L102" s="133">
        <f>L103</f>
        <v>404.9</v>
      </c>
      <c r="M102" s="133">
        <f>M103</f>
        <v>404.9</v>
      </c>
      <c r="N102" s="144">
        <f t="shared" si="9"/>
        <v>100</v>
      </c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</row>
    <row r="103" spans="1:32" s="146" customFormat="1" ht="31.5" x14ac:dyDescent="0.25">
      <c r="A103" s="145"/>
      <c r="B103" s="145"/>
      <c r="C103" s="136" t="s">
        <v>127</v>
      </c>
      <c r="D103" s="128">
        <v>915</v>
      </c>
      <c r="E103" s="129" t="s">
        <v>202</v>
      </c>
      <c r="F103" s="129" t="s">
        <v>187</v>
      </c>
      <c r="G103" s="130" t="s">
        <v>233</v>
      </c>
      <c r="H103" s="131" t="s">
        <v>218</v>
      </c>
      <c r="I103" s="131" t="s">
        <v>219</v>
      </c>
      <c r="J103" s="132">
        <v>44302</v>
      </c>
      <c r="K103" s="129">
        <v>240</v>
      </c>
      <c r="L103" s="133">
        <v>404.9</v>
      </c>
      <c r="M103" s="133">
        <v>404.9</v>
      </c>
      <c r="N103" s="144">
        <f t="shared" si="9"/>
        <v>100</v>
      </c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</row>
    <row r="104" spans="1:32" ht="31.5" x14ac:dyDescent="0.25">
      <c r="A104" s="38"/>
      <c r="B104" s="38"/>
      <c r="C104" s="82" t="s">
        <v>256</v>
      </c>
      <c r="D104" s="128">
        <v>915</v>
      </c>
      <c r="E104" s="129" t="s">
        <v>202</v>
      </c>
      <c r="F104" s="129" t="s">
        <v>187</v>
      </c>
      <c r="G104" s="130" t="s">
        <v>233</v>
      </c>
      <c r="H104" s="131" t="s">
        <v>218</v>
      </c>
      <c r="I104" s="131" t="s">
        <v>219</v>
      </c>
      <c r="J104" s="132" t="s">
        <v>257</v>
      </c>
      <c r="K104" s="129"/>
      <c r="L104" s="133">
        <f t="shared" ref="L104:M105" si="12">L105</f>
        <v>0.2</v>
      </c>
      <c r="M104" s="133">
        <f t="shared" si="12"/>
        <v>0</v>
      </c>
      <c r="N104" s="133">
        <f t="shared" si="9"/>
        <v>0</v>
      </c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</row>
    <row r="105" spans="1:32" ht="31.5" x14ac:dyDescent="0.25">
      <c r="A105" s="38"/>
      <c r="B105" s="38"/>
      <c r="C105" s="82" t="s">
        <v>126</v>
      </c>
      <c r="D105" s="128">
        <v>915</v>
      </c>
      <c r="E105" s="129" t="s">
        <v>202</v>
      </c>
      <c r="F105" s="129" t="s">
        <v>187</v>
      </c>
      <c r="G105" s="130" t="s">
        <v>233</v>
      </c>
      <c r="H105" s="131" t="s">
        <v>218</v>
      </c>
      <c r="I105" s="131" t="s">
        <v>219</v>
      </c>
      <c r="J105" s="132" t="s">
        <v>257</v>
      </c>
      <c r="K105" s="129">
        <v>200</v>
      </c>
      <c r="L105" s="133">
        <f t="shared" si="12"/>
        <v>0.2</v>
      </c>
      <c r="M105" s="133">
        <f t="shared" si="12"/>
        <v>0</v>
      </c>
      <c r="N105" s="137">
        <f t="shared" si="9"/>
        <v>0</v>
      </c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</row>
    <row r="106" spans="1:32" s="146" customFormat="1" ht="31.5" x14ac:dyDescent="0.25">
      <c r="A106" s="145"/>
      <c r="B106" s="145"/>
      <c r="C106" s="136" t="s">
        <v>127</v>
      </c>
      <c r="D106" s="128">
        <v>915</v>
      </c>
      <c r="E106" s="129" t="s">
        <v>202</v>
      </c>
      <c r="F106" s="129" t="s">
        <v>187</v>
      </c>
      <c r="G106" s="130" t="s">
        <v>233</v>
      </c>
      <c r="H106" s="131" t="s">
        <v>218</v>
      </c>
      <c r="I106" s="131" t="s">
        <v>219</v>
      </c>
      <c r="J106" s="132" t="s">
        <v>257</v>
      </c>
      <c r="K106" s="129">
        <v>240</v>
      </c>
      <c r="L106" s="133">
        <v>0.2</v>
      </c>
      <c r="M106" s="133"/>
      <c r="N106" s="144">
        <f t="shared" si="9"/>
        <v>0</v>
      </c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</row>
    <row r="107" spans="1:32" ht="15.75" x14ac:dyDescent="0.25">
      <c r="A107" s="38"/>
      <c r="B107" s="38"/>
      <c r="C107" s="82" t="s">
        <v>204</v>
      </c>
      <c r="D107" s="128">
        <v>915</v>
      </c>
      <c r="E107" s="129" t="s">
        <v>202</v>
      </c>
      <c r="F107" s="129" t="s">
        <v>193</v>
      </c>
      <c r="G107" s="130"/>
      <c r="H107" s="131"/>
      <c r="I107" s="131"/>
      <c r="J107" s="132"/>
      <c r="K107" s="129"/>
      <c r="L107" s="133">
        <f>L114+L108</f>
        <v>53</v>
      </c>
      <c r="M107" s="133">
        <f>M114+M108</f>
        <v>50</v>
      </c>
      <c r="N107" s="144">
        <f t="shared" si="9"/>
        <v>94.339622641509436</v>
      </c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</row>
    <row r="108" spans="1:32" ht="65.25" customHeight="1" x14ac:dyDescent="0.25">
      <c r="A108" s="38"/>
      <c r="B108" s="38"/>
      <c r="C108" s="210" t="s">
        <v>317</v>
      </c>
      <c r="D108" s="211">
        <v>916</v>
      </c>
      <c r="E108" s="212" t="s">
        <v>202</v>
      </c>
      <c r="F108" s="212" t="s">
        <v>193</v>
      </c>
      <c r="G108" s="218" t="s">
        <v>314</v>
      </c>
      <c r="H108" s="177"/>
      <c r="I108" s="131"/>
      <c r="J108" s="132"/>
      <c r="K108" s="129"/>
      <c r="L108" s="133">
        <f t="shared" ref="L108:M112" si="13">L109</f>
        <v>50</v>
      </c>
      <c r="M108" s="133">
        <f t="shared" si="13"/>
        <v>50</v>
      </c>
      <c r="N108" s="133">
        <f t="shared" si="9"/>
        <v>100</v>
      </c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</row>
    <row r="109" spans="1:32" ht="31.5" x14ac:dyDescent="0.25">
      <c r="A109" s="38"/>
      <c r="B109" s="38"/>
      <c r="C109" s="210" t="s">
        <v>318</v>
      </c>
      <c r="D109" s="211">
        <v>916</v>
      </c>
      <c r="E109" s="212" t="s">
        <v>202</v>
      </c>
      <c r="F109" s="212" t="s">
        <v>193</v>
      </c>
      <c r="G109" s="130" t="s">
        <v>314</v>
      </c>
      <c r="H109" s="131" t="s">
        <v>218</v>
      </c>
      <c r="I109" s="219"/>
      <c r="J109" s="148"/>
      <c r="K109" s="129"/>
      <c r="L109" s="133">
        <f t="shared" si="13"/>
        <v>50</v>
      </c>
      <c r="M109" s="133">
        <f t="shared" si="13"/>
        <v>50</v>
      </c>
      <c r="N109" s="133">
        <f t="shared" si="9"/>
        <v>100</v>
      </c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</row>
    <row r="110" spans="1:32" ht="63" x14ac:dyDescent="0.25">
      <c r="A110" s="38"/>
      <c r="B110" s="38"/>
      <c r="C110" s="210" t="s">
        <v>313</v>
      </c>
      <c r="D110" s="211">
        <v>916</v>
      </c>
      <c r="E110" s="212" t="s">
        <v>202</v>
      </c>
      <c r="F110" s="212" t="s">
        <v>193</v>
      </c>
      <c r="G110" s="123" t="s">
        <v>314</v>
      </c>
      <c r="H110" s="131" t="s">
        <v>218</v>
      </c>
      <c r="I110" s="131" t="s">
        <v>187</v>
      </c>
      <c r="J110" s="132"/>
      <c r="K110" s="129"/>
      <c r="L110" s="133">
        <f t="shared" si="13"/>
        <v>50</v>
      </c>
      <c r="M110" s="133">
        <f t="shared" si="13"/>
        <v>50</v>
      </c>
      <c r="N110" s="133">
        <f t="shared" si="9"/>
        <v>100</v>
      </c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</row>
    <row r="111" spans="1:32" ht="47.25" x14ac:dyDescent="0.25">
      <c r="A111" s="38"/>
      <c r="B111" s="38"/>
      <c r="C111" s="210" t="s">
        <v>315</v>
      </c>
      <c r="D111" s="211">
        <v>916</v>
      </c>
      <c r="E111" s="212" t="s">
        <v>202</v>
      </c>
      <c r="F111" s="212" t="s">
        <v>193</v>
      </c>
      <c r="G111" s="123" t="s">
        <v>314</v>
      </c>
      <c r="H111" s="131" t="s">
        <v>218</v>
      </c>
      <c r="I111" s="124" t="s">
        <v>187</v>
      </c>
      <c r="J111" s="148" t="s">
        <v>316</v>
      </c>
      <c r="K111" s="213"/>
      <c r="L111" s="133">
        <f t="shared" si="13"/>
        <v>50</v>
      </c>
      <c r="M111" s="133">
        <f t="shared" si="13"/>
        <v>50</v>
      </c>
      <c r="N111" s="133">
        <f t="shared" si="9"/>
        <v>100</v>
      </c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</row>
    <row r="112" spans="1:32" ht="31.5" x14ac:dyDescent="0.25">
      <c r="A112" s="38"/>
      <c r="B112" s="38"/>
      <c r="C112" s="214" t="s">
        <v>126</v>
      </c>
      <c r="D112" s="211">
        <v>916</v>
      </c>
      <c r="E112" s="212" t="s">
        <v>202</v>
      </c>
      <c r="F112" s="212" t="s">
        <v>193</v>
      </c>
      <c r="G112" s="215" t="s">
        <v>314</v>
      </c>
      <c r="H112" s="216" t="s">
        <v>218</v>
      </c>
      <c r="I112" s="216" t="s">
        <v>187</v>
      </c>
      <c r="J112" s="217" t="s">
        <v>316</v>
      </c>
      <c r="K112" s="213">
        <v>200</v>
      </c>
      <c r="L112" s="133">
        <f t="shared" si="13"/>
        <v>50</v>
      </c>
      <c r="M112" s="133">
        <f t="shared" si="13"/>
        <v>50</v>
      </c>
      <c r="N112" s="133">
        <f t="shared" si="9"/>
        <v>100</v>
      </c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</row>
    <row r="113" spans="1:147" ht="31.5" x14ac:dyDescent="0.25">
      <c r="A113" s="38"/>
      <c r="B113" s="38"/>
      <c r="C113" s="214" t="s">
        <v>127</v>
      </c>
      <c r="D113" s="211">
        <v>916</v>
      </c>
      <c r="E113" s="212" t="s">
        <v>202</v>
      </c>
      <c r="F113" s="212" t="s">
        <v>193</v>
      </c>
      <c r="G113" s="215" t="s">
        <v>314</v>
      </c>
      <c r="H113" s="216" t="s">
        <v>218</v>
      </c>
      <c r="I113" s="216" t="s">
        <v>187</v>
      </c>
      <c r="J113" s="217" t="s">
        <v>316</v>
      </c>
      <c r="K113" s="213">
        <v>240</v>
      </c>
      <c r="L113" s="133">
        <v>50</v>
      </c>
      <c r="M113" s="133">
        <v>50</v>
      </c>
      <c r="N113" s="133">
        <f t="shared" si="9"/>
        <v>100</v>
      </c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</row>
    <row r="114" spans="1:147" ht="48" customHeight="1" x14ac:dyDescent="0.25">
      <c r="A114" s="38"/>
      <c r="B114" s="38"/>
      <c r="C114" s="82" t="s">
        <v>232</v>
      </c>
      <c r="D114" s="128">
        <v>915</v>
      </c>
      <c r="E114" s="129" t="s">
        <v>202</v>
      </c>
      <c r="F114" s="129" t="s">
        <v>193</v>
      </c>
      <c r="G114" s="130" t="s">
        <v>233</v>
      </c>
      <c r="H114" s="131" t="s">
        <v>218</v>
      </c>
      <c r="I114" s="131"/>
      <c r="J114" s="162"/>
      <c r="K114" s="129"/>
      <c r="L114" s="133">
        <f t="shared" ref="L114:M115" si="14">L115</f>
        <v>3</v>
      </c>
      <c r="M114" s="133">
        <f t="shared" si="14"/>
        <v>0</v>
      </c>
      <c r="N114" s="137">
        <f t="shared" si="9"/>
        <v>0</v>
      </c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</row>
    <row r="115" spans="1:147" ht="64.150000000000006" customHeight="1" x14ac:dyDescent="0.25">
      <c r="A115" s="38"/>
      <c r="B115" s="38"/>
      <c r="C115" s="82" t="s">
        <v>235</v>
      </c>
      <c r="D115" s="128">
        <v>915</v>
      </c>
      <c r="E115" s="129" t="s">
        <v>202</v>
      </c>
      <c r="F115" s="129" t="s">
        <v>193</v>
      </c>
      <c r="G115" s="130" t="s">
        <v>233</v>
      </c>
      <c r="H115" s="131" t="s">
        <v>218</v>
      </c>
      <c r="I115" s="131" t="s">
        <v>219</v>
      </c>
      <c r="J115" s="162"/>
      <c r="K115" s="129"/>
      <c r="L115" s="133">
        <f t="shared" si="14"/>
        <v>3</v>
      </c>
      <c r="M115" s="133">
        <f t="shared" si="14"/>
        <v>0</v>
      </c>
      <c r="N115" s="133">
        <f t="shared" si="9"/>
        <v>0</v>
      </c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</row>
    <row r="116" spans="1:147" ht="81" customHeight="1" x14ac:dyDescent="0.25">
      <c r="A116" s="38"/>
      <c r="B116" s="38"/>
      <c r="C116" s="136" t="s">
        <v>258</v>
      </c>
      <c r="D116" s="128">
        <v>915</v>
      </c>
      <c r="E116" s="129" t="s">
        <v>202</v>
      </c>
      <c r="F116" s="129" t="s">
        <v>193</v>
      </c>
      <c r="G116" s="130" t="s">
        <v>233</v>
      </c>
      <c r="H116" s="131" t="s">
        <v>218</v>
      </c>
      <c r="I116" s="131" t="s">
        <v>219</v>
      </c>
      <c r="J116" s="132" t="s">
        <v>259</v>
      </c>
      <c r="K116" s="129"/>
      <c r="L116" s="133">
        <f>L118</f>
        <v>3</v>
      </c>
      <c r="M116" s="133">
        <f>M118</f>
        <v>0</v>
      </c>
      <c r="N116" s="137">
        <f t="shared" si="9"/>
        <v>0</v>
      </c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</row>
    <row r="117" spans="1:147" ht="31.5" x14ac:dyDescent="0.25">
      <c r="A117" s="38"/>
      <c r="B117" s="38"/>
      <c r="C117" s="82" t="s">
        <v>126</v>
      </c>
      <c r="D117" s="128">
        <v>915</v>
      </c>
      <c r="E117" s="129" t="s">
        <v>202</v>
      </c>
      <c r="F117" s="129" t="s">
        <v>193</v>
      </c>
      <c r="G117" s="130" t="s">
        <v>233</v>
      </c>
      <c r="H117" s="131" t="s">
        <v>218</v>
      </c>
      <c r="I117" s="131" t="s">
        <v>219</v>
      </c>
      <c r="J117" s="132" t="s">
        <v>259</v>
      </c>
      <c r="K117" s="129">
        <v>200</v>
      </c>
      <c r="L117" s="133">
        <f>L118</f>
        <v>3</v>
      </c>
      <c r="M117" s="133">
        <f>M118</f>
        <v>0</v>
      </c>
      <c r="N117" s="144">
        <f t="shared" si="9"/>
        <v>0</v>
      </c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</row>
    <row r="118" spans="1:147" s="146" customFormat="1" ht="31.5" x14ac:dyDescent="0.25">
      <c r="A118" s="145"/>
      <c r="B118" s="145"/>
      <c r="C118" s="136" t="s">
        <v>127</v>
      </c>
      <c r="D118" s="128">
        <v>915</v>
      </c>
      <c r="E118" s="129" t="s">
        <v>202</v>
      </c>
      <c r="F118" s="129" t="s">
        <v>193</v>
      </c>
      <c r="G118" s="130" t="s">
        <v>233</v>
      </c>
      <c r="H118" s="131" t="s">
        <v>218</v>
      </c>
      <c r="I118" s="131" t="s">
        <v>219</v>
      </c>
      <c r="J118" s="132" t="s">
        <v>259</v>
      </c>
      <c r="K118" s="129">
        <v>240</v>
      </c>
      <c r="L118" s="133">
        <v>3</v>
      </c>
      <c r="M118" s="133"/>
      <c r="N118" s="133">
        <f t="shared" si="9"/>
        <v>0</v>
      </c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</row>
    <row r="119" spans="1:147" ht="15.75" x14ac:dyDescent="0.25">
      <c r="A119" s="38"/>
      <c r="B119" s="38"/>
      <c r="C119" s="82" t="s">
        <v>205</v>
      </c>
      <c r="D119" s="128">
        <v>915</v>
      </c>
      <c r="E119" s="129" t="s">
        <v>202</v>
      </c>
      <c r="F119" s="129" t="s">
        <v>195</v>
      </c>
      <c r="G119" s="130"/>
      <c r="H119" s="131"/>
      <c r="I119" s="131"/>
      <c r="J119" s="132"/>
      <c r="K119" s="129"/>
      <c r="L119" s="133">
        <f>L126+L120</f>
        <v>1344.826</v>
      </c>
      <c r="M119" s="133">
        <f>M126+M120</f>
        <v>1339.8710000000001</v>
      </c>
      <c r="N119" s="137">
        <f t="shared" si="9"/>
        <v>99.631550847470237</v>
      </c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  <c r="AO119" s="145"/>
      <c r="AP119" s="145"/>
      <c r="AQ119" s="145"/>
      <c r="AR119" s="145"/>
      <c r="AS119" s="145"/>
      <c r="AT119" s="145"/>
      <c r="AU119" s="145"/>
      <c r="AV119" s="145"/>
      <c r="AW119" s="145"/>
      <c r="AX119" s="145"/>
      <c r="AY119" s="145"/>
      <c r="AZ119" s="145"/>
      <c r="BA119" s="145"/>
      <c r="BB119" s="145"/>
      <c r="BC119" s="145"/>
      <c r="BD119" s="145"/>
      <c r="BE119" s="145"/>
      <c r="BF119" s="145"/>
      <c r="BG119" s="145"/>
      <c r="BH119" s="145"/>
      <c r="BI119" s="145"/>
      <c r="BJ119" s="145"/>
      <c r="BK119" s="145"/>
      <c r="BL119" s="145"/>
      <c r="BM119" s="145"/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145"/>
      <c r="CT119" s="145"/>
      <c r="CU119" s="145"/>
      <c r="CV119" s="145"/>
      <c r="CW119" s="145"/>
      <c r="CX119" s="145"/>
      <c r="CY119" s="145"/>
      <c r="CZ119" s="145"/>
      <c r="DA119" s="145"/>
      <c r="DB119" s="145"/>
      <c r="DC119" s="145"/>
      <c r="DD119" s="145"/>
      <c r="DE119" s="145"/>
      <c r="DF119" s="145"/>
      <c r="DG119" s="145"/>
      <c r="DH119" s="145"/>
      <c r="DI119" s="145"/>
      <c r="DJ119" s="145"/>
      <c r="DK119" s="145"/>
      <c r="DL119" s="145"/>
      <c r="DM119" s="145"/>
      <c r="DN119" s="145"/>
      <c r="DO119" s="145"/>
      <c r="DP119" s="145"/>
      <c r="DQ119" s="145"/>
      <c r="DR119" s="145"/>
      <c r="DS119" s="145"/>
      <c r="DT119" s="145"/>
      <c r="DU119" s="145"/>
      <c r="DV119" s="145"/>
      <c r="DW119" s="145"/>
      <c r="DX119" s="145"/>
      <c r="DY119" s="145"/>
      <c r="DZ119" s="145"/>
      <c r="EA119" s="145"/>
      <c r="EB119" s="145"/>
      <c r="EC119" s="145"/>
      <c r="ED119" s="145"/>
      <c r="EE119" s="145"/>
      <c r="EF119" s="145"/>
      <c r="EG119" s="145"/>
      <c r="EH119" s="145"/>
      <c r="EI119" s="145"/>
      <c r="EJ119" s="145"/>
      <c r="EK119" s="145"/>
      <c r="EL119" s="145"/>
      <c r="EM119" s="145"/>
      <c r="EN119" s="145"/>
      <c r="EO119" s="145"/>
      <c r="EP119" s="145"/>
      <c r="EQ119" s="145"/>
    </row>
    <row r="120" spans="1:147" ht="33.75" customHeight="1" x14ac:dyDescent="0.25">
      <c r="A120" s="38"/>
      <c r="B120" s="38"/>
      <c r="C120" s="136" t="s">
        <v>319</v>
      </c>
      <c r="D120" s="128">
        <v>915</v>
      </c>
      <c r="E120" s="220" t="s">
        <v>202</v>
      </c>
      <c r="F120" s="220" t="s">
        <v>195</v>
      </c>
      <c r="G120" s="221">
        <v>22</v>
      </c>
      <c r="H120" s="141">
        <v>0</v>
      </c>
      <c r="I120" s="141"/>
      <c r="J120" s="222"/>
      <c r="K120" s="132"/>
      <c r="L120" s="133">
        <f t="shared" ref="L120:M124" si="15">L121</f>
        <v>461.702</v>
      </c>
      <c r="M120" s="133">
        <f t="shared" si="15"/>
        <v>461.702</v>
      </c>
      <c r="N120" s="137">
        <f t="shared" si="9"/>
        <v>100</v>
      </c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  <c r="AO120" s="145"/>
      <c r="AP120" s="145"/>
      <c r="AQ120" s="145"/>
      <c r="AR120" s="145"/>
      <c r="AS120" s="145"/>
      <c r="AT120" s="145"/>
      <c r="AU120" s="145"/>
      <c r="AV120" s="145"/>
      <c r="AW120" s="145"/>
      <c r="AX120" s="145"/>
      <c r="AY120" s="145"/>
      <c r="AZ120" s="145"/>
      <c r="BA120" s="145"/>
      <c r="BB120" s="145"/>
      <c r="BC120" s="145"/>
      <c r="BD120" s="145"/>
      <c r="BE120" s="145"/>
      <c r="BF120" s="145"/>
      <c r="BG120" s="145"/>
      <c r="BH120" s="145"/>
      <c r="BI120" s="145"/>
      <c r="BJ120" s="145"/>
      <c r="BK120" s="145"/>
      <c r="BL120" s="145"/>
      <c r="BM120" s="145"/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145"/>
      <c r="CT120" s="145"/>
      <c r="CU120" s="145"/>
      <c r="CV120" s="145"/>
      <c r="CW120" s="145"/>
      <c r="CX120" s="145"/>
      <c r="CY120" s="145"/>
      <c r="CZ120" s="145"/>
      <c r="DA120" s="145"/>
      <c r="DB120" s="145"/>
      <c r="DC120" s="145"/>
      <c r="DD120" s="145"/>
      <c r="DE120" s="145"/>
      <c r="DF120" s="145"/>
      <c r="DG120" s="145"/>
      <c r="DH120" s="145"/>
      <c r="DI120" s="145"/>
      <c r="DJ120" s="145"/>
      <c r="DK120" s="145"/>
      <c r="DL120" s="145"/>
      <c r="DM120" s="145"/>
      <c r="DN120" s="145"/>
      <c r="DO120" s="145"/>
      <c r="DP120" s="145"/>
      <c r="DQ120" s="145"/>
      <c r="DR120" s="145"/>
      <c r="DS120" s="145"/>
      <c r="DT120" s="145"/>
      <c r="DU120" s="145"/>
      <c r="DV120" s="145"/>
      <c r="DW120" s="145"/>
      <c r="DX120" s="145"/>
      <c r="DY120" s="145"/>
      <c r="DZ120" s="145"/>
      <c r="EA120" s="145"/>
      <c r="EB120" s="145"/>
      <c r="EC120" s="145"/>
      <c r="ED120" s="145"/>
      <c r="EE120" s="145"/>
      <c r="EF120" s="145"/>
      <c r="EG120" s="145"/>
      <c r="EH120" s="145"/>
      <c r="EI120" s="145"/>
      <c r="EJ120" s="145"/>
      <c r="EK120" s="145"/>
      <c r="EL120" s="145"/>
      <c r="EM120" s="145"/>
      <c r="EN120" s="145"/>
      <c r="EO120" s="145"/>
      <c r="EP120" s="145"/>
      <c r="EQ120" s="145"/>
    </row>
    <row r="121" spans="1:147" ht="31.5" x14ac:dyDescent="0.25">
      <c r="A121" s="38"/>
      <c r="B121" s="38"/>
      <c r="C121" s="136" t="s">
        <v>320</v>
      </c>
      <c r="D121" s="128">
        <v>915</v>
      </c>
      <c r="E121" s="220" t="s">
        <v>202</v>
      </c>
      <c r="F121" s="220" t="s">
        <v>195</v>
      </c>
      <c r="G121" s="221">
        <v>22</v>
      </c>
      <c r="H121" s="141">
        <v>1</v>
      </c>
      <c r="I121" s="141"/>
      <c r="J121" s="222"/>
      <c r="K121" s="132"/>
      <c r="L121" s="133">
        <f t="shared" si="15"/>
        <v>461.702</v>
      </c>
      <c r="M121" s="133">
        <f t="shared" si="15"/>
        <v>461.702</v>
      </c>
      <c r="N121" s="137">
        <f t="shared" si="9"/>
        <v>100</v>
      </c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  <c r="AO121" s="145"/>
      <c r="AP121" s="145"/>
      <c r="AQ121" s="145"/>
      <c r="AR121" s="145"/>
      <c r="AS121" s="145"/>
      <c r="AT121" s="145"/>
      <c r="AU121" s="145"/>
      <c r="AV121" s="145"/>
      <c r="AW121" s="145"/>
      <c r="AX121" s="145"/>
      <c r="AY121" s="145"/>
      <c r="AZ121" s="145"/>
      <c r="BA121" s="145"/>
      <c r="BB121" s="145"/>
      <c r="BC121" s="145"/>
      <c r="BD121" s="145"/>
      <c r="BE121" s="145"/>
      <c r="BF121" s="145"/>
      <c r="BG121" s="145"/>
      <c r="BH121" s="145"/>
      <c r="BI121" s="145"/>
      <c r="BJ121" s="145"/>
      <c r="BK121" s="145"/>
      <c r="BL121" s="145"/>
      <c r="BM121" s="145"/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145"/>
      <c r="CT121" s="145"/>
      <c r="CU121" s="145"/>
      <c r="CV121" s="145"/>
      <c r="CW121" s="145"/>
      <c r="CX121" s="145"/>
      <c r="CY121" s="145"/>
      <c r="CZ121" s="145"/>
      <c r="DA121" s="145"/>
      <c r="DB121" s="145"/>
      <c r="DC121" s="145"/>
      <c r="DD121" s="145"/>
      <c r="DE121" s="145"/>
      <c r="DF121" s="145"/>
      <c r="DG121" s="145"/>
      <c r="DH121" s="145"/>
      <c r="DI121" s="145"/>
      <c r="DJ121" s="145"/>
      <c r="DK121" s="145"/>
      <c r="DL121" s="145"/>
      <c r="DM121" s="145"/>
      <c r="DN121" s="145"/>
      <c r="DO121" s="145"/>
      <c r="DP121" s="145"/>
      <c r="DQ121" s="145"/>
      <c r="DR121" s="145"/>
      <c r="DS121" s="145"/>
      <c r="DT121" s="145"/>
      <c r="DU121" s="145"/>
      <c r="DV121" s="145"/>
      <c r="DW121" s="145"/>
      <c r="DX121" s="145"/>
      <c r="DY121" s="145"/>
      <c r="DZ121" s="145"/>
      <c r="EA121" s="145"/>
      <c r="EB121" s="145"/>
      <c r="EC121" s="145"/>
      <c r="ED121" s="145"/>
      <c r="EE121" s="145"/>
      <c r="EF121" s="145"/>
      <c r="EG121" s="145"/>
      <c r="EH121" s="145"/>
      <c r="EI121" s="145"/>
      <c r="EJ121" s="145"/>
      <c r="EK121" s="145"/>
      <c r="EL121" s="145"/>
      <c r="EM121" s="145"/>
      <c r="EN121" s="145"/>
      <c r="EO121" s="145"/>
      <c r="EP121" s="145"/>
      <c r="EQ121" s="145"/>
    </row>
    <row r="122" spans="1:147" ht="31.5" x14ac:dyDescent="0.25">
      <c r="A122" s="38"/>
      <c r="B122" s="38"/>
      <c r="C122" s="136" t="s">
        <v>321</v>
      </c>
      <c r="D122" s="128">
        <v>915</v>
      </c>
      <c r="E122" s="220" t="s">
        <v>202</v>
      </c>
      <c r="F122" s="220" t="s">
        <v>195</v>
      </c>
      <c r="G122" s="221">
        <v>22</v>
      </c>
      <c r="H122" s="141">
        <v>1</v>
      </c>
      <c r="I122" s="142" t="s">
        <v>187</v>
      </c>
      <c r="J122" s="222"/>
      <c r="K122" s="220"/>
      <c r="L122" s="133">
        <f t="shared" si="15"/>
        <v>461.702</v>
      </c>
      <c r="M122" s="133">
        <f t="shared" si="15"/>
        <v>461.702</v>
      </c>
      <c r="N122" s="137">
        <f t="shared" si="9"/>
        <v>100</v>
      </c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  <c r="AM122" s="145"/>
      <c r="AN122" s="145"/>
      <c r="AO122" s="145"/>
      <c r="AP122" s="145"/>
      <c r="AQ122" s="145"/>
      <c r="AR122" s="145"/>
      <c r="AS122" s="145"/>
      <c r="AT122" s="145"/>
      <c r="AU122" s="145"/>
      <c r="AV122" s="145"/>
      <c r="AW122" s="145"/>
      <c r="AX122" s="145"/>
      <c r="AY122" s="145"/>
      <c r="AZ122" s="145"/>
      <c r="BA122" s="145"/>
      <c r="BB122" s="145"/>
      <c r="BC122" s="145"/>
      <c r="BD122" s="145"/>
      <c r="BE122" s="145"/>
      <c r="BF122" s="145"/>
      <c r="BG122" s="145"/>
      <c r="BH122" s="145"/>
      <c r="BI122" s="145"/>
      <c r="BJ122" s="145"/>
      <c r="BK122" s="145"/>
      <c r="BL122" s="145"/>
      <c r="BM122" s="145"/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145"/>
      <c r="CT122" s="145"/>
      <c r="CU122" s="145"/>
      <c r="CV122" s="145"/>
      <c r="CW122" s="145"/>
      <c r="CX122" s="145"/>
      <c r="CY122" s="145"/>
      <c r="CZ122" s="145"/>
      <c r="DA122" s="145"/>
      <c r="DB122" s="145"/>
      <c r="DC122" s="145"/>
      <c r="DD122" s="145"/>
      <c r="DE122" s="145"/>
      <c r="DF122" s="145"/>
      <c r="DG122" s="145"/>
      <c r="DH122" s="145"/>
      <c r="DI122" s="145"/>
      <c r="DJ122" s="145"/>
      <c r="DK122" s="145"/>
      <c r="DL122" s="145"/>
      <c r="DM122" s="145"/>
      <c r="DN122" s="145"/>
      <c r="DO122" s="145"/>
      <c r="DP122" s="145"/>
      <c r="DQ122" s="145"/>
      <c r="DR122" s="145"/>
      <c r="DS122" s="145"/>
      <c r="DT122" s="145"/>
      <c r="DU122" s="145"/>
      <c r="DV122" s="145"/>
      <c r="DW122" s="145"/>
      <c r="DX122" s="145"/>
      <c r="DY122" s="145"/>
      <c r="DZ122" s="145"/>
      <c r="EA122" s="145"/>
      <c r="EB122" s="145"/>
      <c r="EC122" s="145"/>
      <c r="ED122" s="145"/>
      <c r="EE122" s="145"/>
      <c r="EF122" s="145"/>
      <c r="EG122" s="145"/>
      <c r="EH122" s="145"/>
      <c r="EI122" s="145"/>
      <c r="EJ122" s="145"/>
      <c r="EK122" s="145"/>
      <c r="EL122" s="145"/>
      <c r="EM122" s="145"/>
      <c r="EN122" s="145"/>
      <c r="EO122" s="145"/>
      <c r="EP122" s="145"/>
      <c r="EQ122" s="145"/>
    </row>
    <row r="123" spans="1:147" ht="31.5" x14ac:dyDescent="0.25">
      <c r="A123" s="38"/>
      <c r="B123" s="38"/>
      <c r="C123" s="136" t="s">
        <v>322</v>
      </c>
      <c r="D123" s="128">
        <v>915</v>
      </c>
      <c r="E123" s="220" t="s">
        <v>202</v>
      </c>
      <c r="F123" s="220" t="s">
        <v>195</v>
      </c>
      <c r="G123" s="221">
        <v>22</v>
      </c>
      <c r="H123" s="141">
        <v>1</v>
      </c>
      <c r="I123" s="142" t="s">
        <v>187</v>
      </c>
      <c r="J123" s="222" t="s">
        <v>323</v>
      </c>
      <c r="K123" s="220"/>
      <c r="L123" s="133">
        <f t="shared" si="15"/>
        <v>461.702</v>
      </c>
      <c r="M123" s="133">
        <f t="shared" si="15"/>
        <v>461.702</v>
      </c>
      <c r="N123" s="137">
        <f t="shared" si="9"/>
        <v>100</v>
      </c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  <c r="AM123" s="145"/>
      <c r="AN123" s="145"/>
      <c r="AO123" s="145"/>
      <c r="AP123" s="145"/>
      <c r="AQ123" s="145"/>
      <c r="AR123" s="145"/>
      <c r="AS123" s="145"/>
      <c r="AT123" s="145"/>
      <c r="AU123" s="145"/>
      <c r="AV123" s="145"/>
      <c r="AW123" s="145"/>
      <c r="AX123" s="145"/>
      <c r="AY123" s="145"/>
      <c r="AZ123" s="145"/>
      <c r="BA123" s="145"/>
      <c r="BB123" s="145"/>
      <c r="BC123" s="145"/>
      <c r="BD123" s="145"/>
      <c r="BE123" s="145"/>
      <c r="BF123" s="145"/>
      <c r="BG123" s="145"/>
      <c r="BH123" s="145"/>
      <c r="BI123" s="145"/>
      <c r="BJ123" s="145"/>
      <c r="BK123" s="145"/>
      <c r="BL123" s="145"/>
      <c r="BM123" s="145"/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145"/>
      <c r="CT123" s="145"/>
      <c r="CU123" s="145"/>
      <c r="CV123" s="145"/>
      <c r="CW123" s="145"/>
      <c r="CX123" s="145"/>
      <c r="CY123" s="145"/>
      <c r="CZ123" s="145"/>
      <c r="DA123" s="145"/>
      <c r="DB123" s="145"/>
      <c r="DC123" s="145"/>
      <c r="DD123" s="145"/>
      <c r="DE123" s="145"/>
      <c r="DF123" s="145"/>
      <c r="DG123" s="145"/>
      <c r="DH123" s="145"/>
      <c r="DI123" s="145"/>
      <c r="DJ123" s="145"/>
      <c r="DK123" s="145"/>
      <c r="DL123" s="145"/>
      <c r="DM123" s="145"/>
      <c r="DN123" s="145"/>
      <c r="DO123" s="145"/>
      <c r="DP123" s="145"/>
      <c r="DQ123" s="145"/>
      <c r="DR123" s="145"/>
      <c r="DS123" s="145"/>
      <c r="DT123" s="145"/>
      <c r="DU123" s="145"/>
      <c r="DV123" s="145"/>
      <c r="DW123" s="145"/>
      <c r="DX123" s="145"/>
      <c r="DY123" s="145"/>
      <c r="DZ123" s="145"/>
      <c r="EA123" s="145"/>
      <c r="EB123" s="145"/>
      <c r="EC123" s="145"/>
      <c r="ED123" s="145"/>
      <c r="EE123" s="145"/>
      <c r="EF123" s="145"/>
      <c r="EG123" s="145"/>
      <c r="EH123" s="145"/>
      <c r="EI123" s="145"/>
      <c r="EJ123" s="145"/>
      <c r="EK123" s="145"/>
      <c r="EL123" s="145"/>
      <c r="EM123" s="145"/>
      <c r="EN123" s="145"/>
      <c r="EO123" s="145"/>
      <c r="EP123" s="145"/>
      <c r="EQ123" s="145"/>
    </row>
    <row r="124" spans="1:147" ht="31.5" x14ac:dyDescent="0.25">
      <c r="A124" s="38"/>
      <c r="B124" s="38"/>
      <c r="C124" s="136" t="s">
        <v>126</v>
      </c>
      <c r="D124" s="128">
        <v>915</v>
      </c>
      <c r="E124" s="220" t="s">
        <v>202</v>
      </c>
      <c r="F124" s="220" t="s">
        <v>195</v>
      </c>
      <c r="G124" s="221">
        <v>22</v>
      </c>
      <c r="H124" s="141">
        <v>1</v>
      </c>
      <c r="I124" s="142" t="s">
        <v>187</v>
      </c>
      <c r="J124" s="222" t="s">
        <v>323</v>
      </c>
      <c r="K124" s="220">
        <v>200</v>
      </c>
      <c r="L124" s="133">
        <f t="shared" si="15"/>
        <v>461.702</v>
      </c>
      <c r="M124" s="133">
        <f t="shared" si="15"/>
        <v>461.702</v>
      </c>
      <c r="N124" s="137">
        <f t="shared" si="9"/>
        <v>100</v>
      </c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  <c r="AO124" s="145"/>
      <c r="AP124" s="145"/>
      <c r="AQ124" s="145"/>
      <c r="AR124" s="145"/>
      <c r="AS124" s="145"/>
      <c r="AT124" s="145"/>
      <c r="AU124" s="145"/>
      <c r="AV124" s="145"/>
      <c r="AW124" s="145"/>
      <c r="AX124" s="145"/>
      <c r="AY124" s="145"/>
      <c r="AZ124" s="145"/>
      <c r="BA124" s="145"/>
      <c r="BB124" s="145"/>
      <c r="BC124" s="145"/>
      <c r="BD124" s="145"/>
      <c r="BE124" s="145"/>
      <c r="BF124" s="145"/>
      <c r="BG124" s="145"/>
      <c r="BH124" s="145"/>
      <c r="BI124" s="145"/>
      <c r="BJ124" s="145"/>
      <c r="BK124" s="145"/>
      <c r="BL124" s="145"/>
      <c r="BM124" s="145"/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145"/>
      <c r="CT124" s="145"/>
      <c r="CU124" s="145"/>
      <c r="CV124" s="145"/>
      <c r="CW124" s="145"/>
      <c r="CX124" s="145"/>
      <c r="CY124" s="145"/>
      <c r="CZ124" s="145"/>
      <c r="DA124" s="145"/>
      <c r="DB124" s="145"/>
      <c r="DC124" s="145"/>
      <c r="DD124" s="145"/>
      <c r="DE124" s="145"/>
      <c r="DF124" s="145"/>
      <c r="DG124" s="145"/>
      <c r="DH124" s="145"/>
      <c r="DI124" s="145"/>
      <c r="DJ124" s="145"/>
      <c r="DK124" s="145"/>
      <c r="DL124" s="145"/>
      <c r="DM124" s="145"/>
      <c r="DN124" s="145"/>
      <c r="DO124" s="145"/>
      <c r="DP124" s="145"/>
      <c r="DQ124" s="145"/>
      <c r="DR124" s="145"/>
      <c r="DS124" s="145"/>
      <c r="DT124" s="145"/>
      <c r="DU124" s="145"/>
      <c r="DV124" s="145"/>
      <c r="DW124" s="145"/>
      <c r="DX124" s="145"/>
      <c r="DY124" s="145"/>
      <c r="DZ124" s="145"/>
      <c r="EA124" s="145"/>
      <c r="EB124" s="145"/>
      <c r="EC124" s="145"/>
      <c r="ED124" s="145"/>
      <c r="EE124" s="145"/>
      <c r="EF124" s="145"/>
      <c r="EG124" s="145"/>
      <c r="EH124" s="145"/>
      <c r="EI124" s="145"/>
      <c r="EJ124" s="145"/>
      <c r="EK124" s="145"/>
      <c r="EL124" s="145"/>
      <c r="EM124" s="145"/>
      <c r="EN124" s="145"/>
      <c r="EO124" s="145"/>
      <c r="EP124" s="145"/>
      <c r="EQ124" s="145"/>
    </row>
    <row r="125" spans="1:147" ht="31.5" x14ac:dyDescent="0.25">
      <c r="A125" s="38"/>
      <c r="B125" s="38"/>
      <c r="C125" s="136" t="s">
        <v>127</v>
      </c>
      <c r="D125" s="128">
        <v>915</v>
      </c>
      <c r="E125" s="220" t="s">
        <v>202</v>
      </c>
      <c r="F125" s="220" t="s">
        <v>195</v>
      </c>
      <c r="G125" s="221">
        <v>22</v>
      </c>
      <c r="H125" s="141">
        <v>1</v>
      </c>
      <c r="I125" s="142" t="s">
        <v>187</v>
      </c>
      <c r="J125" s="222" t="s">
        <v>323</v>
      </c>
      <c r="K125" s="220">
        <v>240</v>
      </c>
      <c r="L125" s="133">
        <v>461.702</v>
      </c>
      <c r="M125" s="133">
        <v>461.702</v>
      </c>
      <c r="N125" s="137">
        <f t="shared" si="9"/>
        <v>100</v>
      </c>
      <c r="O125" s="145"/>
      <c r="P125" s="145"/>
      <c r="Q125" s="145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  <c r="AM125" s="145"/>
      <c r="AN125" s="145"/>
      <c r="AO125" s="145"/>
      <c r="AP125" s="145"/>
      <c r="AQ125" s="145"/>
      <c r="AR125" s="145"/>
      <c r="AS125" s="145"/>
      <c r="AT125" s="145"/>
      <c r="AU125" s="145"/>
      <c r="AV125" s="145"/>
      <c r="AW125" s="145"/>
      <c r="AX125" s="145"/>
      <c r="AY125" s="145"/>
      <c r="AZ125" s="145"/>
      <c r="BA125" s="145"/>
      <c r="BB125" s="145"/>
      <c r="BC125" s="145"/>
      <c r="BD125" s="145"/>
      <c r="BE125" s="145"/>
      <c r="BF125" s="145"/>
      <c r="BG125" s="145"/>
      <c r="BH125" s="145"/>
      <c r="BI125" s="145"/>
      <c r="BJ125" s="145"/>
      <c r="BK125" s="145"/>
      <c r="BL125" s="145"/>
      <c r="BM125" s="145"/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145"/>
      <c r="CT125" s="145"/>
      <c r="CU125" s="145"/>
      <c r="CV125" s="145"/>
      <c r="CW125" s="145"/>
      <c r="CX125" s="145"/>
      <c r="CY125" s="145"/>
      <c r="CZ125" s="145"/>
      <c r="DA125" s="145"/>
      <c r="DB125" s="145"/>
      <c r="DC125" s="145"/>
      <c r="DD125" s="145"/>
      <c r="DE125" s="145"/>
      <c r="DF125" s="145"/>
      <c r="DG125" s="145"/>
      <c r="DH125" s="145"/>
      <c r="DI125" s="145"/>
      <c r="DJ125" s="145"/>
      <c r="DK125" s="145"/>
      <c r="DL125" s="145"/>
      <c r="DM125" s="145"/>
      <c r="DN125" s="145"/>
      <c r="DO125" s="145"/>
      <c r="DP125" s="145"/>
      <c r="DQ125" s="145"/>
      <c r="DR125" s="145"/>
      <c r="DS125" s="145"/>
      <c r="DT125" s="145"/>
      <c r="DU125" s="145"/>
      <c r="DV125" s="145"/>
      <c r="DW125" s="145"/>
      <c r="DX125" s="145"/>
      <c r="DY125" s="145"/>
      <c r="DZ125" s="145"/>
      <c r="EA125" s="145"/>
      <c r="EB125" s="145"/>
      <c r="EC125" s="145"/>
      <c r="ED125" s="145"/>
      <c r="EE125" s="145"/>
      <c r="EF125" s="145"/>
      <c r="EG125" s="145"/>
      <c r="EH125" s="145"/>
      <c r="EI125" s="145"/>
      <c r="EJ125" s="145"/>
      <c r="EK125" s="145"/>
      <c r="EL125" s="145"/>
      <c r="EM125" s="145"/>
      <c r="EN125" s="145"/>
      <c r="EO125" s="145"/>
      <c r="EP125" s="145"/>
      <c r="EQ125" s="145"/>
    </row>
    <row r="126" spans="1:147" ht="49.5" customHeight="1" x14ac:dyDescent="0.25">
      <c r="A126" s="38"/>
      <c r="B126" s="38"/>
      <c r="C126" s="82" t="s">
        <v>232</v>
      </c>
      <c r="D126" s="128">
        <v>915</v>
      </c>
      <c r="E126" s="129" t="s">
        <v>202</v>
      </c>
      <c r="F126" s="129" t="s">
        <v>195</v>
      </c>
      <c r="G126" s="130" t="s">
        <v>233</v>
      </c>
      <c r="H126" s="131">
        <v>0</v>
      </c>
      <c r="I126" s="131"/>
      <c r="J126" s="132"/>
      <c r="K126" s="129"/>
      <c r="L126" s="133">
        <f>L127</f>
        <v>883.12400000000002</v>
      </c>
      <c r="M126" s="133">
        <f>M127</f>
        <v>878.16899999999998</v>
      </c>
      <c r="N126" s="133">
        <f t="shared" si="9"/>
        <v>99.438923639262427</v>
      </c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  <c r="AO126" s="145"/>
      <c r="AP126" s="145"/>
      <c r="AQ126" s="145"/>
      <c r="AR126" s="145"/>
      <c r="AS126" s="145"/>
      <c r="AT126" s="145"/>
      <c r="AU126" s="145"/>
      <c r="AV126" s="145"/>
      <c r="AW126" s="145"/>
      <c r="AX126" s="145"/>
      <c r="AY126" s="145"/>
      <c r="AZ126" s="145"/>
      <c r="BA126" s="145"/>
      <c r="BB126" s="145"/>
      <c r="BC126" s="145"/>
      <c r="BD126" s="145"/>
      <c r="BE126" s="145"/>
      <c r="BF126" s="145"/>
      <c r="BG126" s="145"/>
      <c r="BH126" s="145"/>
      <c r="BI126" s="145"/>
      <c r="BJ126" s="145"/>
      <c r="BK126" s="145"/>
      <c r="BL126" s="145"/>
      <c r="BM126" s="145"/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145"/>
      <c r="CT126" s="145"/>
      <c r="CU126" s="145"/>
      <c r="CV126" s="145"/>
      <c r="CW126" s="145"/>
      <c r="CX126" s="145"/>
      <c r="CY126" s="145"/>
      <c r="CZ126" s="145"/>
      <c r="DA126" s="145"/>
      <c r="DB126" s="145"/>
      <c r="DC126" s="145"/>
      <c r="DD126" s="145"/>
      <c r="DE126" s="145"/>
      <c r="DF126" s="145"/>
      <c r="DG126" s="145"/>
      <c r="DH126" s="145"/>
      <c r="DI126" s="145"/>
      <c r="DJ126" s="145"/>
      <c r="DK126" s="145"/>
      <c r="DL126" s="145"/>
      <c r="DM126" s="145"/>
      <c r="DN126" s="145"/>
      <c r="DO126" s="145"/>
      <c r="DP126" s="145"/>
      <c r="DQ126" s="145"/>
      <c r="DR126" s="145"/>
      <c r="DS126" s="145"/>
      <c r="DT126" s="145"/>
      <c r="DU126" s="145"/>
      <c r="DV126" s="145"/>
      <c r="DW126" s="145"/>
      <c r="DX126" s="145"/>
      <c r="DY126" s="145"/>
      <c r="DZ126" s="145"/>
      <c r="EA126" s="145"/>
      <c r="EB126" s="145"/>
      <c r="EC126" s="145"/>
      <c r="ED126" s="145"/>
      <c r="EE126" s="145"/>
      <c r="EF126" s="145"/>
      <c r="EG126" s="145"/>
      <c r="EH126" s="145"/>
      <c r="EI126" s="145"/>
      <c r="EJ126" s="145"/>
      <c r="EK126" s="145"/>
      <c r="EL126" s="145"/>
      <c r="EM126" s="145"/>
      <c r="EN126" s="145"/>
      <c r="EO126" s="145"/>
      <c r="EP126" s="145"/>
      <c r="EQ126" s="145"/>
    </row>
    <row r="127" spans="1:147" ht="66" customHeight="1" x14ac:dyDescent="0.25">
      <c r="A127" s="38"/>
      <c r="B127" s="38"/>
      <c r="C127" s="82" t="s">
        <v>235</v>
      </c>
      <c r="D127" s="128">
        <v>915</v>
      </c>
      <c r="E127" s="129" t="s">
        <v>202</v>
      </c>
      <c r="F127" s="129" t="s">
        <v>195</v>
      </c>
      <c r="G127" s="130" t="s">
        <v>233</v>
      </c>
      <c r="H127" s="131" t="s">
        <v>218</v>
      </c>
      <c r="I127" s="131" t="s">
        <v>219</v>
      </c>
      <c r="J127" s="132"/>
      <c r="K127" s="129"/>
      <c r="L127" s="133">
        <f>L128+L134+L137+L140+L131+L149</f>
        <v>883.12400000000002</v>
      </c>
      <c r="M127" s="133">
        <f>M128+M134+M137+M140+M131+M149</f>
        <v>878.16899999999998</v>
      </c>
      <c r="N127" s="133">
        <f t="shared" si="9"/>
        <v>99.438923639262427</v>
      </c>
      <c r="O127" s="145"/>
      <c r="P127" s="145"/>
      <c r="Q127" s="145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  <c r="AO127" s="145"/>
      <c r="AP127" s="145"/>
      <c r="AQ127" s="145"/>
      <c r="AR127" s="145"/>
      <c r="AS127" s="145"/>
      <c r="AT127" s="145"/>
      <c r="AU127" s="145"/>
      <c r="AV127" s="145"/>
      <c r="AW127" s="145"/>
      <c r="AX127" s="145"/>
      <c r="AY127" s="145"/>
      <c r="AZ127" s="145"/>
      <c r="BA127" s="145"/>
      <c r="BB127" s="145"/>
      <c r="BC127" s="145"/>
      <c r="BD127" s="145"/>
      <c r="BE127" s="145"/>
      <c r="BF127" s="145"/>
      <c r="BG127" s="145"/>
      <c r="BH127" s="145"/>
      <c r="BI127" s="145"/>
      <c r="BJ127" s="145"/>
      <c r="BK127" s="145"/>
      <c r="BL127" s="145"/>
      <c r="BM127" s="145"/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145"/>
      <c r="CT127" s="145"/>
      <c r="CU127" s="145"/>
      <c r="CV127" s="145"/>
      <c r="CW127" s="145"/>
      <c r="CX127" s="145"/>
      <c r="CY127" s="145"/>
      <c r="CZ127" s="145"/>
      <c r="DA127" s="145"/>
      <c r="DB127" s="145"/>
      <c r="DC127" s="145"/>
      <c r="DD127" s="145"/>
      <c r="DE127" s="145"/>
      <c r="DF127" s="145"/>
      <c r="DG127" s="145"/>
      <c r="DH127" s="145"/>
      <c r="DI127" s="145"/>
      <c r="DJ127" s="145"/>
      <c r="DK127" s="145"/>
      <c r="DL127" s="145"/>
      <c r="DM127" s="145"/>
      <c r="DN127" s="145"/>
      <c r="DO127" s="145"/>
      <c r="DP127" s="145"/>
      <c r="DQ127" s="145"/>
      <c r="DR127" s="145"/>
      <c r="DS127" s="145"/>
      <c r="DT127" s="145"/>
      <c r="DU127" s="145"/>
      <c r="DV127" s="145"/>
      <c r="DW127" s="145"/>
      <c r="DX127" s="145"/>
      <c r="DY127" s="145"/>
      <c r="DZ127" s="145"/>
      <c r="EA127" s="145"/>
      <c r="EB127" s="145"/>
      <c r="EC127" s="145"/>
      <c r="ED127" s="145"/>
      <c r="EE127" s="145"/>
      <c r="EF127" s="145"/>
      <c r="EG127" s="145"/>
      <c r="EH127" s="145"/>
      <c r="EI127" s="145"/>
      <c r="EJ127" s="145"/>
      <c r="EK127" s="145"/>
      <c r="EL127" s="145"/>
      <c r="EM127" s="145"/>
      <c r="EN127" s="145"/>
      <c r="EO127" s="145"/>
      <c r="EP127" s="145"/>
      <c r="EQ127" s="145"/>
    </row>
    <row r="128" spans="1:147" ht="15.75" x14ac:dyDescent="0.25">
      <c r="A128" s="38"/>
      <c r="B128" s="38"/>
      <c r="C128" s="82" t="s">
        <v>138</v>
      </c>
      <c r="D128" s="128">
        <v>915</v>
      </c>
      <c r="E128" s="129" t="s">
        <v>202</v>
      </c>
      <c r="F128" s="129" t="s">
        <v>195</v>
      </c>
      <c r="G128" s="130" t="s">
        <v>233</v>
      </c>
      <c r="H128" s="131" t="s">
        <v>218</v>
      </c>
      <c r="I128" s="131" t="s">
        <v>219</v>
      </c>
      <c r="J128" s="132">
        <v>43010</v>
      </c>
      <c r="K128" s="129"/>
      <c r="L128" s="133">
        <f>L130</f>
        <v>235</v>
      </c>
      <c r="M128" s="133">
        <f>M130</f>
        <v>234.04499999999999</v>
      </c>
      <c r="N128" s="137">
        <f t="shared" si="9"/>
        <v>99.593617021276586</v>
      </c>
      <c r="O128" s="145"/>
      <c r="P128" s="145"/>
      <c r="Q128" s="145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  <c r="AM128" s="145"/>
      <c r="AN128" s="145"/>
      <c r="AO128" s="145"/>
      <c r="AP128" s="145"/>
      <c r="AQ128" s="145"/>
      <c r="AR128" s="145"/>
      <c r="AS128" s="145"/>
      <c r="AT128" s="145"/>
      <c r="AU128" s="145"/>
      <c r="AV128" s="145"/>
      <c r="AW128" s="145"/>
      <c r="AX128" s="145"/>
      <c r="AY128" s="145"/>
      <c r="AZ128" s="145"/>
      <c r="BA128" s="145"/>
      <c r="BB128" s="145"/>
      <c r="BC128" s="145"/>
      <c r="BD128" s="145"/>
      <c r="BE128" s="145"/>
      <c r="BF128" s="145"/>
      <c r="BG128" s="145"/>
      <c r="BH128" s="145"/>
      <c r="BI128" s="145"/>
      <c r="BJ128" s="145"/>
      <c r="BK128" s="145"/>
      <c r="BL128" s="145"/>
      <c r="BM128" s="145"/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145"/>
      <c r="CT128" s="145"/>
      <c r="CU128" s="145"/>
      <c r="CV128" s="145"/>
      <c r="CW128" s="145"/>
      <c r="CX128" s="145"/>
      <c r="CY128" s="145"/>
      <c r="CZ128" s="145"/>
      <c r="DA128" s="145"/>
      <c r="DB128" s="145"/>
      <c r="DC128" s="145"/>
      <c r="DD128" s="145"/>
      <c r="DE128" s="145"/>
      <c r="DF128" s="145"/>
      <c r="DG128" s="145"/>
      <c r="DH128" s="145"/>
      <c r="DI128" s="145"/>
      <c r="DJ128" s="145"/>
      <c r="DK128" s="145"/>
      <c r="DL128" s="145"/>
      <c r="DM128" s="145"/>
      <c r="DN128" s="145"/>
      <c r="DO128" s="145"/>
      <c r="DP128" s="145"/>
      <c r="DQ128" s="145"/>
      <c r="DR128" s="145"/>
      <c r="DS128" s="145"/>
      <c r="DT128" s="145"/>
      <c r="DU128" s="145"/>
      <c r="DV128" s="145"/>
      <c r="DW128" s="145"/>
      <c r="DX128" s="145"/>
      <c r="DY128" s="145"/>
      <c r="DZ128" s="145"/>
      <c r="EA128" s="145"/>
      <c r="EB128" s="145"/>
      <c r="EC128" s="145"/>
      <c r="ED128" s="145"/>
      <c r="EE128" s="145"/>
      <c r="EF128" s="145"/>
      <c r="EG128" s="145"/>
      <c r="EH128" s="145"/>
      <c r="EI128" s="145"/>
      <c r="EJ128" s="145"/>
      <c r="EK128" s="145"/>
      <c r="EL128" s="145"/>
      <c r="EM128" s="145"/>
      <c r="EN128" s="145"/>
      <c r="EO128" s="145"/>
      <c r="EP128" s="145"/>
      <c r="EQ128" s="145"/>
    </row>
    <row r="129" spans="1:147" ht="31.5" x14ac:dyDescent="0.25">
      <c r="A129" s="38"/>
      <c r="B129" s="38"/>
      <c r="C129" s="82" t="s">
        <v>126</v>
      </c>
      <c r="D129" s="128">
        <v>915</v>
      </c>
      <c r="E129" s="129" t="s">
        <v>202</v>
      </c>
      <c r="F129" s="129" t="s">
        <v>195</v>
      </c>
      <c r="G129" s="130" t="s">
        <v>233</v>
      </c>
      <c r="H129" s="131" t="s">
        <v>218</v>
      </c>
      <c r="I129" s="131" t="s">
        <v>219</v>
      </c>
      <c r="J129" s="132">
        <v>43010</v>
      </c>
      <c r="K129" s="129">
        <v>200</v>
      </c>
      <c r="L129" s="133">
        <f>L130</f>
        <v>235</v>
      </c>
      <c r="M129" s="133">
        <f>M130</f>
        <v>234.04499999999999</v>
      </c>
      <c r="N129" s="144">
        <f t="shared" si="9"/>
        <v>99.593617021276586</v>
      </c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  <c r="AO129" s="145"/>
      <c r="AP129" s="145"/>
      <c r="AQ129" s="145"/>
      <c r="AR129" s="145"/>
      <c r="AS129" s="145"/>
      <c r="AT129" s="145"/>
      <c r="AU129" s="145"/>
      <c r="AV129" s="145"/>
      <c r="AW129" s="145"/>
      <c r="AX129" s="145"/>
      <c r="AY129" s="145"/>
      <c r="AZ129" s="145"/>
      <c r="BA129" s="145"/>
      <c r="BB129" s="145"/>
      <c r="BC129" s="145"/>
      <c r="BD129" s="145"/>
      <c r="BE129" s="145"/>
      <c r="BF129" s="145"/>
      <c r="BG129" s="145"/>
      <c r="BH129" s="145"/>
      <c r="BI129" s="145"/>
      <c r="BJ129" s="145"/>
      <c r="BK129" s="145"/>
      <c r="BL129" s="145"/>
      <c r="BM129" s="145"/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145"/>
      <c r="CT129" s="145"/>
      <c r="CU129" s="145"/>
      <c r="CV129" s="145"/>
      <c r="CW129" s="145"/>
      <c r="CX129" s="145"/>
      <c r="CY129" s="145"/>
      <c r="CZ129" s="145"/>
      <c r="DA129" s="145"/>
      <c r="DB129" s="145"/>
      <c r="DC129" s="145"/>
      <c r="DD129" s="145"/>
      <c r="DE129" s="145"/>
      <c r="DF129" s="145"/>
      <c r="DG129" s="145"/>
      <c r="DH129" s="145"/>
      <c r="DI129" s="145"/>
      <c r="DJ129" s="145"/>
      <c r="DK129" s="145"/>
      <c r="DL129" s="145"/>
      <c r="DM129" s="145"/>
      <c r="DN129" s="145"/>
      <c r="DO129" s="145"/>
      <c r="DP129" s="145"/>
      <c r="DQ129" s="145"/>
      <c r="DR129" s="145"/>
      <c r="DS129" s="145"/>
      <c r="DT129" s="145"/>
      <c r="DU129" s="145"/>
      <c r="DV129" s="145"/>
      <c r="DW129" s="145"/>
      <c r="DX129" s="145"/>
      <c r="DY129" s="145"/>
      <c r="DZ129" s="145"/>
      <c r="EA129" s="145"/>
      <c r="EB129" s="145"/>
      <c r="EC129" s="145"/>
      <c r="ED129" s="145"/>
      <c r="EE129" s="145"/>
      <c r="EF129" s="145"/>
      <c r="EG129" s="145"/>
      <c r="EH129" s="145"/>
      <c r="EI129" s="145"/>
      <c r="EJ129" s="145"/>
      <c r="EK129" s="145"/>
      <c r="EL129" s="145"/>
      <c r="EM129" s="145"/>
      <c r="EN129" s="145"/>
      <c r="EO129" s="145"/>
      <c r="EP129" s="145"/>
      <c r="EQ129" s="145"/>
    </row>
    <row r="130" spans="1:147" s="146" customFormat="1" ht="31.5" x14ac:dyDescent="0.25">
      <c r="A130" s="145"/>
      <c r="B130" s="145"/>
      <c r="C130" s="136" t="s">
        <v>127</v>
      </c>
      <c r="D130" s="128">
        <v>915</v>
      </c>
      <c r="E130" s="129" t="s">
        <v>202</v>
      </c>
      <c r="F130" s="129" t="s">
        <v>195</v>
      </c>
      <c r="G130" s="130" t="s">
        <v>233</v>
      </c>
      <c r="H130" s="131" t="s">
        <v>218</v>
      </c>
      <c r="I130" s="131" t="s">
        <v>219</v>
      </c>
      <c r="J130" s="132">
        <v>43010</v>
      </c>
      <c r="K130" s="129">
        <v>240</v>
      </c>
      <c r="L130" s="133">
        <v>235</v>
      </c>
      <c r="M130" s="133">
        <v>234.04499999999999</v>
      </c>
      <c r="N130" s="133">
        <f t="shared" si="9"/>
        <v>99.593617021276586</v>
      </c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  <c r="AO130" s="145"/>
      <c r="AP130" s="145"/>
      <c r="AQ130" s="145"/>
      <c r="AR130" s="145"/>
      <c r="AS130" s="145"/>
      <c r="AT130" s="145"/>
      <c r="AU130" s="145"/>
      <c r="AV130" s="145"/>
      <c r="AW130" s="145"/>
      <c r="AX130" s="145"/>
      <c r="AY130" s="145"/>
      <c r="AZ130" s="145"/>
      <c r="BA130" s="145"/>
      <c r="BB130" s="145"/>
      <c r="BC130" s="145"/>
      <c r="BD130" s="145"/>
      <c r="BE130" s="145"/>
      <c r="BF130" s="145"/>
      <c r="BG130" s="145"/>
      <c r="BH130" s="145"/>
      <c r="BI130" s="145"/>
      <c r="BJ130" s="145"/>
      <c r="BK130" s="145"/>
      <c r="BL130" s="145"/>
      <c r="BM130" s="145"/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145"/>
      <c r="CT130" s="145"/>
      <c r="CU130" s="145"/>
      <c r="CV130" s="145"/>
      <c r="CW130" s="145"/>
      <c r="CX130" s="145"/>
      <c r="CY130" s="145"/>
      <c r="CZ130" s="145"/>
      <c r="DA130" s="145"/>
      <c r="DB130" s="145"/>
      <c r="DC130" s="145"/>
      <c r="DD130" s="145"/>
      <c r="DE130" s="145"/>
      <c r="DF130" s="145"/>
      <c r="DG130" s="145"/>
      <c r="DH130" s="145"/>
      <c r="DI130" s="145"/>
      <c r="DJ130" s="145"/>
      <c r="DK130" s="145"/>
      <c r="DL130" s="145"/>
      <c r="DM130" s="145"/>
      <c r="DN130" s="145"/>
      <c r="DO130" s="145"/>
      <c r="DP130" s="145"/>
      <c r="DQ130" s="145"/>
      <c r="DR130" s="145"/>
      <c r="DS130" s="145"/>
      <c r="DT130" s="145"/>
      <c r="DU130" s="145"/>
      <c r="DV130" s="145"/>
      <c r="DW130" s="145"/>
      <c r="DX130" s="145"/>
      <c r="DY130" s="145"/>
      <c r="DZ130" s="145"/>
      <c r="EA130" s="145"/>
      <c r="EB130" s="145"/>
      <c r="EC130" s="145"/>
      <c r="ED130" s="145"/>
      <c r="EE130" s="145"/>
      <c r="EF130" s="145"/>
      <c r="EG130" s="145"/>
      <c r="EH130" s="145"/>
      <c r="EI130" s="145"/>
      <c r="EJ130" s="145"/>
      <c r="EK130" s="145"/>
      <c r="EL130" s="145"/>
      <c r="EM130" s="145"/>
      <c r="EN130" s="145"/>
      <c r="EO130" s="145"/>
      <c r="EP130" s="145"/>
      <c r="EQ130" s="145"/>
    </row>
    <row r="131" spans="1:147" s="146" customFormat="1" ht="15.75" x14ac:dyDescent="0.25">
      <c r="A131" s="145"/>
      <c r="B131" s="145"/>
      <c r="C131" s="163" t="s">
        <v>139</v>
      </c>
      <c r="D131" s="128">
        <v>915</v>
      </c>
      <c r="E131" s="164" t="s">
        <v>202</v>
      </c>
      <c r="F131" s="165" t="s">
        <v>195</v>
      </c>
      <c r="G131" s="166" t="s">
        <v>233</v>
      </c>
      <c r="H131" s="167" t="s">
        <v>218</v>
      </c>
      <c r="I131" s="167" t="s">
        <v>219</v>
      </c>
      <c r="J131" s="168">
        <v>43030</v>
      </c>
      <c r="K131" s="165"/>
      <c r="L131" s="133">
        <f>L132</f>
        <v>0.14399999999999999</v>
      </c>
      <c r="M131" s="133">
        <f>M132</f>
        <v>0.14399999999999999</v>
      </c>
      <c r="N131" s="133">
        <f t="shared" si="9"/>
        <v>100</v>
      </c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  <c r="AO131" s="145"/>
      <c r="AP131" s="145"/>
      <c r="AQ131" s="145"/>
      <c r="AR131" s="145"/>
      <c r="AS131" s="145"/>
      <c r="AT131" s="145"/>
      <c r="AU131" s="145"/>
      <c r="AV131" s="145"/>
      <c r="AW131" s="145"/>
      <c r="AX131" s="145"/>
      <c r="AY131" s="145"/>
      <c r="AZ131" s="145"/>
      <c r="BA131" s="145"/>
      <c r="BB131" s="145"/>
      <c r="BC131" s="145"/>
      <c r="BD131" s="145"/>
      <c r="BE131" s="145"/>
      <c r="BF131" s="145"/>
      <c r="BG131" s="145"/>
      <c r="BH131" s="145"/>
      <c r="BI131" s="145"/>
      <c r="BJ131" s="145"/>
      <c r="BK131" s="145"/>
      <c r="BL131" s="145"/>
      <c r="BM131" s="145"/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145"/>
      <c r="CT131" s="145"/>
      <c r="CU131" s="145"/>
      <c r="CV131" s="145"/>
      <c r="CW131" s="145"/>
      <c r="CX131" s="145"/>
      <c r="CY131" s="145"/>
      <c r="CZ131" s="145"/>
      <c r="DA131" s="145"/>
      <c r="DB131" s="145"/>
      <c r="DC131" s="145"/>
      <c r="DD131" s="145"/>
      <c r="DE131" s="145"/>
      <c r="DF131" s="145"/>
      <c r="DG131" s="145"/>
      <c r="DH131" s="145"/>
      <c r="DI131" s="145"/>
      <c r="DJ131" s="145"/>
      <c r="DK131" s="145"/>
      <c r="DL131" s="145"/>
      <c r="DM131" s="145"/>
      <c r="DN131" s="145"/>
      <c r="DO131" s="145"/>
      <c r="DP131" s="145"/>
      <c r="DQ131" s="145"/>
      <c r="DR131" s="145"/>
      <c r="DS131" s="145"/>
      <c r="DT131" s="145"/>
      <c r="DU131" s="145"/>
      <c r="DV131" s="145"/>
      <c r="DW131" s="145"/>
      <c r="DX131" s="145"/>
      <c r="DY131" s="145"/>
      <c r="DZ131" s="145"/>
      <c r="EA131" s="145"/>
      <c r="EB131" s="145"/>
      <c r="EC131" s="145"/>
      <c r="ED131" s="145"/>
      <c r="EE131" s="145"/>
      <c r="EF131" s="145"/>
      <c r="EG131" s="145"/>
      <c r="EH131" s="145"/>
      <c r="EI131" s="145"/>
      <c r="EJ131" s="145"/>
      <c r="EK131" s="145"/>
      <c r="EL131" s="145"/>
      <c r="EM131" s="145"/>
      <c r="EN131" s="145"/>
      <c r="EO131" s="145"/>
      <c r="EP131" s="145"/>
      <c r="EQ131" s="145"/>
    </row>
    <row r="132" spans="1:147" s="146" customFormat="1" ht="31.5" x14ac:dyDescent="0.25">
      <c r="A132" s="145"/>
      <c r="B132" s="145"/>
      <c r="C132" s="163" t="s">
        <v>126</v>
      </c>
      <c r="D132" s="128">
        <v>915</v>
      </c>
      <c r="E132" s="164" t="s">
        <v>202</v>
      </c>
      <c r="F132" s="165" t="s">
        <v>195</v>
      </c>
      <c r="G132" s="166" t="s">
        <v>233</v>
      </c>
      <c r="H132" s="167" t="s">
        <v>218</v>
      </c>
      <c r="I132" s="167" t="s">
        <v>219</v>
      </c>
      <c r="J132" s="168">
        <v>43030</v>
      </c>
      <c r="K132" s="165">
        <v>200</v>
      </c>
      <c r="L132" s="133">
        <f>L133</f>
        <v>0.14399999999999999</v>
      </c>
      <c r="M132" s="133">
        <f>M133</f>
        <v>0.14399999999999999</v>
      </c>
      <c r="N132" s="133">
        <f t="shared" si="9"/>
        <v>100</v>
      </c>
      <c r="O132" s="145"/>
      <c r="P132" s="145"/>
      <c r="Q132" s="145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  <c r="AM132" s="145"/>
      <c r="AN132" s="145"/>
      <c r="AO132" s="145"/>
      <c r="AP132" s="145"/>
      <c r="AQ132" s="145"/>
      <c r="AR132" s="145"/>
      <c r="AS132" s="145"/>
      <c r="AT132" s="145"/>
      <c r="AU132" s="145"/>
      <c r="AV132" s="145"/>
      <c r="AW132" s="145"/>
      <c r="AX132" s="145"/>
      <c r="AY132" s="145"/>
      <c r="AZ132" s="145"/>
      <c r="BA132" s="145"/>
      <c r="BB132" s="145"/>
      <c r="BC132" s="145"/>
      <c r="BD132" s="145"/>
      <c r="BE132" s="145"/>
      <c r="BF132" s="145"/>
      <c r="BG132" s="145"/>
      <c r="BH132" s="145"/>
      <c r="BI132" s="145"/>
      <c r="BJ132" s="145"/>
      <c r="BK132" s="145"/>
      <c r="BL132" s="145"/>
      <c r="BM132" s="145"/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145"/>
      <c r="CT132" s="145"/>
      <c r="CU132" s="145"/>
      <c r="CV132" s="145"/>
      <c r="CW132" s="145"/>
      <c r="CX132" s="145"/>
      <c r="CY132" s="145"/>
      <c r="CZ132" s="145"/>
      <c r="DA132" s="145"/>
      <c r="DB132" s="145"/>
      <c r="DC132" s="145"/>
      <c r="DD132" s="145"/>
      <c r="DE132" s="145"/>
      <c r="DF132" s="145"/>
      <c r="DG132" s="145"/>
      <c r="DH132" s="145"/>
      <c r="DI132" s="145"/>
      <c r="DJ132" s="145"/>
      <c r="DK132" s="145"/>
      <c r="DL132" s="145"/>
      <c r="DM132" s="145"/>
      <c r="DN132" s="145"/>
      <c r="DO132" s="145"/>
      <c r="DP132" s="145"/>
      <c r="DQ132" s="145"/>
      <c r="DR132" s="145"/>
      <c r="DS132" s="145"/>
      <c r="DT132" s="145"/>
      <c r="DU132" s="145"/>
      <c r="DV132" s="145"/>
      <c r="DW132" s="145"/>
      <c r="DX132" s="145"/>
      <c r="DY132" s="145"/>
      <c r="DZ132" s="145"/>
      <c r="EA132" s="145"/>
      <c r="EB132" s="145"/>
      <c r="EC132" s="145"/>
      <c r="ED132" s="145"/>
      <c r="EE132" s="145"/>
      <c r="EF132" s="145"/>
      <c r="EG132" s="145"/>
      <c r="EH132" s="145"/>
      <c r="EI132" s="145"/>
      <c r="EJ132" s="145"/>
      <c r="EK132" s="145"/>
      <c r="EL132" s="145"/>
      <c r="EM132" s="145"/>
      <c r="EN132" s="145"/>
      <c r="EO132" s="145"/>
      <c r="EP132" s="145"/>
      <c r="EQ132" s="145"/>
    </row>
    <row r="133" spans="1:147" s="146" customFormat="1" ht="31.5" x14ac:dyDescent="0.25">
      <c r="A133" s="145"/>
      <c r="B133" s="169"/>
      <c r="C133" s="170" t="s">
        <v>127</v>
      </c>
      <c r="D133" s="128">
        <v>915</v>
      </c>
      <c r="E133" s="164" t="s">
        <v>202</v>
      </c>
      <c r="F133" s="165" t="s">
        <v>195</v>
      </c>
      <c r="G133" s="166" t="s">
        <v>233</v>
      </c>
      <c r="H133" s="167" t="s">
        <v>218</v>
      </c>
      <c r="I133" s="167" t="s">
        <v>219</v>
      </c>
      <c r="J133" s="168">
        <v>43030</v>
      </c>
      <c r="K133" s="165">
        <v>240</v>
      </c>
      <c r="L133" s="133">
        <v>0.14399999999999999</v>
      </c>
      <c r="M133" s="133">
        <v>0.14399999999999999</v>
      </c>
      <c r="N133" s="133">
        <f t="shared" si="9"/>
        <v>100</v>
      </c>
      <c r="O133" s="145"/>
      <c r="P133" s="145"/>
      <c r="Q133" s="145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  <c r="AM133" s="145"/>
      <c r="AN133" s="145"/>
      <c r="AO133" s="145"/>
      <c r="AP133" s="145"/>
      <c r="AQ133" s="145"/>
      <c r="AR133" s="145"/>
      <c r="AS133" s="145"/>
      <c r="AT133" s="145"/>
      <c r="AU133" s="145"/>
      <c r="AV133" s="145"/>
      <c r="AW133" s="145"/>
      <c r="AX133" s="145"/>
      <c r="AY133" s="145"/>
      <c r="AZ133" s="145"/>
      <c r="BA133" s="145"/>
      <c r="BB133" s="145"/>
      <c r="BC133" s="145"/>
      <c r="BD133" s="145"/>
      <c r="BE133" s="145"/>
      <c r="BF133" s="145"/>
      <c r="BG133" s="145"/>
      <c r="BH133" s="145"/>
      <c r="BI133" s="145"/>
      <c r="BJ133" s="145"/>
      <c r="BK133" s="145"/>
      <c r="BL133" s="145"/>
      <c r="BM133" s="145"/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145"/>
      <c r="CT133" s="145"/>
      <c r="CU133" s="145"/>
      <c r="CV133" s="145"/>
      <c r="CW133" s="145"/>
      <c r="CX133" s="145"/>
      <c r="CY133" s="145"/>
      <c r="CZ133" s="145"/>
      <c r="DA133" s="145"/>
      <c r="DB133" s="145"/>
      <c r="DC133" s="145"/>
      <c r="DD133" s="145"/>
      <c r="DE133" s="145"/>
      <c r="DF133" s="145"/>
      <c r="DG133" s="145"/>
      <c r="DH133" s="145"/>
      <c r="DI133" s="145"/>
      <c r="DJ133" s="145"/>
      <c r="DK133" s="145"/>
      <c r="DL133" s="145"/>
      <c r="DM133" s="145"/>
      <c r="DN133" s="145"/>
      <c r="DO133" s="145"/>
      <c r="DP133" s="145"/>
      <c r="DQ133" s="145"/>
      <c r="DR133" s="145"/>
      <c r="DS133" s="145"/>
      <c r="DT133" s="145"/>
      <c r="DU133" s="145"/>
      <c r="DV133" s="145"/>
      <c r="DW133" s="145"/>
      <c r="DX133" s="145"/>
      <c r="DY133" s="145"/>
      <c r="DZ133" s="145"/>
      <c r="EA133" s="145"/>
      <c r="EB133" s="145"/>
      <c r="EC133" s="145"/>
      <c r="ED133" s="145"/>
      <c r="EE133" s="145"/>
      <c r="EF133" s="145"/>
      <c r="EG133" s="145"/>
      <c r="EH133" s="145"/>
      <c r="EI133" s="145"/>
      <c r="EJ133" s="145"/>
      <c r="EK133" s="145"/>
      <c r="EL133" s="145"/>
      <c r="EM133" s="145"/>
      <c r="EN133" s="145"/>
      <c r="EO133" s="145"/>
      <c r="EP133" s="145"/>
      <c r="EQ133" s="145"/>
    </row>
    <row r="134" spans="1:147" ht="15.75" x14ac:dyDescent="0.25">
      <c r="A134" s="38"/>
      <c r="B134" s="38"/>
      <c r="C134" s="82" t="s">
        <v>260</v>
      </c>
      <c r="D134" s="128">
        <v>915</v>
      </c>
      <c r="E134" s="129" t="s">
        <v>202</v>
      </c>
      <c r="F134" s="129" t="s">
        <v>195</v>
      </c>
      <c r="G134" s="130" t="s">
        <v>233</v>
      </c>
      <c r="H134" s="131" t="s">
        <v>218</v>
      </c>
      <c r="I134" s="131" t="s">
        <v>219</v>
      </c>
      <c r="J134" s="132" t="s">
        <v>261</v>
      </c>
      <c r="K134" s="129"/>
      <c r="L134" s="133">
        <f>L136</f>
        <v>47.98</v>
      </c>
      <c r="M134" s="133">
        <f>M136</f>
        <v>47.98</v>
      </c>
      <c r="N134" s="137">
        <f t="shared" si="9"/>
        <v>100</v>
      </c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  <c r="AM134" s="145"/>
      <c r="AN134" s="145"/>
      <c r="AO134" s="145"/>
      <c r="AP134" s="145"/>
      <c r="AQ134" s="145"/>
      <c r="AR134" s="145"/>
      <c r="AS134" s="145"/>
      <c r="AT134" s="145"/>
      <c r="AU134" s="145"/>
      <c r="AV134" s="145"/>
      <c r="AW134" s="145"/>
      <c r="AX134" s="145"/>
      <c r="AY134" s="145"/>
      <c r="AZ134" s="145"/>
      <c r="BA134" s="145"/>
      <c r="BB134" s="145"/>
      <c r="BC134" s="145"/>
      <c r="BD134" s="145"/>
      <c r="BE134" s="145"/>
      <c r="BF134" s="145"/>
      <c r="BG134" s="145"/>
      <c r="BH134" s="145"/>
      <c r="BI134" s="145"/>
      <c r="BJ134" s="145"/>
      <c r="BK134" s="145"/>
      <c r="BL134" s="145"/>
      <c r="BM134" s="145"/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145"/>
      <c r="CT134" s="145"/>
      <c r="CU134" s="145"/>
      <c r="CV134" s="145"/>
      <c r="CW134" s="145"/>
      <c r="CX134" s="145"/>
      <c r="CY134" s="145"/>
      <c r="CZ134" s="145"/>
      <c r="DA134" s="145"/>
      <c r="DB134" s="145"/>
      <c r="DC134" s="145"/>
      <c r="DD134" s="145"/>
      <c r="DE134" s="145"/>
      <c r="DF134" s="145"/>
      <c r="DG134" s="145"/>
      <c r="DH134" s="145"/>
      <c r="DI134" s="145"/>
      <c r="DJ134" s="145"/>
      <c r="DK134" s="145"/>
      <c r="DL134" s="145"/>
      <c r="DM134" s="145"/>
      <c r="DN134" s="145"/>
      <c r="DO134" s="145"/>
      <c r="DP134" s="145"/>
      <c r="DQ134" s="145"/>
      <c r="DR134" s="145"/>
      <c r="DS134" s="145"/>
      <c r="DT134" s="145"/>
      <c r="DU134" s="145"/>
      <c r="DV134" s="145"/>
      <c r="DW134" s="145"/>
      <c r="DX134" s="145"/>
      <c r="DY134" s="145"/>
      <c r="DZ134" s="145"/>
      <c r="EA134" s="145"/>
      <c r="EB134" s="145"/>
      <c r="EC134" s="145"/>
      <c r="ED134" s="145"/>
      <c r="EE134" s="145"/>
      <c r="EF134" s="145"/>
      <c r="EG134" s="145"/>
      <c r="EH134" s="145"/>
      <c r="EI134" s="145"/>
      <c r="EJ134" s="145"/>
      <c r="EK134" s="145"/>
      <c r="EL134" s="145"/>
      <c r="EM134" s="145"/>
      <c r="EN134" s="145"/>
      <c r="EO134" s="145"/>
      <c r="EP134" s="145"/>
      <c r="EQ134" s="145"/>
    </row>
    <row r="135" spans="1:147" ht="31.5" x14ac:dyDescent="0.25">
      <c r="A135" s="38"/>
      <c r="B135" s="38"/>
      <c r="C135" s="82" t="s">
        <v>126</v>
      </c>
      <c r="D135" s="128">
        <v>915</v>
      </c>
      <c r="E135" s="129" t="s">
        <v>202</v>
      </c>
      <c r="F135" s="129" t="s">
        <v>195</v>
      </c>
      <c r="G135" s="130" t="s">
        <v>233</v>
      </c>
      <c r="H135" s="131" t="s">
        <v>218</v>
      </c>
      <c r="I135" s="131" t="s">
        <v>219</v>
      </c>
      <c r="J135" s="132" t="s">
        <v>261</v>
      </c>
      <c r="K135" s="129">
        <v>200</v>
      </c>
      <c r="L135" s="133">
        <f>L136</f>
        <v>47.98</v>
      </c>
      <c r="M135" s="133">
        <f>M136</f>
        <v>47.98</v>
      </c>
      <c r="N135" s="144">
        <f t="shared" si="9"/>
        <v>100</v>
      </c>
      <c r="O135" s="145"/>
      <c r="P135" s="145"/>
      <c r="Q135" s="145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  <c r="AM135" s="145"/>
      <c r="AN135" s="145"/>
      <c r="AO135" s="145"/>
      <c r="AP135" s="145"/>
      <c r="AQ135" s="145"/>
      <c r="AR135" s="145"/>
      <c r="AS135" s="145"/>
      <c r="AT135" s="145"/>
      <c r="AU135" s="145"/>
      <c r="AV135" s="145"/>
      <c r="AW135" s="145"/>
      <c r="AX135" s="145"/>
      <c r="AY135" s="145"/>
      <c r="AZ135" s="145"/>
      <c r="BA135" s="145"/>
      <c r="BB135" s="145"/>
      <c r="BC135" s="145"/>
      <c r="BD135" s="145"/>
      <c r="BE135" s="145"/>
      <c r="BF135" s="145"/>
      <c r="BG135" s="145"/>
      <c r="BH135" s="145"/>
      <c r="BI135" s="145"/>
      <c r="BJ135" s="145"/>
      <c r="BK135" s="145"/>
      <c r="BL135" s="145"/>
      <c r="BM135" s="145"/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145"/>
      <c r="CT135" s="145"/>
      <c r="CU135" s="145"/>
      <c r="CV135" s="145"/>
      <c r="CW135" s="145"/>
      <c r="CX135" s="145"/>
      <c r="CY135" s="145"/>
      <c r="CZ135" s="145"/>
      <c r="DA135" s="145"/>
      <c r="DB135" s="145"/>
      <c r="DC135" s="145"/>
      <c r="DD135" s="145"/>
      <c r="DE135" s="145"/>
      <c r="DF135" s="145"/>
      <c r="DG135" s="145"/>
      <c r="DH135" s="145"/>
      <c r="DI135" s="145"/>
      <c r="DJ135" s="145"/>
      <c r="DK135" s="145"/>
      <c r="DL135" s="145"/>
      <c r="DM135" s="145"/>
      <c r="DN135" s="145"/>
      <c r="DO135" s="145"/>
      <c r="DP135" s="145"/>
      <c r="DQ135" s="145"/>
      <c r="DR135" s="145"/>
      <c r="DS135" s="145"/>
      <c r="DT135" s="145"/>
      <c r="DU135" s="145"/>
      <c r="DV135" s="145"/>
      <c r="DW135" s="145"/>
      <c r="DX135" s="145"/>
      <c r="DY135" s="145"/>
      <c r="DZ135" s="145"/>
      <c r="EA135" s="145"/>
      <c r="EB135" s="145"/>
      <c r="EC135" s="145"/>
      <c r="ED135" s="145"/>
      <c r="EE135" s="145"/>
      <c r="EF135" s="145"/>
      <c r="EG135" s="145"/>
      <c r="EH135" s="145"/>
      <c r="EI135" s="145"/>
      <c r="EJ135" s="145"/>
      <c r="EK135" s="145"/>
      <c r="EL135" s="145"/>
      <c r="EM135" s="145"/>
      <c r="EN135" s="145"/>
      <c r="EO135" s="145"/>
      <c r="EP135" s="145"/>
      <c r="EQ135" s="145"/>
    </row>
    <row r="136" spans="1:147" s="146" customFormat="1" ht="31.5" x14ac:dyDescent="0.25">
      <c r="A136" s="145"/>
      <c r="B136" s="145"/>
      <c r="C136" s="136" t="s">
        <v>127</v>
      </c>
      <c r="D136" s="128">
        <v>915</v>
      </c>
      <c r="E136" s="129" t="s">
        <v>202</v>
      </c>
      <c r="F136" s="129" t="s">
        <v>195</v>
      </c>
      <c r="G136" s="130" t="s">
        <v>233</v>
      </c>
      <c r="H136" s="131" t="s">
        <v>218</v>
      </c>
      <c r="I136" s="131" t="s">
        <v>219</v>
      </c>
      <c r="J136" s="132" t="s">
        <v>261</v>
      </c>
      <c r="K136" s="129">
        <v>240</v>
      </c>
      <c r="L136" s="133">
        <v>47.98</v>
      </c>
      <c r="M136" s="133">
        <v>47.98</v>
      </c>
      <c r="N136" s="144">
        <f t="shared" si="9"/>
        <v>100</v>
      </c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  <c r="AO136" s="145"/>
      <c r="AP136" s="145"/>
      <c r="AQ136" s="145"/>
      <c r="AR136" s="145"/>
      <c r="AS136" s="145"/>
      <c r="AT136" s="145"/>
      <c r="AU136" s="145"/>
      <c r="AV136" s="145"/>
      <c r="AW136" s="145"/>
      <c r="AX136" s="145"/>
      <c r="AY136" s="145"/>
      <c r="AZ136" s="145"/>
      <c r="BA136" s="145"/>
      <c r="BB136" s="145"/>
      <c r="BC136" s="145"/>
      <c r="BD136" s="145"/>
      <c r="BE136" s="145"/>
      <c r="BF136" s="145"/>
      <c r="BG136" s="145"/>
      <c r="BH136" s="145"/>
      <c r="BI136" s="145"/>
      <c r="BJ136" s="145"/>
      <c r="BK136" s="145"/>
      <c r="BL136" s="145"/>
      <c r="BM136" s="145"/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145"/>
      <c r="CT136" s="145"/>
      <c r="CU136" s="145"/>
      <c r="CV136" s="145"/>
      <c r="CW136" s="145"/>
      <c r="CX136" s="145"/>
      <c r="CY136" s="145"/>
      <c r="CZ136" s="145"/>
      <c r="DA136" s="145"/>
      <c r="DB136" s="145"/>
      <c r="DC136" s="145"/>
      <c r="DD136" s="145"/>
      <c r="DE136" s="145"/>
      <c r="DF136" s="145"/>
      <c r="DG136" s="145"/>
      <c r="DH136" s="145"/>
      <c r="DI136" s="145"/>
      <c r="DJ136" s="145"/>
      <c r="DK136" s="145"/>
      <c r="DL136" s="145"/>
      <c r="DM136" s="145"/>
      <c r="DN136" s="145"/>
      <c r="DO136" s="145"/>
      <c r="DP136" s="145"/>
      <c r="DQ136" s="145"/>
      <c r="DR136" s="145"/>
      <c r="DS136" s="145"/>
      <c r="DT136" s="145"/>
      <c r="DU136" s="145"/>
      <c r="DV136" s="145"/>
      <c r="DW136" s="145"/>
      <c r="DX136" s="145"/>
      <c r="DY136" s="145"/>
      <c r="DZ136" s="145"/>
      <c r="EA136" s="145"/>
      <c r="EB136" s="145"/>
      <c r="EC136" s="145"/>
      <c r="ED136" s="145"/>
      <c r="EE136" s="145"/>
      <c r="EF136" s="145"/>
      <c r="EG136" s="145"/>
      <c r="EH136" s="145"/>
      <c r="EI136" s="145"/>
      <c r="EJ136" s="145"/>
      <c r="EK136" s="145"/>
      <c r="EL136" s="145"/>
      <c r="EM136" s="145"/>
      <c r="EN136" s="145"/>
      <c r="EO136" s="145"/>
      <c r="EP136" s="145"/>
      <c r="EQ136" s="145"/>
    </row>
    <row r="137" spans="1:147" s="146" customFormat="1" ht="110.25" x14ac:dyDescent="0.25">
      <c r="A137" s="145"/>
      <c r="B137" s="145"/>
      <c r="C137" s="136" t="s">
        <v>262</v>
      </c>
      <c r="D137" s="128">
        <v>915</v>
      </c>
      <c r="E137" s="129" t="s">
        <v>202</v>
      </c>
      <c r="F137" s="129" t="s">
        <v>195</v>
      </c>
      <c r="G137" s="130" t="s">
        <v>233</v>
      </c>
      <c r="H137" s="131" t="s">
        <v>218</v>
      </c>
      <c r="I137" s="131" t="s">
        <v>219</v>
      </c>
      <c r="J137" s="132" t="s">
        <v>263</v>
      </c>
      <c r="K137" s="129"/>
      <c r="L137" s="133">
        <f>L139</f>
        <v>2</v>
      </c>
      <c r="M137" s="133">
        <f>M139</f>
        <v>0</v>
      </c>
      <c r="N137" s="144">
        <f t="shared" si="9"/>
        <v>0</v>
      </c>
      <c r="O137" s="145"/>
      <c r="P137" s="145"/>
      <c r="Q137" s="145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  <c r="AC137" s="145"/>
      <c r="AD137" s="145"/>
      <c r="AE137" s="145"/>
      <c r="AF137" s="145"/>
      <c r="AG137" s="145"/>
      <c r="AH137" s="145"/>
      <c r="AI137" s="145"/>
      <c r="AJ137" s="145"/>
      <c r="AK137" s="145"/>
      <c r="AL137" s="145"/>
      <c r="AM137" s="145"/>
      <c r="AN137" s="145"/>
      <c r="AO137" s="145"/>
      <c r="AP137" s="145"/>
      <c r="AQ137" s="145"/>
      <c r="AR137" s="145"/>
      <c r="AS137" s="145"/>
      <c r="AT137" s="145"/>
      <c r="AU137" s="145"/>
      <c r="AV137" s="145"/>
      <c r="AW137" s="145"/>
      <c r="AX137" s="145"/>
      <c r="AY137" s="145"/>
      <c r="AZ137" s="145"/>
      <c r="BA137" s="145"/>
      <c r="BB137" s="145"/>
      <c r="BC137" s="145"/>
      <c r="BD137" s="145"/>
      <c r="BE137" s="145"/>
      <c r="BF137" s="145"/>
      <c r="BG137" s="145"/>
      <c r="BH137" s="145"/>
      <c r="BI137" s="145"/>
      <c r="BJ137" s="145"/>
      <c r="BK137" s="145"/>
      <c r="BL137" s="145"/>
      <c r="BM137" s="145"/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145"/>
      <c r="CT137" s="145"/>
      <c r="CU137" s="145"/>
      <c r="CV137" s="145"/>
      <c r="CW137" s="145"/>
      <c r="CX137" s="145"/>
      <c r="CY137" s="145"/>
      <c r="CZ137" s="145"/>
      <c r="DA137" s="145"/>
      <c r="DB137" s="145"/>
      <c r="DC137" s="145"/>
      <c r="DD137" s="145"/>
      <c r="DE137" s="145"/>
      <c r="DF137" s="145"/>
      <c r="DG137" s="145"/>
      <c r="DH137" s="145"/>
      <c r="DI137" s="145"/>
      <c r="DJ137" s="145"/>
      <c r="DK137" s="145"/>
      <c r="DL137" s="145"/>
      <c r="DM137" s="145"/>
      <c r="DN137" s="145"/>
      <c r="DO137" s="145"/>
      <c r="DP137" s="145"/>
      <c r="DQ137" s="145"/>
      <c r="DR137" s="145"/>
      <c r="DS137" s="145"/>
      <c r="DT137" s="145"/>
      <c r="DU137" s="145"/>
      <c r="DV137" s="145"/>
      <c r="DW137" s="145"/>
      <c r="DX137" s="145"/>
      <c r="DY137" s="145"/>
      <c r="DZ137" s="145"/>
      <c r="EA137" s="145"/>
      <c r="EB137" s="145"/>
      <c r="EC137" s="145"/>
      <c r="ED137" s="145"/>
      <c r="EE137" s="145"/>
      <c r="EF137" s="145"/>
      <c r="EG137" s="145"/>
      <c r="EH137" s="145"/>
      <c r="EI137" s="145"/>
      <c r="EJ137" s="145"/>
      <c r="EK137" s="145"/>
      <c r="EL137" s="145"/>
      <c r="EM137" s="145"/>
      <c r="EN137" s="145"/>
      <c r="EO137" s="145"/>
      <c r="EP137" s="145"/>
      <c r="EQ137" s="145"/>
    </row>
    <row r="138" spans="1:147" s="146" customFormat="1" ht="31.5" x14ac:dyDescent="0.25">
      <c r="A138" s="145"/>
      <c r="B138" s="145"/>
      <c r="C138" s="82" t="s">
        <v>126</v>
      </c>
      <c r="D138" s="128">
        <v>915</v>
      </c>
      <c r="E138" s="129" t="s">
        <v>202</v>
      </c>
      <c r="F138" s="129" t="s">
        <v>195</v>
      </c>
      <c r="G138" s="130" t="s">
        <v>233</v>
      </c>
      <c r="H138" s="131" t="s">
        <v>218</v>
      </c>
      <c r="I138" s="131" t="s">
        <v>219</v>
      </c>
      <c r="J138" s="132" t="s">
        <v>263</v>
      </c>
      <c r="K138" s="129">
        <v>200</v>
      </c>
      <c r="L138" s="133">
        <f>L139</f>
        <v>2</v>
      </c>
      <c r="M138" s="133">
        <f>M139</f>
        <v>0</v>
      </c>
      <c r="N138" s="133">
        <f t="shared" si="9"/>
        <v>0</v>
      </c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  <c r="AO138" s="145"/>
      <c r="AP138" s="145"/>
      <c r="AQ138" s="145"/>
      <c r="AR138" s="145"/>
      <c r="AS138" s="145"/>
      <c r="AT138" s="145"/>
      <c r="AU138" s="145"/>
      <c r="AV138" s="145"/>
      <c r="AW138" s="145"/>
      <c r="AX138" s="145"/>
      <c r="AY138" s="145"/>
      <c r="AZ138" s="145"/>
      <c r="BA138" s="145"/>
      <c r="BB138" s="145"/>
      <c r="BC138" s="145"/>
      <c r="BD138" s="145"/>
      <c r="BE138" s="145"/>
      <c r="BF138" s="145"/>
      <c r="BG138" s="145"/>
      <c r="BH138" s="145"/>
      <c r="BI138" s="145"/>
      <c r="BJ138" s="145"/>
      <c r="BK138" s="145"/>
      <c r="BL138" s="145"/>
      <c r="BM138" s="145"/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145"/>
      <c r="CT138" s="145"/>
      <c r="CU138" s="145"/>
      <c r="CV138" s="145"/>
      <c r="CW138" s="145"/>
      <c r="CX138" s="145"/>
      <c r="CY138" s="145"/>
      <c r="CZ138" s="145"/>
      <c r="DA138" s="145"/>
      <c r="DB138" s="145"/>
      <c r="DC138" s="145"/>
      <c r="DD138" s="145"/>
      <c r="DE138" s="145"/>
      <c r="DF138" s="145"/>
      <c r="DG138" s="145"/>
      <c r="DH138" s="145"/>
      <c r="DI138" s="145"/>
      <c r="DJ138" s="145"/>
      <c r="DK138" s="145"/>
      <c r="DL138" s="145"/>
      <c r="DM138" s="145"/>
      <c r="DN138" s="145"/>
      <c r="DO138" s="145"/>
      <c r="DP138" s="145"/>
      <c r="DQ138" s="145"/>
      <c r="DR138" s="145"/>
      <c r="DS138" s="145"/>
      <c r="DT138" s="145"/>
      <c r="DU138" s="145"/>
      <c r="DV138" s="145"/>
      <c r="DW138" s="145"/>
      <c r="DX138" s="145"/>
      <c r="DY138" s="145"/>
      <c r="DZ138" s="145"/>
      <c r="EA138" s="145"/>
      <c r="EB138" s="145"/>
      <c r="EC138" s="145"/>
      <c r="ED138" s="145"/>
      <c r="EE138" s="145"/>
      <c r="EF138" s="145"/>
      <c r="EG138" s="145"/>
      <c r="EH138" s="145"/>
      <c r="EI138" s="145"/>
      <c r="EJ138" s="145"/>
      <c r="EK138" s="145"/>
      <c r="EL138" s="145"/>
      <c r="EM138" s="145"/>
      <c r="EN138" s="145"/>
      <c r="EO138" s="145"/>
      <c r="EP138" s="145"/>
      <c r="EQ138" s="145"/>
    </row>
    <row r="139" spans="1:147" s="146" customFormat="1" ht="31.5" x14ac:dyDescent="0.25">
      <c r="A139" s="145"/>
      <c r="B139" s="145"/>
      <c r="C139" s="136" t="s">
        <v>127</v>
      </c>
      <c r="D139" s="128">
        <v>915</v>
      </c>
      <c r="E139" s="129" t="s">
        <v>202</v>
      </c>
      <c r="F139" s="129" t="s">
        <v>195</v>
      </c>
      <c r="G139" s="130" t="s">
        <v>233</v>
      </c>
      <c r="H139" s="131" t="s">
        <v>218</v>
      </c>
      <c r="I139" s="131" t="s">
        <v>219</v>
      </c>
      <c r="J139" s="132" t="s">
        <v>263</v>
      </c>
      <c r="K139" s="129">
        <v>240</v>
      </c>
      <c r="L139" s="133">
        <v>2</v>
      </c>
      <c r="M139" s="133">
        <v>0</v>
      </c>
      <c r="N139" s="133">
        <f t="shared" si="9"/>
        <v>0</v>
      </c>
      <c r="O139" s="145"/>
      <c r="P139" s="145"/>
      <c r="Q139" s="145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  <c r="AC139" s="145"/>
      <c r="AD139" s="145"/>
      <c r="AE139" s="145"/>
      <c r="AF139" s="145"/>
      <c r="AG139" s="145"/>
      <c r="AH139" s="145"/>
      <c r="AI139" s="145"/>
      <c r="AJ139" s="145"/>
      <c r="AK139" s="145"/>
      <c r="AL139" s="145"/>
      <c r="AM139" s="145"/>
      <c r="AN139" s="145"/>
      <c r="AO139" s="145"/>
      <c r="AP139" s="145"/>
      <c r="AQ139" s="145"/>
      <c r="AR139" s="145"/>
      <c r="AS139" s="145"/>
      <c r="AT139" s="145"/>
      <c r="AU139" s="145"/>
      <c r="AV139" s="145"/>
      <c r="AW139" s="145"/>
      <c r="AX139" s="145"/>
      <c r="AY139" s="145"/>
      <c r="AZ139" s="145"/>
      <c r="BA139" s="145"/>
      <c r="BB139" s="145"/>
      <c r="BC139" s="145"/>
      <c r="BD139" s="145"/>
      <c r="BE139" s="145"/>
      <c r="BF139" s="145"/>
      <c r="BG139" s="145"/>
      <c r="BH139" s="145"/>
      <c r="BI139" s="145"/>
      <c r="BJ139" s="145"/>
      <c r="BK139" s="145"/>
      <c r="BL139" s="145"/>
      <c r="BM139" s="145"/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145"/>
      <c r="CT139" s="145"/>
      <c r="CU139" s="145"/>
      <c r="CV139" s="145"/>
      <c r="CW139" s="145"/>
      <c r="CX139" s="145"/>
      <c r="CY139" s="145"/>
      <c r="CZ139" s="145"/>
      <c r="DA139" s="145"/>
      <c r="DB139" s="145"/>
      <c r="DC139" s="145"/>
      <c r="DD139" s="145"/>
      <c r="DE139" s="145"/>
      <c r="DF139" s="145"/>
      <c r="DG139" s="145"/>
      <c r="DH139" s="145"/>
      <c r="DI139" s="145"/>
      <c r="DJ139" s="145"/>
      <c r="DK139" s="145"/>
      <c r="DL139" s="145"/>
      <c r="DM139" s="145"/>
      <c r="DN139" s="145"/>
      <c r="DO139" s="145"/>
      <c r="DP139" s="145"/>
      <c r="DQ139" s="145"/>
      <c r="DR139" s="145"/>
      <c r="DS139" s="145"/>
      <c r="DT139" s="145"/>
      <c r="DU139" s="145"/>
      <c r="DV139" s="145"/>
      <c r="DW139" s="145"/>
      <c r="DX139" s="145"/>
      <c r="DY139" s="145"/>
      <c r="DZ139" s="145"/>
      <c r="EA139" s="145"/>
      <c r="EB139" s="145"/>
      <c r="EC139" s="145"/>
      <c r="ED139" s="145"/>
      <c r="EE139" s="145"/>
      <c r="EF139" s="145"/>
      <c r="EG139" s="145"/>
      <c r="EH139" s="145"/>
      <c r="EI139" s="145"/>
      <c r="EJ139" s="145"/>
      <c r="EK139" s="145"/>
      <c r="EL139" s="145"/>
      <c r="EM139" s="145"/>
      <c r="EN139" s="145"/>
      <c r="EO139" s="145"/>
      <c r="EP139" s="145"/>
      <c r="EQ139" s="145"/>
    </row>
    <row r="140" spans="1:147" s="146" customFormat="1" ht="63" x14ac:dyDescent="0.25">
      <c r="A140" s="145"/>
      <c r="B140" s="145"/>
      <c r="C140" s="136" t="s">
        <v>264</v>
      </c>
      <c r="D140" s="128">
        <v>915</v>
      </c>
      <c r="E140" s="129" t="s">
        <v>202</v>
      </c>
      <c r="F140" s="129" t="s">
        <v>195</v>
      </c>
      <c r="G140" s="130" t="s">
        <v>233</v>
      </c>
      <c r="H140" s="131" t="s">
        <v>218</v>
      </c>
      <c r="I140" s="131" t="s">
        <v>219</v>
      </c>
      <c r="J140" s="132" t="s">
        <v>265</v>
      </c>
      <c r="K140" s="129"/>
      <c r="L140" s="133">
        <f>L142</f>
        <v>2</v>
      </c>
      <c r="M140" s="133">
        <f>M142</f>
        <v>0</v>
      </c>
      <c r="N140" s="137">
        <f t="shared" si="9"/>
        <v>0</v>
      </c>
      <c r="O140" s="145"/>
      <c r="P140" s="145"/>
      <c r="Q140" s="145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  <c r="AO140" s="145"/>
      <c r="AP140" s="145"/>
      <c r="AQ140" s="145"/>
      <c r="AR140" s="145"/>
      <c r="AS140" s="145"/>
      <c r="AT140" s="145"/>
      <c r="AU140" s="145"/>
      <c r="AV140" s="145"/>
      <c r="AW140" s="145"/>
      <c r="AX140" s="145"/>
      <c r="AY140" s="145"/>
      <c r="AZ140" s="145"/>
      <c r="BA140" s="145"/>
      <c r="BB140" s="145"/>
      <c r="BC140" s="145"/>
      <c r="BD140" s="145"/>
      <c r="BE140" s="145"/>
      <c r="BF140" s="145"/>
      <c r="BG140" s="145"/>
      <c r="BH140" s="145"/>
      <c r="BI140" s="145"/>
      <c r="BJ140" s="145"/>
      <c r="BK140" s="145"/>
      <c r="BL140" s="145"/>
      <c r="BM140" s="145"/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145"/>
      <c r="CT140" s="145"/>
      <c r="CU140" s="145"/>
      <c r="CV140" s="145"/>
      <c r="CW140" s="145"/>
      <c r="CX140" s="145"/>
      <c r="CY140" s="145"/>
      <c r="CZ140" s="145"/>
      <c r="DA140" s="145"/>
      <c r="DB140" s="145"/>
      <c r="DC140" s="145"/>
      <c r="DD140" s="145"/>
      <c r="DE140" s="145"/>
      <c r="DF140" s="145"/>
      <c r="DG140" s="145"/>
      <c r="DH140" s="145"/>
      <c r="DI140" s="145"/>
      <c r="DJ140" s="145"/>
      <c r="DK140" s="145"/>
      <c r="DL140" s="145"/>
      <c r="DM140" s="145"/>
      <c r="DN140" s="145"/>
      <c r="DO140" s="145"/>
      <c r="DP140" s="145"/>
      <c r="DQ140" s="145"/>
      <c r="DR140" s="145"/>
      <c r="DS140" s="145"/>
      <c r="DT140" s="145"/>
      <c r="DU140" s="145"/>
      <c r="DV140" s="145"/>
      <c r="DW140" s="145"/>
      <c r="DX140" s="145"/>
      <c r="DY140" s="145"/>
      <c r="DZ140" s="145"/>
      <c r="EA140" s="145"/>
      <c r="EB140" s="145"/>
      <c r="EC140" s="145"/>
      <c r="ED140" s="145"/>
      <c r="EE140" s="145"/>
      <c r="EF140" s="145"/>
      <c r="EG140" s="145"/>
      <c r="EH140" s="145"/>
      <c r="EI140" s="145"/>
      <c r="EJ140" s="145"/>
      <c r="EK140" s="145"/>
      <c r="EL140" s="145"/>
      <c r="EM140" s="145"/>
      <c r="EN140" s="145"/>
      <c r="EO140" s="145"/>
      <c r="EP140" s="145"/>
      <c r="EQ140" s="145"/>
    </row>
    <row r="141" spans="1:147" s="146" customFormat="1" ht="31.5" x14ac:dyDescent="0.25">
      <c r="A141" s="145"/>
      <c r="B141" s="145"/>
      <c r="C141" s="82" t="s">
        <v>126</v>
      </c>
      <c r="D141" s="128">
        <v>915</v>
      </c>
      <c r="E141" s="129" t="s">
        <v>202</v>
      </c>
      <c r="F141" s="129" t="s">
        <v>195</v>
      </c>
      <c r="G141" s="130" t="s">
        <v>233</v>
      </c>
      <c r="H141" s="131" t="s">
        <v>218</v>
      </c>
      <c r="I141" s="131" t="s">
        <v>219</v>
      </c>
      <c r="J141" s="132" t="s">
        <v>265</v>
      </c>
      <c r="K141" s="129">
        <v>200</v>
      </c>
      <c r="L141" s="133">
        <f>L142</f>
        <v>2</v>
      </c>
      <c r="M141" s="133">
        <v>0</v>
      </c>
      <c r="N141" s="133">
        <f t="shared" si="9"/>
        <v>0</v>
      </c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  <c r="AO141" s="145"/>
      <c r="AP141" s="145"/>
      <c r="AQ141" s="145"/>
      <c r="AR141" s="145"/>
      <c r="AS141" s="145"/>
      <c r="AT141" s="145"/>
      <c r="AU141" s="145"/>
      <c r="AV141" s="145"/>
      <c r="AW141" s="145"/>
      <c r="AX141" s="145"/>
      <c r="AY141" s="145"/>
      <c r="AZ141" s="145"/>
      <c r="BA141" s="145"/>
      <c r="BB141" s="145"/>
      <c r="BC141" s="145"/>
      <c r="BD141" s="145"/>
      <c r="BE141" s="145"/>
      <c r="BF141" s="145"/>
      <c r="BG141" s="145"/>
      <c r="BH141" s="145"/>
      <c r="BI141" s="145"/>
      <c r="BJ141" s="145"/>
      <c r="BK141" s="145"/>
      <c r="BL141" s="145"/>
      <c r="BM141" s="145"/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145"/>
      <c r="CT141" s="145"/>
      <c r="CU141" s="145"/>
      <c r="CV141" s="145"/>
      <c r="CW141" s="145"/>
      <c r="CX141" s="145"/>
      <c r="CY141" s="145"/>
      <c r="CZ141" s="145"/>
      <c r="DA141" s="145"/>
      <c r="DB141" s="145"/>
      <c r="DC141" s="145"/>
      <c r="DD141" s="145"/>
      <c r="DE141" s="145"/>
      <c r="DF141" s="145"/>
      <c r="DG141" s="145"/>
      <c r="DH141" s="145"/>
      <c r="DI141" s="145"/>
      <c r="DJ141" s="145"/>
      <c r="DK141" s="145"/>
      <c r="DL141" s="145"/>
      <c r="DM141" s="145"/>
      <c r="DN141" s="145"/>
      <c r="DO141" s="145"/>
      <c r="DP141" s="145"/>
      <c r="DQ141" s="145"/>
      <c r="DR141" s="145"/>
      <c r="DS141" s="145"/>
      <c r="DT141" s="145"/>
      <c r="DU141" s="145"/>
      <c r="DV141" s="145"/>
      <c r="DW141" s="145"/>
      <c r="DX141" s="145"/>
      <c r="DY141" s="145"/>
      <c r="DZ141" s="145"/>
      <c r="EA141" s="145"/>
      <c r="EB141" s="145"/>
      <c r="EC141" s="145"/>
      <c r="ED141" s="145"/>
      <c r="EE141" s="145"/>
      <c r="EF141" s="145"/>
      <c r="EG141" s="145"/>
      <c r="EH141" s="145"/>
      <c r="EI141" s="145"/>
      <c r="EJ141" s="145"/>
      <c r="EK141" s="145"/>
      <c r="EL141" s="145"/>
      <c r="EM141" s="145"/>
      <c r="EN141" s="145"/>
      <c r="EO141" s="145"/>
      <c r="EP141" s="145"/>
      <c r="EQ141" s="145"/>
    </row>
    <row r="142" spans="1:147" s="146" customFormat="1" ht="31.5" x14ac:dyDescent="0.25">
      <c r="A142" s="145"/>
      <c r="B142" s="145"/>
      <c r="C142" s="136" t="s">
        <v>127</v>
      </c>
      <c r="D142" s="128">
        <v>915</v>
      </c>
      <c r="E142" s="129" t="s">
        <v>202</v>
      </c>
      <c r="F142" s="129" t="s">
        <v>195</v>
      </c>
      <c r="G142" s="130" t="s">
        <v>233</v>
      </c>
      <c r="H142" s="131" t="s">
        <v>218</v>
      </c>
      <c r="I142" s="131" t="s">
        <v>219</v>
      </c>
      <c r="J142" s="132" t="s">
        <v>265</v>
      </c>
      <c r="K142" s="129">
        <v>240</v>
      </c>
      <c r="L142" s="133">
        <v>2</v>
      </c>
      <c r="M142" s="133">
        <v>0</v>
      </c>
      <c r="N142" s="137">
        <f t="shared" si="9"/>
        <v>0</v>
      </c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  <c r="AO142" s="145"/>
      <c r="AP142" s="145"/>
      <c r="AQ142" s="145"/>
      <c r="AR142" s="145"/>
      <c r="AS142" s="145"/>
      <c r="AT142" s="145"/>
      <c r="AU142" s="145"/>
      <c r="AV142" s="145"/>
      <c r="AW142" s="145"/>
      <c r="AX142" s="145"/>
      <c r="AY142" s="145"/>
      <c r="AZ142" s="145"/>
      <c r="BA142" s="145"/>
      <c r="BB142" s="145"/>
      <c r="BC142" s="145"/>
      <c r="BD142" s="145"/>
      <c r="BE142" s="145"/>
      <c r="BF142" s="145"/>
      <c r="BG142" s="145"/>
      <c r="BH142" s="145"/>
      <c r="BI142" s="145"/>
      <c r="BJ142" s="145"/>
      <c r="BK142" s="145"/>
      <c r="BL142" s="145"/>
      <c r="BM142" s="145"/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145"/>
      <c r="CT142" s="145"/>
      <c r="CU142" s="145"/>
      <c r="CV142" s="145"/>
      <c r="CW142" s="145"/>
      <c r="CX142" s="145"/>
      <c r="CY142" s="145"/>
      <c r="CZ142" s="145"/>
      <c r="DA142" s="145"/>
      <c r="DB142" s="145"/>
      <c r="DC142" s="145"/>
      <c r="DD142" s="145"/>
      <c r="DE142" s="145"/>
      <c r="DF142" s="145"/>
      <c r="DG142" s="145"/>
      <c r="DH142" s="145"/>
      <c r="DI142" s="145"/>
      <c r="DJ142" s="145"/>
      <c r="DK142" s="145"/>
      <c r="DL142" s="145"/>
      <c r="DM142" s="145"/>
      <c r="DN142" s="145"/>
      <c r="DO142" s="145"/>
      <c r="DP142" s="145"/>
      <c r="DQ142" s="145"/>
      <c r="DR142" s="145"/>
      <c r="DS142" s="145"/>
      <c r="DT142" s="145"/>
      <c r="DU142" s="145"/>
      <c r="DV142" s="145"/>
      <c r="DW142" s="145"/>
      <c r="DX142" s="145"/>
      <c r="DY142" s="145"/>
      <c r="DZ142" s="145"/>
      <c r="EA142" s="145"/>
      <c r="EB142" s="145"/>
      <c r="EC142" s="145"/>
      <c r="ED142" s="145"/>
      <c r="EE142" s="145"/>
      <c r="EF142" s="145"/>
      <c r="EG142" s="145"/>
      <c r="EH142" s="145"/>
      <c r="EI142" s="145"/>
      <c r="EJ142" s="145"/>
      <c r="EK142" s="145"/>
      <c r="EL142" s="145"/>
      <c r="EM142" s="145"/>
      <c r="EN142" s="145"/>
      <c r="EO142" s="145"/>
      <c r="EP142" s="145"/>
      <c r="EQ142" s="145"/>
    </row>
    <row r="143" spans="1:147" s="146" customFormat="1" ht="31.5" hidden="1" x14ac:dyDescent="0.25">
      <c r="C143" s="171" t="s">
        <v>206</v>
      </c>
      <c r="D143" s="128">
        <v>916</v>
      </c>
      <c r="E143" s="129" t="s">
        <v>202</v>
      </c>
      <c r="F143" s="129" t="s">
        <v>195</v>
      </c>
      <c r="G143" s="130"/>
      <c r="H143" s="131"/>
      <c r="I143" s="131"/>
      <c r="J143" s="132"/>
      <c r="K143" s="129"/>
      <c r="L143" s="133">
        <f t="shared" ref="L143:M147" si="16">L144</f>
        <v>0</v>
      </c>
      <c r="M143" s="133">
        <f t="shared" si="16"/>
        <v>0</v>
      </c>
      <c r="N143" s="137" t="e">
        <f t="shared" si="9"/>
        <v>#DIV/0!</v>
      </c>
      <c r="O143" s="145"/>
      <c r="P143" s="145"/>
      <c r="Q143" s="145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  <c r="AO143" s="145"/>
      <c r="AP143" s="145"/>
      <c r="AQ143" s="145"/>
      <c r="AR143" s="145"/>
      <c r="AS143" s="145"/>
      <c r="AT143" s="145"/>
      <c r="AU143" s="145"/>
      <c r="AV143" s="145"/>
      <c r="AW143" s="145"/>
      <c r="AX143" s="145"/>
      <c r="AY143" s="145"/>
      <c r="AZ143" s="145"/>
      <c r="BA143" s="145"/>
      <c r="BB143" s="145"/>
      <c r="BC143" s="145"/>
      <c r="BD143" s="145"/>
      <c r="BE143" s="145"/>
      <c r="BF143" s="145"/>
      <c r="BG143" s="145"/>
      <c r="BH143" s="145"/>
      <c r="BI143" s="145"/>
      <c r="BJ143" s="145"/>
      <c r="BK143" s="145"/>
      <c r="BL143" s="145"/>
      <c r="BM143" s="145"/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145"/>
      <c r="CT143" s="145"/>
      <c r="CU143" s="145"/>
      <c r="CV143" s="145"/>
      <c r="CW143" s="145"/>
      <c r="CX143" s="145"/>
      <c r="CY143" s="145"/>
      <c r="CZ143" s="145"/>
      <c r="DA143" s="145"/>
      <c r="DB143" s="145"/>
      <c r="DC143" s="145"/>
      <c r="DD143" s="145"/>
      <c r="DE143" s="145"/>
      <c r="DF143" s="145"/>
      <c r="DG143" s="145"/>
      <c r="DH143" s="145"/>
      <c r="DI143" s="145"/>
      <c r="DJ143" s="145"/>
      <c r="DK143" s="145"/>
      <c r="DL143" s="145"/>
      <c r="DM143" s="145"/>
      <c r="DN143" s="145"/>
      <c r="DO143" s="145"/>
      <c r="DP143" s="145"/>
      <c r="DQ143" s="145"/>
      <c r="DR143" s="145"/>
      <c r="DS143" s="145"/>
      <c r="DT143" s="145"/>
      <c r="DU143" s="145"/>
      <c r="DV143" s="145"/>
      <c r="DW143" s="145"/>
      <c r="DX143" s="145"/>
      <c r="DY143" s="145"/>
      <c r="DZ143" s="145"/>
      <c r="EA143" s="145"/>
      <c r="EB143" s="145"/>
      <c r="EC143" s="145"/>
      <c r="ED143" s="145"/>
      <c r="EE143" s="145"/>
      <c r="EF143" s="145"/>
      <c r="EG143" s="145"/>
      <c r="EH143" s="145"/>
      <c r="EI143" s="145"/>
      <c r="EJ143" s="145"/>
      <c r="EK143" s="145"/>
      <c r="EL143" s="145"/>
      <c r="EM143" s="145"/>
      <c r="EN143" s="145"/>
      <c r="EO143" s="145"/>
      <c r="EP143" s="145"/>
      <c r="EQ143" s="145"/>
    </row>
    <row r="144" spans="1:147" s="146" customFormat="1" ht="63" hidden="1" x14ac:dyDescent="0.25">
      <c r="C144" s="82" t="s">
        <v>232</v>
      </c>
      <c r="D144" s="128">
        <v>917</v>
      </c>
      <c r="E144" s="129" t="s">
        <v>202</v>
      </c>
      <c r="F144" s="129" t="s">
        <v>195</v>
      </c>
      <c r="G144" s="130">
        <v>89</v>
      </c>
      <c r="H144" s="131" t="s">
        <v>234</v>
      </c>
      <c r="I144" s="131"/>
      <c r="J144" s="132"/>
      <c r="K144" s="129"/>
      <c r="L144" s="133">
        <f t="shared" si="16"/>
        <v>0</v>
      </c>
      <c r="M144" s="133">
        <f t="shared" si="16"/>
        <v>0</v>
      </c>
      <c r="N144" s="137" t="e">
        <f t="shared" si="9"/>
        <v>#DIV/0!</v>
      </c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145"/>
      <c r="AL144" s="145"/>
      <c r="AM144" s="145"/>
      <c r="AN144" s="145"/>
      <c r="AO144" s="145"/>
      <c r="AP144" s="145"/>
      <c r="AQ144" s="145"/>
      <c r="AR144" s="145"/>
      <c r="AS144" s="145"/>
      <c r="AT144" s="145"/>
      <c r="AU144" s="145"/>
      <c r="AV144" s="145"/>
      <c r="AW144" s="145"/>
      <c r="AX144" s="145"/>
      <c r="AY144" s="145"/>
      <c r="AZ144" s="145"/>
      <c r="BA144" s="145"/>
      <c r="BB144" s="145"/>
      <c r="BC144" s="145"/>
      <c r="BD144" s="145"/>
      <c r="BE144" s="145"/>
      <c r="BF144" s="145"/>
      <c r="BG144" s="145"/>
      <c r="BH144" s="145"/>
      <c r="BI144" s="145"/>
      <c r="BJ144" s="145"/>
      <c r="BK144" s="145"/>
      <c r="BL144" s="145"/>
      <c r="BM144" s="145"/>
      <c r="BN144" s="145"/>
      <c r="BO144" s="145"/>
      <c r="BP144" s="145"/>
      <c r="BQ144" s="145"/>
      <c r="BR144" s="145"/>
      <c r="BS144" s="145"/>
      <c r="BT144" s="145"/>
      <c r="BU144" s="145"/>
      <c r="BV144" s="145"/>
      <c r="BW144" s="145"/>
      <c r="BX144" s="145"/>
      <c r="BY144" s="145"/>
      <c r="BZ144" s="145"/>
      <c r="CA144" s="145"/>
      <c r="CB144" s="145"/>
      <c r="CC144" s="145"/>
      <c r="CD144" s="145"/>
      <c r="CE144" s="145"/>
      <c r="CF144" s="145"/>
      <c r="CG144" s="145"/>
      <c r="CH144" s="145"/>
      <c r="CI144" s="145"/>
      <c r="CJ144" s="145"/>
      <c r="CK144" s="145"/>
      <c r="CL144" s="145"/>
      <c r="CM144" s="145"/>
      <c r="CN144" s="145"/>
      <c r="CO144" s="145"/>
      <c r="CP144" s="145"/>
      <c r="CQ144" s="145"/>
      <c r="CR144" s="145"/>
      <c r="CS144" s="145"/>
      <c r="CT144" s="145"/>
      <c r="CU144" s="145"/>
      <c r="CV144" s="145"/>
      <c r="CW144" s="145"/>
      <c r="CX144" s="145"/>
      <c r="CY144" s="145"/>
      <c r="CZ144" s="145"/>
      <c r="DA144" s="145"/>
      <c r="DB144" s="145"/>
      <c r="DC144" s="145"/>
      <c r="DD144" s="145"/>
      <c r="DE144" s="145"/>
      <c r="DF144" s="145"/>
      <c r="DG144" s="145"/>
      <c r="DH144" s="145"/>
      <c r="DI144" s="145"/>
      <c r="DJ144" s="145"/>
      <c r="DK144" s="145"/>
      <c r="DL144" s="145"/>
      <c r="DM144" s="145"/>
      <c r="DN144" s="145"/>
      <c r="DO144" s="145"/>
      <c r="DP144" s="145"/>
      <c r="DQ144" s="145"/>
      <c r="DR144" s="145"/>
      <c r="DS144" s="145"/>
      <c r="DT144" s="145"/>
      <c r="DU144" s="145"/>
      <c r="DV144" s="145"/>
      <c r="DW144" s="145"/>
      <c r="DX144" s="145"/>
      <c r="DY144" s="145"/>
      <c r="DZ144" s="145"/>
      <c r="EA144" s="145"/>
      <c r="EB144" s="145"/>
      <c r="EC144" s="145"/>
      <c r="ED144" s="145"/>
      <c r="EE144" s="145"/>
      <c r="EF144" s="145"/>
      <c r="EG144" s="145"/>
      <c r="EH144" s="145"/>
      <c r="EI144" s="145"/>
      <c r="EJ144" s="145"/>
      <c r="EK144" s="145"/>
      <c r="EL144" s="145"/>
      <c r="EM144" s="145"/>
      <c r="EN144" s="145"/>
      <c r="EO144" s="145"/>
      <c r="EP144" s="145"/>
      <c r="EQ144" s="145"/>
    </row>
    <row r="145" spans="1:147" s="146" customFormat="1" ht="63" hidden="1" x14ac:dyDescent="0.25">
      <c r="C145" s="82" t="s">
        <v>235</v>
      </c>
      <c r="D145" s="128">
        <v>918</v>
      </c>
      <c r="E145" s="129" t="s">
        <v>202</v>
      </c>
      <c r="F145" s="129" t="s">
        <v>195</v>
      </c>
      <c r="G145" s="130">
        <v>89</v>
      </c>
      <c r="H145" s="131">
        <v>1</v>
      </c>
      <c r="I145" s="131"/>
      <c r="J145" s="132"/>
      <c r="K145" s="129"/>
      <c r="L145" s="133">
        <f>L146</f>
        <v>0</v>
      </c>
      <c r="M145" s="133">
        <f>M146</f>
        <v>0</v>
      </c>
      <c r="N145" s="137" t="e">
        <f t="shared" si="9"/>
        <v>#DIV/0!</v>
      </c>
      <c r="O145" s="145"/>
      <c r="P145" s="145"/>
      <c r="Q145" s="145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5"/>
      <c r="AD145" s="145"/>
      <c r="AE145" s="145"/>
      <c r="AF145" s="145"/>
      <c r="AG145" s="145"/>
      <c r="AH145" s="145"/>
      <c r="AI145" s="145"/>
      <c r="AJ145" s="145"/>
      <c r="AK145" s="145"/>
      <c r="AL145" s="145"/>
      <c r="AM145" s="145"/>
      <c r="AN145" s="145"/>
      <c r="AO145" s="145"/>
      <c r="AP145" s="145"/>
      <c r="AQ145" s="145"/>
      <c r="AR145" s="145"/>
      <c r="AS145" s="145"/>
      <c r="AT145" s="145"/>
      <c r="AU145" s="145"/>
      <c r="AV145" s="145"/>
      <c r="AW145" s="145"/>
      <c r="AX145" s="145"/>
      <c r="AY145" s="145"/>
      <c r="AZ145" s="145"/>
      <c r="BA145" s="145"/>
      <c r="BB145" s="145"/>
      <c r="BC145" s="145"/>
      <c r="BD145" s="145"/>
      <c r="BE145" s="145"/>
      <c r="BF145" s="145"/>
      <c r="BG145" s="145"/>
      <c r="BH145" s="145"/>
      <c r="BI145" s="145"/>
      <c r="BJ145" s="145"/>
      <c r="BK145" s="145"/>
      <c r="BL145" s="145"/>
      <c r="BM145" s="145"/>
      <c r="BN145" s="145"/>
      <c r="BO145" s="145"/>
      <c r="BP145" s="145"/>
      <c r="BQ145" s="145"/>
      <c r="BR145" s="145"/>
      <c r="BS145" s="145"/>
      <c r="BT145" s="145"/>
      <c r="BU145" s="145"/>
      <c r="BV145" s="145"/>
      <c r="BW145" s="145"/>
      <c r="BX145" s="145"/>
      <c r="BY145" s="145"/>
      <c r="BZ145" s="145"/>
      <c r="CA145" s="145"/>
      <c r="CB145" s="145"/>
      <c r="CC145" s="145"/>
      <c r="CD145" s="145"/>
      <c r="CE145" s="145"/>
      <c r="CF145" s="145"/>
      <c r="CG145" s="145"/>
      <c r="CH145" s="145"/>
      <c r="CI145" s="145"/>
      <c r="CJ145" s="145"/>
      <c r="CK145" s="145"/>
      <c r="CL145" s="145"/>
      <c r="CM145" s="145"/>
      <c r="CN145" s="145"/>
      <c r="CO145" s="145"/>
      <c r="CP145" s="145"/>
      <c r="CQ145" s="145"/>
      <c r="CR145" s="145"/>
      <c r="CS145" s="145"/>
      <c r="CT145" s="145"/>
      <c r="CU145" s="145"/>
      <c r="CV145" s="145"/>
      <c r="CW145" s="145"/>
      <c r="CX145" s="145"/>
      <c r="CY145" s="145"/>
      <c r="CZ145" s="145"/>
      <c r="DA145" s="145"/>
      <c r="DB145" s="145"/>
      <c r="DC145" s="145"/>
      <c r="DD145" s="145"/>
      <c r="DE145" s="145"/>
      <c r="DF145" s="145"/>
      <c r="DG145" s="145"/>
      <c r="DH145" s="145"/>
      <c r="DI145" s="145"/>
      <c r="DJ145" s="145"/>
      <c r="DK145" s="145"/>
      <c r="DL145" s="145"/>
      <c r="DM145" s="145"/>
      <c r="DN145" s="145"/>
      <c r="DO145" s="145"/>
      <c r="DP145" s="145"/>
      <c r="DQ145" s="145"/>
      <c r="DR145" s="145"/>
      <c r="DS145" s="145"/>
      <c r="DT145" s="145"/>
      <c r="DU145" s="145"/>
      <c r="DV145" s="145"/>
      <c r="DW145" s="145"/>
      <c r="DX145" s="145"/>
      <c r="DY145" s="145"/>
      <c r="DZ145" s="145"/>
      <c r="EA145" s="145"/>
      <c r="EB145" s="145"/>
      <c r="EC145" s="145"/>
      <c r="ED145" s="145"/>
      <c r="EE145" s="145"/>
      <c r="EF145" s="145"/>
      <c r="EG145" s="145"/>
      <c r="EH145" s="145"/>
      <c r="EI145" s="145"/>
      <c r="EJ145" s="145"/>
      <c r="EK145" s="145"/>
      <c r="EL145" s="145"/>
      <c r="EM145" s="145"/>
      <c r="EN145" s="145"/>
      <c r="EO145" s="145"/>
      <c r="EP145" s="145"/>
      <c r="EQ145" s="145"/>
    </row>
    <row r="146" spans="1:147" s="146" customFormat="1" ht="47.25" hidden="1" x14ac:dyDescent="0.25">
      <c r="C146" s="172" t="s">
        <v>266</v>
      </c>
      <c r="D146" s="128">
        <v>919</v>
      </c>
      <c r="E146" s="129" t="s">
        <v>202</v>
      </c>
      <c r="F146" s="129" t="s">
        <v>195</v>
      </c>
      <c r="G146" s="130" t="s">
        <v>233</v>
      </c>
      <c r="H146" s="131" t="s">
        <v>218</v>
      </c>
      <c r="I146" s="131" t="s">
        <v>219</v>
      </c>
      <c r="J146" s="132">
        <v>42140</v>
      </c>
      <c r="K146" s="129"/>
      <c r="L146" s="133">
        <f t="shared" si="16"/>
        <v>0</v>
      </c>
      <c r="M146" s="133">
        <f t="shared" si="16"/>
        <v>0</v>
      </c>
      <c r="N146" s="137" t="e">
        <f t="shared" si="9"/>
        <v>#DIV/0!</v>
      </c>
      <c r="O146" s="145"/>
      <c r="P146" s="145"/>
      <c r="Q146" s="145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5"/>
      <c r="AD146" s="145"/>
      <c r="AE146" s="145"/>
      <c r="AF146" s="145"/>
      <c r="AG146" s="145"/>
      <c r="AH146" s="145"/>
      <c r="AI146" s="145"/>
      <c r="AJ146" s="145"/>
      <c r="AK146" s="145"/>
      <c r="AL146" s="145"/>
      <c r="AM146" s="145"/>
      <c r="AN146" s="145"/>
      <c r="AO146" s="145"/>
      <c r="AP146" s="145"/>
      <c r="AQ146" s="145"/>
      <c r="AR146" s="145"/>
      <c r="AS146" s="145"/>
      <c r="AT146" s="145"/>
      <c r="AU146" s="145"/>
      <c r="AV146" s="145"/>
      <c r="AW146" s="145"/>
      <c r="AX146" s="145"/>
      <c r="AY146" s="145"/>
      <c r="AZ146" s="145"/>
      <c r="BA146" s="145"/>
      <c r="BB146" s="145"/>
      <c r="BC146" s="145"/>
      <c r="BD146" s="145"/>
      <c r="BE146" s="145"/>
      <c r="BF146" s="145"/>
      <c r="BG146" s="145"/>
      <c r="BH146" s="145"/>
      <c r="BI146" s="145"/>
      <c r="BJ146" s="145"/>
      <c r="BK146" s="145"/>
      <c r="BL146" s="145"/>
      <c r="BM146" s="145"/>
      <c r="BN146" s="145"/>
      <c r="BO146" s="145"/>
      <c r="BP146" s="145"/>
      <c r="BQ146" s="145"/>
      <c r="BR146" s="145"/>
      <c r="BS146" s="145"/>
      <c r="BT146" s="145"/>
      <c r="BU146" s="145"/>
      <c r="BV146" s="145"/>
      <c r="BW146" s="145"/>
      <c r="BX146" s="145"/>
      <c r="BY146" s="145"/>
      <c r="BZ146" s="145"/>
      <c r="CA146" s="145"/>
      <c r="CB146" s="145"/>
      <c r="CC146" s="145"/>
      <c r="CD146" s="145"/>
      <c r="CE146" s="145"/>
      <c r="CF146" s="145"/>
      <c r="CG146" s="145"/>
      <c r="CH146" s="145"/>
      <c r="CI146" s="145"/>
      <c r="CJ146" s="145"/>
      <c r="CK146" s="145"/>
      <c r="CL146" s="145"/>
      <c r="CM146" s="145"/>
      <c r="CN146" s="145"/>
      <c r="CO146" s="145"/>
      <c r="CP146" s="145"/>
      <c r="CQ146" s="145"/>
      <c r="CR146" s="145"/>
      <c r="CS146" s="145"/>
      <c r="CT146" s="145"/>
      <c r="CU146" s="145"/>
      <c r="CV146" s="145"/>
      <c r="CW146" s="145"/>
      <c r="CX146" s="145"/>
      <c r="CY146" s="145"/>
      <c r="CZ146" s="145"/>
      <c r="DA146" s="145"/>
      <c r="DB146" s="145"/>
      <c r="DC146" s="145"/>
      <c r="DD146" s="145"/>
      <c r="DE146" s="145"/>
      <c r="DF146" s="145"/>
      <c r="DG146" s="145"/>
      <c r="DH146" s="145"/>
      <c r="DI146" s="145"/>
      <c r="DJ146" s="145"/>
      <c r="DK146" s="145"/>
      <c r="DL146" s="145"/>
      <c r="DM146" s="145"/>
      <c r="DN146" s="145"/>
      <c r="DO146" s="145"/>
      <c r="DP146" s="145"/>
      <c r="DQ146" s="145"/>
      <c r="DR146" s="145"/>
      <c r="DS146" s="145"/>
      <c r="DT146" s="145"/>
      <c r="DU146" s="145"/>
      <c r="DV146" s="145"/>
      <c r="DW146" s="145"/>
      <c r="DX146" s="145"/>
      <c r="DY146" s="145"/>
      <c r="DZ146" s="145"/>
      <c r="EA146" s="145"/>
      <c r="EB146" s="145"/>
      <c r="EC146" s="145"/>
      <c r="ED146" s="145"/>
      <c r="EE146" s="145"/>
      <c r="EF146" s="145"/>
      <c r="EG146" s="145"/>
      <c r="EH146" s="145"/>
      <c r="EI146" s="145"/>
      <c r="EJ146" s="145"/>
      <c r="EK146" s="145"/>
      <c r="EL146" s="145"/>
      <c r="EM146" s="145"/>
      <c r="EN146" s="145"/>
      <c r="EO146" s="145"/>
      <c r="EP146" s="145"/>
      <c r="EQ146" s="145"/>
    </row>
    <row r="147" spans="1:147" s="146" customFormat="1" ht="31.5" hidden="1" x14ac:dyDescent="0.25">
      <c r="C147" s="82" t="s">
        <v>126</v>
      </c>
      <c r="D147" s="128">
        <v>920</v>
      </c>
      <c r="E147" s="129" t="s">
        <v>202</v>
      </c>
      <c r="F147" s="129" t="s">
        <v>195</v>
      </c>
      <c r="G147" s="130">
        <v>89</v>
      </c>
      <c r="H147" s="131">
        <v>1</v>
      </c>
      <c r="I147" s="131" t="s">
        <v>219</v>
      </c>
      <c r="J147" s="132">
        <v>42140</v>
      </c>
      <c r="K147" s="129">
        <v>200</v>
      </c>
      <c r="L147" s="133">
        <f t="shared" si="16"/>
        <v>0</v>
      </c>
      <c r="M147" s="133">
        <f t="shared" si="16"/>
        <v>0</v>
      </c>
      <c r="N147" s="137" t="e">
        <f t="shared" si="9"/>
        <v>#DIV/0!</v>
      </c>
      <c r="O147" s="145"/>
      <c r="P147" s="145"/>
      <c r="Q147" s="145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5"/>
      <c r="AD147" s="145"/>
      <c r="AE147" s="145"/>
      <c r="AF147" s="145"/>
      <c r="AG147" s="145"/>
      <c r="AH147" s="145"/>
      <c r="AI147" s="145"/>
      <c r="AJ147" s="145"/>
      <c r="AK147" s="145"/>
      <c r="AL147" s="145"/>
      <c r="AM147" s="145"/>
      <c r="AN147" s="145"/>
      <c r="AO147" s="145"/>
      <c r="AP147" s="145"/>
      <c r="AQ147" s="145"/>
      <c r="AR147" s="145"/>
      <c r="AS147" s="145"/>
      <c r="AT147" s="145"/>
      <c r="AU147" s="145"/>
      <c r="AV147" s="145"/>
      <c r="AW147" s="145"/>
      <c r="AX147" s="145"/>
      <c r="AY147" s="145"/>
      <c r="AZ147" s="145"/>
      <c r="BA147" s="145"/>
      <c r="BB147" s="145"/>
      <c r="BC147" s="145"/>
      <c r="BD147" s="145"/>
      <c r="BE147" s="145"/>
      <c r="BF147" s="145"/>
      <c r="BG147" s="145"/>
      <c r="BH147" s="145"/>
      <c r="BI147" s="145"/>
      <c r="BJ147" s="145"/>
      <c r="BK147" s="145"/>
      <c r="BL147" s="145"/>
      <c r="BM147" s="145"/>
      <c r="BN147" s="145"/>
      <c r="BO147" s="145"/>
      <c r="BP147" s="145"/>
      <c r="BQ147" s="145"/>
      <c r="BR147" s="145"/>
      <c r="BS147" s="145"/>
      <c r="BT147" s="145"/>
      <c r="BU147" s="145"/>
      <c r="BV147" s="145"/>
      <c r="BW147" s="145"/>
      <c r="BX147" s="145"/>
      <c r="BY147" s="145"/>
      <c r="BZ147" s="145"/>
      <c r="CA147" s="145"/>
      <c r="CB147" s="145"/>
      <c r="CC147" s="145"/>
      <c r="CD147" s="145"/>
      <c r="CE147" s="145"/>
      <c r="CF147" s="145"/>
      <c r="CG147" s="145"/>
      <c r="CH147" s="145"/>
      <c r="CI147" s="145"/>
      <c r="CJ147" s="145"/>
      <c r="CK147" s="145"/>
      <c r="CL147" s="145"/>
      <c r="CM147" s="145"/>
      <c r="CN147" s="145"/>
      <c r="CO147" s="145"/>
      <c r="CP147" s="145"/>
      <c r="CQ147" s="145"/>
      <c r="CR147" s="145"/>
      <c r="CS147" s="145"/>
      <c r="CT147" s="145"/>
      <c r="CU147" s="145"/>
      <c r="CV147" s="145"/>
      <c r="CW147" s="145"/>
      <c r="CX147" s="145"/>
      <c r="CY147" s="145"/>
      <c r="CZ147" s="145"/>
      <c r="DA147" s="145"/>
      <c r="DB147" s="145"/>
      <c r="DC147" s="145"/>
      <c r="DD147" s="145"/>
      <c r="DE147" s="145"/>
      <c r="DF147" s="145"/>
      <c r="DG147" s="145"/>
      <c r="DH147" s="145"/>
      <c r="DI147" s="145"/>
      <c r="DJ147" s="145"/>
      <c r="DK147" s="145"/>
      <c r="DL147" s="145"/>
      <c r="DM147" s="145"/>
      <c r="DN147" s="145"/>
      <c r="DO147" s="145"/>
      <c r="DP147" s="145"/>
      <c r="DQ147" s="145"/>
      <c r="DR147" s="145"/>
      <c r="DS147" s="145"/>
      <c r="DT147" s="145"/>
      <c r="DU147" s="145"/>
      <c r="DV147" s="145"/>
      <c r="DW147" s="145"/>
      <c r="DX147" s="145"/>
      <c r="DY147" s="145"/>
      <c r="DZ147" s="145"/>
      <c r="EA147" s="145"/>
      <c r="EB147" s="145"/>
      <c r="EC147" s="145"/>
      <c r="ED147" s="145"/>
      <c r="EE147" s="145"/>
      <c r="EF147" s="145"/>
      <c r="EG147" s="145"/>
      <c r="EH147" s="145"/>
      <c r="EI147" s="145"/>
      <c r="EJ147" s="145"/>
      <c r="EK147" s="145"/>
      <c r="EL147" s="145"/>
      <c r="EM147" s="145"/>
      <c r="EN147" s="145"/>
      <c r="EO147" s="145"/>
      <c r="EP147" s="145"/>
      <c r="EQ147" s="145"/>
    </row>
    <row r="148" spans="1:147" s="146" customFormat="1" ht="31.5" hidden="1" x14ac:dyDescent="0.25">
      <c r="C148" s="136" t="s">
        <v>127</v>
      </c>
      <c r="D148" s="128">
        <v>921</v>
      </c>
      <c r="E148" s="129" t="s">
        <v>202</v>
      </c>
      <c r="F148" s="129" t="s">
        <v>195</v>
      </c>
      <c r="G148" s="130">
        <v>89</v>
      </c>
      <c r="H148" s="131">
        <v>1</v>
      </c>
      <c r="I148" s="131" t="s">
        <v>219</v>
      </c>
      <c r="J148" s="132">
        <v>42140</v>
      </c>
      <c r="K148" s="129">
        <v>240</v>
      </c>
      <c r="L148" s="133"/>
      <c r="M148" s="133"/>
      <c r="N148" s="137" t="e">
        <f t="shared" si="9"/>
        <v>#DIV/0!</v>
      </c>
      <c r="O148" s="145"/>
      <c r="P148" s="145"/>
      <c r="Q148" s="145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  <c r="AM148" s="145"/>
      <c r="AN148" s="145"/>
      <c r="AO148" s="145"/>
      <c r="AP148" s="145"/>
      <c r="AQ148" s="145"/>
      <c r="AR148" s="145"/>
      <c r="AS148" s="145"/>
      <c r="AT148" s="145"/>
      <c r="AU148" s="145"/>
      <c r="AV148" s="145"/>
      <c r="AW148" s="145"/>
      <c r="AX148" s="145"/>
      <c r="AY148" s="145"/>
      <c r="AZ148" s="145"/>
      <c r="BA148" s="145"/>
      <c r="BB148" s="145"/>
      <c r="BC148" s="145"/>
      <c r="BD148" s="145"/>
      <c r="BE148" s="145"/>
      <c r="BF148" s="145"/>
      <c r="BG148" s="145"/>
      <c r="BH148" s="145"/>
      <c r="BI148" s="145"/>
      <c r="BJ148" s="145"/>
      <c r="BK148" s="145"/>
      <c r="BL148" s="145"/>
      <c r="BM148" s="145"/>
      <c r="BN148" s="145"/>
      <c r="BO148" s="145"/>
      <c r="BP148" s="145"/>
      <c r="BQ148" s="145"/>
      <c r="BR148" s="145"/>
      <c r="BS148" s="145"/>
      <c r="BT148" s="145"/>
      <c r="BU148" s="145"/>
      <c r="BV148" s="145"/>
      <c r="BW148" s="145"/>
      <c r="BX148" s="145"/>
      <c r="BY148" s="145"/>
      <c r="BZ148" s="145"/>
      <c r="CA148" s="145"/>
      <c r="CB148" s="145"/>
      <c r="CC148" s="145"/>
      <c r="CD148" s="145"/>
      <c r="CE148" s="145"/>
      <c r="CF148" s="145"/>
      <c r="CG148" s="145"/>
      <c r="CH148" s="145"/>
      <c r="CI148" s="145"/>
      <c r="CJ148" s="145"/>
      <c r="CK148" s="145"/>
      <c r="CL148" s="145"/>
      <c r="CM148" s="145"/>
      <c r="CN148" s="145"/>
      <c r="CO148" s="145"/>
      <c r="CP148" s="145"/>
      <c r="CQ148" s="145"/>
      <c r="CR148" s="145"/>
      <c r="CS148" s="145"/>
      <c r="CT148" s="145"/>
      <c r="CU148" s="145"/>
      <c r="CV148" s="145"/>
      <c r="CW148" s="145"/>
      <c r="CX148" s="145"/>
      <c r="CY148" s="145"/>
      <c r="CZ148" s="145"/>
      <c r="DA148" s="145"/>
      <c r="DB148" s="145"/>
      <c r="DC148" s="145"/>
      <c r="DD148" s="145"/>
      <c r="DE148" s="145"/>
      <c r="DF148" s="145"/>
      <c r="DG148" s="145"/>
      <c r="DH148" s="145"/>
      <c r="DI148" s="145"/>
      <c r="DJ148" s="145"/>
      <c r="DK148" s="145"/>
      <c r="DL148" s="145"/>
      <c r="DM148" s="145"/>
      <c r="DN148" s="145"/>
      <c r="DO148" s="145"/>
      <c r="DP148" s="145"/>
      <c r="DQ148" s="145"/>
      <c r="DR148" s="145"/>
      <c r="DS148" s="145"/>
      <c r="DT148" s="145"/>
      <c r="DU148" s="145"/>
      <c r="DV148" s="145"/>
      <c r="DW148" s="145"/>
      <c r="DX148" s="145"/>
      <c r="DY148" s="145"/>
      <c r="DZ148" s="145"/>
      <c r="EA148" s="145"/>
      <c r="EB148" s="145"/>
      <c r="EC148" s="145"/>
      <c r="ED148" s="145"/>
      <c r="EE148" s="145"/>
      <c r="EF148" s="145"/>
      <c r="EG148" s="145"/>
      <c r="EH148" s="145"/>
      <c r="EI148" s="145"/>
      <c r="EJ148" s="145"/>
      <c r="EK148" s="145"/>
      <c r="EL148" s="145"/>
      <c r="EM148" s="145"/>
      <c r="EN148" s="145"/>
      <c r="EO148" s="145"/>
      <c r="EP148" s="145"/>
      <c r="EQ148" s="145"/>
    </row>
    <row r="149" spans="1:147" s="146" customFormat="1" ht="32.25" customHeight="1" x14ac:dyDescent="0.25">
      <c r="C149" s="223" t="s">
        <v>140</v>
      </c>
      <c r="D149" s="128">
        <v>915</v>
      </c>
      <c r="E149" s="129" t="s">
        <v>202</v>
      </c>
      <c r="F149" s="129" t="s">
        <v>195</v>
      </c>
      <c r="G149" s="130" t="s">
        <v>233</v>
      </c>
      <c r="H149" s="131" t="s">
        <v>218</v>
      </c>
      <c r="I149" s="131" t="s">
        <v>219</v>
      </c>
      <c r="J149" s="132">
        <v>78090</v>
      </c>
      <c r="K149" s="129"/>
      <c r="L149" s="133">
        <f>L150</f>
        <v>596</v>
      </c>
      <c r="M149" s="133">
        <f>M150</f>
        <v>596</v>
      </c>
      <c r="N149" s="137">
        <f t="shared" si="9"/>
        <v>100</v>
      </c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  <c r="AM149" s="145"/>
      <c r="AN149" s="145"/>
      <c r="AO149" s="145"/>
      <c r="AP149" s="145"/>
      <c r="AQ149" s="145"/>
      <c r="AR149" s="145"/>
      <c r="AS149" s="145"/>
      <c r="AT149" s="145"/>
      <c r="AU149" s="145"/>
      <c r="AV149" s="145"/>
      <c r="AW149" s="145"/>
      <c r="AX149" s="145"/>
      <c r="AY149" s="145"/>
      <c r="AZ149" s="145"/>
      <c r="BA149" s="145"/>
      <c r="BB149" s="145"/>
      <c r="BC149" s="145"/>
      <c r="BD149" s="145"/>
      <c r="BE149" s="145"/>
      <c r="BF149" s="145"/>
      <c r="BG149" s="145"/>
      <c r="BH149" s="145"/>
      <c r="BI149" s="145"/>
      <c r="BJ149" s="145"/>
      <c r="BK149" s="145"/>
      <c r="BL149" s="145"/>
      <c r="BM149" s="145"/>
      <c r="BN149" s="145"/>
      <c r="BO149" s="145"/>
      <c r="BP149" s="145"/>
      <c r="BQ149" s="145"/>
      <c r="BR149" s="145"/>
      <c r="BS149" s="145"/>
      <c r="BT149" s="145"/>
      <c r="BU149" s="145"/>
      <c r="BV149" s="145"/>
      <c r="BW149" s="145"/>
      <c r="BX149" s="145"/>
      <c r="BY149" s="145"/>
      <c r="BZ149" s="145"/>
      <c r="CA149" s="145"/>
      <c r="CB149" s="145"/>
      <c r="CC149" s="145"/>
      <c r="CD149" s="145"/>
      <c r="CE149" s="145"/>
      <c r="CF149" s="145"/>
      <c r="CG149" s="145"/>
      <c r="CH149" s="145"/>
      <c r="CI149" s="145"/>
      <c r="CJ149" s="145"/>
      <c r="CK149" s="145"/>
      <c r="CL149" s="145"/>
      <c r="CM149" s="145"/>
      <c r="CN149" s="145"/>
      <c r="CO149" s="145"/>
      <c r="CP149" s="145"/>
      <c r="CQ149" s="145"/>
      <c r="CR149" s="145"/>
      <c r="CS149" s="145"/>
      <c r="CT149" s="145"/>
      <c r="CU149" s="145"/>
      <c r="CV149" s="145"/>
      <c r="CW149" s="145"/>
      <c r="CX149" s="145"/>
      <c r="CY149" s="145"/>
      <c r="CZ149" s="145"/>
      <c r="DA149" s="145"/>
      <c r="DB149" s="145"/>
      <c r="DC149" s="145"/>
      <c r="DD149" s="145"/>
      <c r="DE149" s="145"/>
      <c r="DF149" s="145"/>
      <c r="DG149" s="145"/>
      <c r="DH149" s="145"/>
      <c r="DI149" s="145"/>
      <c r="DJ149" s="145"/>
      <c r="DK149" s="145"/>
      <c r="DL149" s="145"/>
      <c r="DM149" s="145"/>
      <c r="DN149" s="145"/>
      <c r="DO149" s="145"/>
      <c r="DP149" s="145"/>
      <c r="DQ149" s="145"/>
      <c r="DR149" s="145"/>
      <c r="DS149" s="145"/>
      <c r="DT149" s="145"/>
      <c r="DU149" s="145"/>
      <c r="DV149" s="145"/>
      <c r="DW149" s="145"/>
      <c r="DX149" s="145"/>
      <c r="DY149" s="145"/>
      <c r="DZ149" s="145"/>
      <c r="EA149" s="145"/>
      <c r="EB149" s="145"/>
      <c r="EC149" s="145"/>
      <c r="ED149" s="145"/>
      <c r="EE149" s="145"/>
      <c r="EF149" s="145"/>
      <c r="EG149" s="145"/>
      <c r="EH149" s="145"/>
      <c r="EI149" s="145"/>
      <c r="EJ149" s="145"/>
      <c r="EK149" s="145"/>
      <c r="EL149" s="145"/>
      <c r="EM149" s="145"/>
      <c r="EN149" s="145"/>
      <c r="EO149" s="145"/>
      <c r="EP149" s="145"/>
      <c r="EQ149" s="145"/>
    </row>
    <row r="150" spans="1:147" s="146" customFormat="1" ht="31.5" x14ac:dyDescent="0.25">
      <c r="C150" s="82" t="s">
        <v>126</v>
      </c>
      <c r="D150" s="128">
        <v>915</v>
      </c>
      <c r="E150" s="129" t="s">
        <v>202</v>
      </c>
      <c r="F150" s="129" t="s">
        <v>195</v>
      </c>
      <c r="G150" s="130" t="s">
        <v>233</v>
      </c>
      <c r="H150" s="131" t="s">
        <v>218</v>
      </c>
      <c r="I150" s="131" t="s">
        <v>219</v>
      </c>
      <c r="J150" s="132">
        <v>78090</v>
      </c>
      <c r="K150" s="129">
        <v>200</v>
      </c>
      <c r="L150" s="133">
        <f>L151</f>
        <v>596</v>
      </c>
      <c r="M150" s="133">
        <f>M151</f>
        <v>596</v>
      </c>
      <c r="N150" s="137">
        <f t="shared" si="9"/>
        <v>100</v>
      </c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  <c r="AO150" s="145"/>
      <c r="AP150" s="145"/>
      <c r="AQ150" s="145"/>
      <c r="AR150" s="145"/>
      <c r="AS150" s="145"/>
      <c r="AT150" s="145"/>
      <c r="AU150" s="145"/>
      <c r="AV150" s="145"/>
      <c r="AW150" s="145"/>
      <c r="AX150" s="145"/>
      <c r="AY150" s="145"/>
      <c r="AZ150" s="145"/>
      <c r="BA150" s="145"/>
      <c r="BB150" s="145"/>
      <c r="BC150" s="145"/>
      <c r="BD150" s="145"/>
      <c r="BE150" s="145"/>
      <c r="BF150" s="145"/>
      <c r="BG150" s="145"/>
      <c r="BH150" s="145"/>
      <c r="BI150" s="145"/>
      <c r="BJ150" s="145"/>
      <c r="BK150" s="145"/>
      <c r="BL150" s="145"/>
      <c r="BM150" s="145"/>
      <c r="BN150" s="145"/>
      <c r="BO150" s="145"/>
      <c r="BP150" s="145"/>
      <c r="BQ150" s="145"/>
      <c r="BR150" s="145"/>
      <c r="BS150" s="145"/>
      <c r="BT150" s="145"/>
      <c r="BU150" s="145"/>
      <c r="BV150" s="145"/>
      <c r="BW150" s="145"/>
      <c r="BX150" s="145"/>
      <c r="BY150" s="145"/>
      <c r="BZ150" s="145"/>
      <c r="CA150" s="145"/>
      <c r="CB150" s="145"/>
      <c r="CC150" s="145"/>
      <c r="CD150" s="145"/>
      <c r="CE150" s="145"/>
      <c r="CF150" s="145"/>
      <c r="CG150" s="145"/>
      <c r="CH150" s="145"/>
      <c r="CI150" s="145"/>
      <c r="CJ150" s="145"/>
      <c r="CK150" s="145"/>
      <c r="CL150" s="145"/>
      <c r="CM150" s="145"/>
      <c r="CN150" s="145"/>
      <c r="CO150" s="145"/>
      <c r="CP150" s="145"/>
      <c r="CQ150" s="145"/>
      <c r="CR150" s="145"/>
      <c r="CS150" s="145"/>
      <c r="CT150" s="145"/>
      <c r="CU150" s="145"/>
      <c r="CV150" s="145"/>
      <c r="CW150" s="145"/>
      <c r="CX150" s="145"/>
      <c r="CY150" s="145"/>
      <c r="CZ150" s="145"/>
      <c r="DA150" s="145"/>
      <c r="DB150" s="145"/>
      <c r="DC150" s="145"/>
      <c r="DD150" s="145"/>
      <c r="DE150" s="145"/>
      <c r="DF150" s="145"/>
      <c r="DG150" s="145"/>
      <c r="DH150" s="145"/>
      <c r="DI150" s="145"/>
      <c r="DJ150" s="145"/>
      <c r="DK150" s="145"/>
      <c r="DL150" s="145"/>
      <c r="DM150" s="145"/>
      <c r="DN150" s="145"/>
      <c r="DO150" s="145"/>
      <c r="DP150" s="145"/>
      <c r="DQ150" s="145"/>
      <c r="DR150" s="145"/>
      <c r="DS150" s="145"/>
      <c r="DT150" s="145"/>
      <c r="DU150" s="145"/>
      <c r="DV150" s="145"/>
      <c r="DW150" s="145"/>
      <c r="DX150" s="145"/>
      <c r="DY150" s="145"/>
      <c r="DZ150" s="145"/>
      <c r="EA150" s="145"/>
      <c r="EB150" s="145"/>
      <c r="EC150" s="145"/>
      <c r="ED150" s="145"/>
      <c r="EE150" s="145"/>
      <c r="EF150" s="145"/>
      <c r="EG150" s="145"/>
      <c r="EH150" s="145"/>
      <c r="EI150" s="145"/>
      <c r="EJ150" s="145"/>
      <c r="EK150" s="145"/>
      <c r="EL150" s="145"/>
      <c r="EM150" s="145"/>
      <c r="EN150" s="145"/>
      <c r="EO150" s="145"/>
      <c r="EP150" s="145"/>
      <c r="EQ150" s="145"/>
    </row>
    <row r="151" spans="1:147" s="146" customFormat="1" ht="31.5" x14ac:dyDescent="0.25">
      <c r="C151" s="214" t="s">
        <v>127</v>
      </c>
      <c r="D151" s="128">
        <v>915</v>
      </c>
      <c r="E151" s="129" t="s">
        <v>202</v>
      </c>
      <c r="F151" s="129" t="s">
        <v>195</v>
      </c>
      <c r="G151" s="130" t="s">
        <v>233</v>
      </c>
      <c r="H151" s="131" t="s">
        <v>218</v>
      </c>
      <c r="I151" s="131" t="s">
        <v>219</v>
      </c>
      <c r="J151" s="132">
        <v>78090</v>
      </c>
      <c r="K151" s="129">
        <v>240</v>
      </c>
      <c r="L151" s="133">
        <v>596</v>
      </c>
      <c r="M151" s="133">
        <v>596</v>
      </c>
      <c r="N151" s="137">
        <f t="shared" si="9"/>
        <v>100</v>
      </c>
      <c r="O151" s="145"/>
      <c r="P151" s="145"/>
      <c r="Q151" s="145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  <c r="AO151" s="145"/>
      <c r="AP151" s="145"/>
      <c r="AQ151" s="145"/>
      <c r="AR151" s="145"/>
      <c r="AS151" s="145"/>
      <c r="AT151" s="145"/>
      <c r="AU151" s="145"/>
      <c r="AV151" s="145"/>
      <c r="AW151" s="145"/>
      <c r="AX151" s="145"/>
      <c r="AY151" s="145"/>
      <c r="AZ151" s="145"/>
      <c r="BA151" s="145"/>
      <c r="BB151" s="145"/>
      <c r="BC151" s="145"/>
      <c r="BD151" s="145"/>
      <c r="BE151" s="145"/>
      <c r="BF151" s="145"/>
      <c r="BG151" s="145"/>
      <c r="BH151" s="145"/>
      <c r="BI151" s="145"/>
      <c r="BJ151" s="145"/>
      <c r="BK151" s="145"/>
      <c r="BL151" s="145"/>
      <c r="BM151" s="145"/>
      <c r="BN151" s="145"/>
      <c r="BO151" s="145"/>
      <c r="BP151" s="145"/>
      <c r="BQ151" s="145"/>
      <c r="BR151" s="145"/>
      <c r="BS151" s="145"/>
      <c r="BT151" s="145"/>
      <c r="BU151" s="145"/>
      <c r="BV151" s="145"/>
      <c r="BW151" s="145"/>
      <c r="BX151" s="145"/>
      <c r="BY151" s="145"/>
      <c r="BZ151" s="145"/>
      <c r="CA151" s="145"/>
      <c r="CB151" s="145"/>
      <c r="CC151" s="145"/>
      <c r="CD151" s="145"/>
      <c r="CE151" s="145"/>
      <c r="CF151" s="145"/>
      <c r="CG151" s="145"/>
      <c r="CH151" s="145"/>
      <c r="CI151" s="145"/>
      <c r="CJ151" s="145"/>
      <c r="CK151" s="145"/>
      <c r="CL151" s="145"/>
      <c r="CM151" s="145"/>
      <c r="CN151" s="145"/>
      <c r="CO151" s="145"/>
      <c r="CP151" s="145"/>
      <c r="CQ151" s="145"/>
      <c r="CR151" s="145"/>
      <c r="CS151" s="145"/>
      <c r="CT151" s="145"/>
      <c r="CU151" s="145"/>
      <c r="CV151" s="145"/>
      <c r="CW151" s="145"/>
      <c r="CX151" s="145"/>
      <c r="CY151" s="145"/>
      <c r="CZ151" s="145"/>
      <c r="DA151" s="145"/>
      <c r="DB151" s="145"/>
      <c r="DC151" s="145"/>
      <c r="DD151" s="145"/>
      <c r="DE151" s="145"/>
      <c r="DF151" s="145"/>
      <c r="DG151" s="145"/>
      <c r="DH151" s="145"/>
      <c r="DI151" s="145"/>
      <c r="DJ151" s="145"/>
      <c r="DK151" s="145"/>
      <c r="DL151" s="145"/>
      <c r="DM151" s="145"/>
      <c r="DN151" s="145"/>
      <c r="DO151" s="145"/>
      <c r="DP151" s="145"/>
      <c r="DQ151" s="145"/>
      <c r="DR151" s="145"/>
      <c r="DS151" s="145"/>
      <c r="DT151" s="145"/>
      <c r="DU151" s="145"/>
      <c r="DV151" s="145"/>
      <c r="DW151" s="145"/>
      <c r="DX151" s="145"/>
      <c r="DY151" s="145"/>
      <c r="DZ151" s="145"/>
      <c r="EA151" s="145"/>
      <c r="EB151" s="145"/>
      <c r="EC151" s="145"/>
      <c r="ED151" s="145"/>
      <c r="EE151" s="145"/>
      <c r="EF151" s="145"/>
      <c r="EG151" s="145"/>
      <c r="EH151" s="145"/>
      <c r="EI151" s="145"/>
      <c r="EJ151" s="145"/>
      <c r="EK151" s="145"/>
      <c r="EL151" s="145"/>
      <c r="EM151" s="145"/>
      <c r="EN151" s="145"/>
      <c r="EO151" s="145"/>
      <c r="EP151" s="145"/>
      <c r="EQ151" s="145"/>
    </row>
    <row r="152" spans="1:147" s="119" customFormat="1" ht="15.75" x14ac:dyDescent="0.25">
      <c r="A152" s="54"/>
      <c r="B152" s="54"/>
      <c r="C152" s="82" t="s">
        <v>207</v>
      </c>
      <c r="D152" s="173">
        <v>915</v>
      </c>
      <c r="E152" s="129" t="s">
        <v>123</v>
      </c>
      <c r="F152" s="129"/>
      <c r="G152" s="130"/>
      <c r="H152" s="131"/>
      <c r="I152" s="131"/>
      <c r="J152" s="132"/>
      <c r="K152" s="129"/>
      <c r="L152" s="133">
        <f t="shared" ref="L152:M157" si="17">L153</f>
        <v>193.238</v>
      </c>
      <c r="M152" s="133">
        <f t="shared" si="17"/>
        <v>193.238</v>
      </c>
      <c r="N152" s="133">
        <f t="shared" si="9"/>
        <v>100</v>
      </c>
    </row>
    <row r="153" spans="1:147" ht="15.75" x14ac:dyDescent="0.25">
      <c r="A153" s="174"/>
      <c r="B153" s="174"/>
      <c r="C153" s="82" t="s">
        <v>208</v>
      </c>
      <c r="D153" s="173">
        <v>915</v>
      </c>
      <c r="E153" s="129">
        <v>10</v>
      </c>
      <c r="F153" s="129" t="s">
        <v>187</v>
      </c>
      <c r="G153" s="130" t="s">
        <v>145</v>
      </c>
      <c r="H153" s="131"/>
      <c r="I153" s="131"/>
      <c r="J153" s="132"/>
      <c r="K153" s="129"/>
      <c r="L153" s="133">
        <f t="shared" si="17"/>
        <v>193.238</v>
      </c>
      <c r="M153" s="133">
        <f t="shared" si="17"/>
        <v>193.238</v>
      </c>
      <c r="N153" s="137">
        <f t="shared" si="9"/>
        <v>100</v>
      </c>
    </row>
    <row r="154" spans="1:147" ht="48" customHeight="1" x14ac:dyDescent="0.25">
      <c r="A154" s="38"/>
      <c r="B154" s="38"/>
      <c r="C154" s="82" t="s">
        <v>232</v>
      </c>
      <c r="D154" s="173">
        <v>915</v>
      </c>
      <c r="E154" s="129" t="s">
        <v>123</v>
      </c>
      <c r="F154" s="129" t="s">
        <v>187</v>
      </c>
      <c r="G154" s="130" t="s">
        <v>233</v>
      </c>
      <c r="H154" s="131" t="s">
        <v>234</v>
      </c>
      <c r="I154" s="131"/>
      <c r="J154" s="132"/>
      <c r="K154" s="129"/>
      <c r="L154" s="133">
        <f t="shared" si="17"/>
        <v>193.238</v>
      </c>
      <c r="M154" s="133">
        <f t="shared" si="17"/>
        <v>193.238</v>
      </c>
      <c r="N154" s="144">
        <f t="shared" si="9"/>
        <v>100</v>
      </c>
    </row>
    <row r="155" spans="1:147" ht="63.6" customHeight="1" x14ac:dyDescent="0.25">
      <c r="A155" s="38"/>
      <c r="B155" s="38"/>
      <c r="C155" s="82" t="s">
        <v>235</v>
      </c>
      <c r="D155" s="173">
        <v>915</v>
      </c>
      <c r="E155" s="129" t="s">
        <v>123</v>
      </c>
      <c r="F155" s="129" t="s">
        <v>187</v>
      </c>
      <c r="G155" s="130" t="s">
        <v>233</v>
      </c>
      <c r="H155" s="131" t="s">
        <v>218</v>
      </c>
      <c r="I155" s="131"/>
      <c r="J155" s="132"/>
      <c r="K155" s="129"/>
      <c r="L155" s="133">
        <f t="shared" si="17"/>
        <v>193.238</v>
      </c>
      <c r="M155" s="133">
        <f t="shared" si="17"/>
        <v>193.238</v>
      </c>
      <c r="N155" s="144">
        <f t="shared" si="9"/>
        <v>100</v>
      </c>
    </row>
    <row r="156" spans="1:147" ht="31.5" x14ac:dyDescent="0.25">
      <c r="A156" s="38"/>
      <c r="B156" s="38"/>
      <c r="C156" s="82" t="s">
        <v>267</v>
      </c>
      <c r="D156" s="173">
        <v>915</v>
      </c>
      <c r="E156" s="129" t="s">
        <v>123</v>
      </c>
      <c r="F156" s="129" t="s">
        <v>187</v>
      </c>
      <c r="G156" s="130">
        <v>89</v>
      </c>
      <c r="H156" s="131">
        <v>1</v>
      </c>
      <c r="I156" s="131" t="s">
        <v>219</v>
      </c>
      <c r="J156" s="132" t="s">
        <v>268</v>
      </c>
      <c r="K156" s="129"/>
      <c r="L156" s="133">
        <f t="shared" si="17"/>
        <v>193.238</v>
      </c>
      <c r="M156" s="133">
        <f t="shared" si="17"/>
        <v>193.238</v>
      </c>
      <c r="N156" s="133">
        <f t="shared" si="9"/>
        <v>100</v>
      </c>
    </row>
    <row r="157" spans="1:147" ht="16.5" customHeight="1" x14ac:dyDescent="0.25">
      <c r="A157" s="38"/>
      <c r="B157" s="38"/>
      <c r="C157" s="82" t="s">
        <v>141</v>
      </c>
      <c r="D157" s="173">
        <v>915</v>
      </c>
      <c r="E157" s="129" t="s">
        <v>123</v>
      </c>
      <c r="F157" s="129" t="s">
        <v>187</v>
      </c>
      <c r="G157" s="130">
        <v>89</v>
      </c>
      <c r="H157" s="131">
        <v>1</v>
      </c>
      <c r="I157" s="131" t="s">
        <v>219</v>
      </c>
      <c r="J157" s="132" t="s">
        <v>268</v>
      </c>
      <c r="K157" s="129">
        <v>300</v>
      </c>
      <c r="L157" s="133">
        <f t="shared" si="17"/>
        <v>193.238</v>
      </c>
      <c r="M157" s="133">
        <f t="shared" si="17"/>
        <v>193.238</v>
      </c>
      <c r="N157" s="144">
        <f t="shared" si="9"/>
        <v>100</v>
      </c>
    </row>
    <row r="158" spans="1:147" ht="18" customHeight="1" x14ac:dyDescent="0.25">
      <c r="A158" s="145"/>
      <c r="B158" s="145"/>
      <c r="C158" s="82" t="s">
        <v>142</v>
      </c>
      <c r="D158" s="173">
        <v>915</v>
      </c>
      <c r="E158" s="129" t="s">
        <v>123</v>
      </c>
      <c r="F158" s="129" t="s">
        <v>187</v>
      </c>
      <c r="G158" s="130">
        <v>89</v>
      </c>
      <c r="H158" s="131">
        <v>1</v>
      </c>
      <c r="I158" s="131" t="s">
        <v>219</v>
      </c>
      <c r="J158" s="132" t="s">
        <v>268</v>
      </c>
      <c r="K158" s="129">
        <v>310</v>
      </c>
      <c r="L158" s="133">
        <v>193.238</v>
      </c>
      <c r="M158" s="133">
        <v>193.238</v>
      </c>
      <c r="N158" s="133">
        <f t="shared" si="9"/>
        <v>100</v>
      </c>
    </row>
    <row r="159" spans="1:147" ht="15.75" customHeight="1" x14ac:dyDescent="0.25">
      <c r="A159" s="38"/>
      <c r="B159" s="38"/>
      <c r="C159" s="82" t="s">
        <v>143</v>
      </c>
      <c r="D159" s="173">
        <v>915</v>
      </c>
      <c r="E159" s="129" t="s">
        <v>191</v>
      </c>
      <c r="F159" s="129"/>
      <c r="G159" s="130"/>
      <c r="H159" s="131"/>
      <c r="I159" s="131"/>
      <c r="J159" s="132"/>
      <c r="K159" s="129"/>
      <c r="L159" s="133">
        <f t="shared" ref="L159:M164" si="18">L160</f>
        <v>2</v>
      </c>
      <c r="M159" s="133">
        <f t="shared" si="18"/>
        <v>1.9390000000000001</v>
      </c>
      <c r="N159" s="137">
        <f t="shared" si="9"/>
        <v>96.95</v>
      </c>
    </row>
    <row r="160" spans="1:147" s="119" customFormat="1" ht="31.5" x14ac:dyDescent="0.25">
      <c r="A160" s="54"/>
      <c r="B160" s="54"/>
      <c r="C160" s="82" t="s">
        <v>209</v>
      </c>
      <c r="D160" s="173">
        <v>915</v>
      </c>
      <c r="E160" s="129" t="s">
        <v>191</v>
      </c>
      <c r="F160" s="129" t="s">
        <v>187</v>
      </c>
      <c r="G160" s="130"/>
      <c r="H160" s="131"/>
      <c r="I160" s="131"/>
      <c r="J160" s="132"/>
      <c r="K160" s="129"/>
      <c r="L160" s="133">
        <f t="shared" si="18"/>
        <v>2</v>
      </c>
      <c r="M160" s="133">
        <f t="shared" si="18"/>
        <v>1.9390000000000001</v>
      </c>
      <c r="N160" s="133">
        <f t="shared" si="9"/>
        <v>96.95</v>
      </c>
    </row>
    <row r="161" spans="1:14" ht="48" customHeight="1" x14ac:dyDescent="0.25">
      <c r="A161" s="38"/>
      <c r="B161" s="38"/>
      <c r="C161" s="82" t="s">
        <v>232</v>
      </c>
      <c r="D161" s="173">
        <v>915</v>
      </c>
      <c r="E161" s="129" t="s">
        <v>191</v>
      </c>
      <c r="F161" s="129" t="s">
        <v>187</v>
      </c>
      <c r="G161" s="130">
        <v>89</v>
      </c>
      <c r="H161" s="131">
        <v>0</v>
      </c>
      <c r="I161" s="131"/>
      <c r="J161" s="132"/>
      <c r="K161" s="129"/>
      <c r="L161" s="133">
        <f t="shared" si="18"/>
        <v>2</v>
      </c>
      <c r="M161" s="133">
        <f t="shared" si="18"/>
        <v>1.9390000000000001</v>
      </c>
      <c r="N161" s="137">
        <f t="shared" si="9"/>
        <v>96.95</v>
      </c>
    </row>
    <row r="162" spans="1:14" ht="65.45" customHeight="1" x14ac:dyDescent="0.25">
      <c r="A162" s="38"/>
      <c r="B162" s="38"/>
      <c r="C162" s="82" t="s">
        <v>235</v>
      </c>
      <c r="D162" s="173">
        <v>915</v>
      </c>
      <c r="E162" s="129" t="s">
        <v>191</v>
      </c>
      <c r="F162" s="129" t="s">
        <v>187</v>
      </c>
      <c r="G162" s="130">
        <v>89</v>
      </c>
      <c r="H162" s="131">
        <v>1</v>
      </c>
      <c r="I162" s="161" t="s">
        <v>219</v>
      </c>
      <c r="J162" s="132"/>
      <c r="K162" s="129"/>
      <c r="L162" s="133">
        <f>L163</f>
        <v>2</v>
      </c>
      <c r="M162" s="133">
        <f>M163</f>
        <v>1.9390000000000001</v>
      </c>
      <c r="N162" s="133">
        <f t="shared" ref="N162:N165" si="19">M162/L162*100</f>
        <v>96.95</v>
      </c>
    </row>
    <row r="163" spans="1:14" ht="15.75" x14ac:dyDescent="0.25">
      <c r="A163" s="38"/>
      <c r="B163" s="38"/>
      <c r="C163" s="82" t="s">
        <v>269</v>
      </c>
      <c r="D163" s="173">
        <v>915</v>
      </c>
      <c r="E163" s="129" t="s">
        <v>191</v>
      </c>
      <c r="F163" s="129" t="s">
        <v>187</v>
      </c>
      <c r="G163" s="130">
        <v>89</v>
      </c>
      <c r="H163" s="131">
        <v>1</v>
      </c>
      <c r="I163" s="161" t="s">
        <v>219</v>
      </c>
      <c r="J163" s="132">
        <v>41240</v>
      </c>
      <c r="K163" s="129"/>
      <c r="L163" s="133">
        <f t="shared" si="18"/>
        <v>2</v>
      </c>
      <c r="M163" s="133">
        <f t="shared" si="18"/>
        <v>1.9390000000000001</v>
      </c>
      <c r="N163" s="144">
        <f t="shared" si="19"/>
        <v>96.95</v>
      </c>
    </row>
    <row r="164" spans="1:14" ht="18" customHeight="1" x14ac:dyDescent="0.25">
      <c r="A164" s="38"/>
      <c r="B164" s="38"/>
      <c r="C164" s="82" t="s">
        <v>143</v>
      </c>
      <c r="D164" s="173">
        <v>915</v>
      </c>
      <c r="E164" s="129" t="s">
        <v>191</v>
      </c>
      <c r="F164" s="129" t="s">
        <v>187</v>
      </c>
      <c r="G164" s="130">
        <v>89</v>
      </c>
      <c r="H164" s="131">
        <v>1</v>
      </c>
      <c r="I164" s="161" t="s">
        <v>219</v>
      </c>
      <c r="J164" s="132">
        <v>41240</v>
      </c>
      <c r="K164" s="175">
        <v>700</v>
      </c>
      <c r="L164" s="144">
        <f t="shared" si="18"/>
        <v>2</v>
      </c>
      <c r="M164" s="144">
        <f t="shared" si="18"/>
        <v>1.9390000000000001</v>
      </c>
      <c r="N164" s="133">
        <f t="shared" si="19"/>
        <v>96.95</v>
      </c>
    </row>
    <row r="165" spans="1:14" ht="16.5" thickBot="1" x14ac:dyDescent="0.3">
      <c r="A165" s="38"/>
      <c r="B165" s="38"/>
      <c r="C165" s="82" t="s">
        <v>144</v>
      </c>
      <c r="D165" s="173">
        <v>915</v>
      </c>
      <c r="E165" s="129" t="s">
        <v>191</v>
      </c>
      <c r="F165" s="176" t="s">
        <v>187</v>
      </c>
      <c r="G165" s="130">
        <v>89</v>
      </c>
      <c r="H165" s="177">
        <v>1</v>
      </c>
      <c r="I165" s="178" t="s">
        <v>219</v>
      </c>
      <c r="J165" s="179">
        <v>41240</v>
      </c>
      <c r="K165" s="175" t="s">
        <v>270</v>
      </c>
      <c r="L165" s="144">
        <v>2</v>
      </c>
      <c r="M165" s="144">
        <v>1.9390000000000001</v>
      </c>
      <c r="N165" s="180">
        <f t="shared" si="19"/>
        <v>96.95</v>
      </c>
    </row>
    <row r="166" spans="1:14" x14ac:dyDescent="0.2">
      <c r="C166" s="181"/>
      <c r="D166" s="181"/>
      <c r="E166" s="182"/>
      <c r="G166" s="182"/>
      <c r="H166" s="182"/>
      <c r="I166" s="182"/>
      <c r="J166" s="182"/>
      <c r="K166" s="182"/>
      <c r="L166" s="183"/>
      <c r="M166" s="183"/>
      <c r="N166" s="183"/>
    </row>
  </sheetData>
  <mergeCells count="15">
    <mergeCell ref="D6:N6"/>
    <mergeCell ref="C8:N8"/>
    <mergeCell ref="K9:L9"/>
    <mergeCell ref="C10:C11"/>
    <mergeCell ref="D10:D11"/>
    <mergeCell ref="E10:E11"/>
    <mergeCell ref="F10:F11"/>
    <mergeCell ref="G10:J11"/>
    <mergeCell ref="K10:K11"/>
    <mergeCell ref="L10:N10"/>
    <mergeCell ref="L5:N5"/>
    <mergeCell ref="D1:N1"/>
    <mergeCell ref="D2:N2"/>
    <mergeCell ref="D3:N3"/>
    <mergeCell ref="D4:N4"/>
  </mergeCells>
  <conditionalFormatting sqref="C140 C137 C88">
    <cfRule type="expression" dxfId="19" priority="9" stopIfTrue="1">
      <formula>$H88=""</formula>
    </cfRule>
    <cfRule type="expression" dxfId="18" priority="10" stopIfTrue="1">
      <formula>AND($I88="",$H88&lt;&gt;"")</formula>
    </cfRule>
  </conditionalFormatting>
  <conditionalFormatting sqref="H39 K22 K34">
    <cfRule type="expression" dxfId="17" priority="11" stopIfTrue="1">
      <formula>$I22=""</formula>
    </cfRule>
    <cfRule type="expression" dxfId="16" priority="12" stopIfTrue="1">
      <formula>AND($K22="",$I22&lt;&gt;"")</formula>
    </cfRule>
  </conditionalFormatting>
  <conditionalFormatting sqref="C177:G178 A182:D182 G179:G182 C88">
    <cfRule type="expression" dxfId="15" priority="13" stopIfTrue="1">
      <formula>$F88=""</formula>
    </cfRule>
    <cfRule type="expression" dxfId="14" priority="14" stopIfTrue="1">
      <formula>AND($G88="",$F88&lt;&gt;"")</formula>
    </cfRule>
  </conditionalFormatting>
  <conditionalFormatting sqref="J40:K40 C63 F34 F22 C57 C45 C31 C90 C100 C106 C118 C130:C133 C136 C139 C142 C83 C80:C81 C78 J37:M39 E37:F39">
    <cfRule type="expression" dxfId="13" priority="15" stopIfTrue="1">
      <formula>$H22=""</formula>
    </cfRule>
    <cfRule type="expression" dxfId="12" priority="16" stopIfTrue="1">
      <formula>AND($J22="",$H22&lt;&gt;"")</formula>
    </cfRule>
  </conditionalFormatting>
  <conditionalFormatting sqref="A13:G13">
    <cfRule type="expression" dxfId="11" priority="17" stopIfTrue="1">
      <formula>#REF!=""</formula>
    </cfRule>
    <cfRule type="expression" dxfId="10" priority="18" stopIfTrue="1">
      <formula>$C13&lt;&gt;""</formula>
    </cfRule>
  </conditionalFormatting>
  <conditionalFormatting sqref="C148">
    <cfRule type="expression" dxfId="9" priority="19" stopIfTrue="1">
      <formula>$G148=""</formula>
    </cfRule>
    <cfRule type="expression" dxfId="8" priority="20" stopIfTrue="1">
      <formula>AND($I148="",$G148&lt;&gt;"")</formula>
    </cfRule>
  </conditionalFormatting>
  <conditionalFormatting sqref="C77">
    <cfRule type="expression" dxfId="7" priority="7" stopIfTrue="1">
      <formula>$H77=""</formula>
    </cfRule>
    <cfRule type="expression" dxfId="6" priority="8" stopIfTrue="1">
      <formula>AND($J77="",$H77&lt;&gt;"")</formula>
    </cfRule>
  </conditionalFormatting>
  <conditionalFormatting sqref="C93">
    <cfRule type="expression" dxfId="5" priority="5" stopIfTrue="1">
      <formula>$H93=""</formula>
    </cfRule>
    <cfRule type="expression" dxfId="4" priority="6" stopIfTrue="1">
      <formula>AND($J93="",$H93&lt;&gt;"")</formula>
    </cfRule>
  </conditionalFormatting>
  <conditionalFormatting sqref="C103">
    <cfRule type="expression" dxfId="3" priority="3" stopIfTrue="1">
      <formula>$H103=""</formula>
    </cfRule>
    <cfRule type="expression" dxfId="2" priority="4" stopIfTrue="1">
      <formula>AND($J103="",$H103&lt;&gt;"")</formula>
    </cfRule>
  </conditionalFormatting>
  <pageMargins left="0.51181102362204722" right="0" top="0" bottom="0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abSelected="1" topLeftCell="A19" workbookViewId="0">
      <selection activeCell="C6" sqref="C6:F6"/>
    </sheetView>
  </sheetViews>
  <sheetFormatPr defaultRowHeight="12.75" x14ac:dyDescent="0.2"/>
  <cols>
    <col min="1" max="1" width="0.5703125" style="185" customWidth="1"/>
    <col min="2" max="2" width="27.7109375" style="185" customWidth="1"/>
    <col min="3" max="3" width="54.140625" style="185" customWidth="1"/>
    <col min="4" max="4" width="10.85546875" style="185" customWidth="1"/>
    <col min="5" max="5" width="9.7109375" style="185" bestFit="1" customWidth="1"/>
    <col min="6" max="6" width="10.42578125" style="185" customWidth="1"/>
    <col min="7" max="256" width="9.28515625" style="185"/>
    <col min="257" max="257" width="1.42578125" style="185" customWidth="1"/>
    <col min="258" max="258" width="28.42578125" style="185" customWidth="1"/>
    <col min="259" max="259" width="69" style="185" customWidth="1"/>
    <col min="260" max="260" width="11.28515625" style="185" customWidth="1"/>
    <col min="261" max="261" width="9.7109375" style="185" bestFit="1" customWidth="1"/>
    <col min="262" max="262" width="11.28515625" style="185" customWidth="1"/>
    <col min="263" max="512" width="9.28515625" style="185"/>
    <col min="513" max="513" width="1.42578125" style="185" customWidth="1"/>
    <col min="514" max="514" width="28.42578125" style="185" customWidth="1"/>
    <col min="515" max="515" width="69" style="185" customWidth="1"/>
    <col min="516" max="516" width="11.28515625" style="185" customWidth="1"/>
    <col min="517" max="517" width="9.7109375" style="185" bestFit="1" customWidth="1"/>
    <col min="518" max="518" width="11.28515625" style="185" customWidth="1"/>
    <col min="519" max="768" width="9.28515625" style="185"/>
    <col min="769" max="769" width="1.42578125" style="185" customWidth="1"/>
    <col min="770" max="770" width="28.42578125" style="185" customWidth="1"/>
    <col min="771" max="771" width="69" style="185" customWidth="1"/>
    <col min="772" max="772" width="11.28515625" style="185" customWidth="1"/>
    <col min="773" max="773" width="9.7109375" style="185" bestFit="1" customWidth="1"/>
    <col min="774" max="774" width="11.28515625" style="185" customWidth="1"/>
    <col min="775" max="1024" width="9.28515625" style="185"/>
    <col min="1025" max="1025" width="1.42578125" style="185" customWidth="1"/>
    <col min="1026" max="1026" width="28.42578125" style="185" customWidth="1"/>
    <col min="1027" max="1027" width="69" style="185" customWidth="1"/>
    <col min="1028" max="1028" width="11.28515625" style="185" customWidth="1"/>
    <col min="1029" max="1029" width="9.7109375" style="185" bestFit="1" customWidth="1"/>
    <col min="1030" max="1030" width="11.28515625" style="185" customWidth="1"/>
    <col min="1031" max="1280" width="9.28515625" style="185"/>
    <col min="1281" max="1281" width="1.42578125" style="185" customWidth="1"/>
    <col min="1282" max="1282" width="28.42578125" style="185" customWidth="1"/>
    <col min="1283" max="1283" width="69" style="185" customWidth="1"/>
    <col min="1284" max="1284" width="11.28515625" style="185" customWidth="1"/>
    <col min="1285" max="1285" width="9.7109375" style="185" bestFit="1" customWidth="1"/>
    <col min="1286" max="1286" width="11.28515625" style="185" customWidth="1"/>
    <col min="1287" max="1536" width="9.28515625" style="185"/>
    <col min="1537" max="1537" width="1.42578125" style="185" customWidth="1"/>
    <col min="1538" max="1538" width="28.42578125" style="185" customWidth="1"/>
    <col min="1539" max="1539" width="69" style="185" customWidth="1"/>
    <col min="1540" max="1540" width="11.28515625" style="185" customWidth="1"/>
    <col min="1541" max="1541" width="9.7109375" style="185" bestFit="1" customWidth="1"/>
    <col min="1542" max="1542" width="11.28515625" style="185" customWidth="1"/>
    <col min="1543" max="1792" width="9.28515625" style="185"/>
    <col min="1793" max="1793" width="1.42578125" style="185" customWidth="1"/>
    <col min="1794" max="1794" width="28.42578125" style="185" customWidth="1"/>
    <col min="1795" max="1795" width="69" style="185" customWidth="1"/>
    <col min="1796" max="1796" width="11.28515625" style="185" customWidth="1"/>
    <col min="1797" max="1797" width="9.7109375" style="185" bestFit="1" customWidth="1"/>
    <col min="1798" max="1798" width="11.28515625" style="185" customWidth="1"/>
    <col min="1799" max="2048" width="9.28515625" style="185"/>
    <col min="2049" max="2049" width="1.42578125" style="185" customWidth="1"/>
    <col min="2050" max="2050" width="28.42578125" style="185" customWidth="1"/>
    <col min="2051" max="2051" width="69" style="185" customWidth="1"/>
    <col min="2052" max="2052" width="11.28515625" style="185" customWidth="1"/>
    <col min="2053" max="2053" width="9.7109375" style="185" bestFit="1" customWidth="1"/>
    <col min="2054" max="2054" width="11.28515625" style="185" customWidth="1"/>
    <col min="2055" max="2304" width="9.28515625" style="185"/>
    <col min="2305" max="2305" width="1.42578125" style="185" customWidth="1"/>
    <col min="2306" max="2306" width="28.42578125" style="185" customWidth="1"/>
    <col min="2307" max="2307" width="69" style="185" customWidth="1"/>
    <col min="2308" max="2308" width="11.28515625" style="185" customWidth="1"/>
    <col min="2309" max="2309" width="9.7109375" style="185" bestFit="1" customWidth="1"/>
    <col min="2310" max="2310" width="11.28515625" style="185" customWidth="1"/>
    <col min="2311" max="2560" width="9.28515625" style="185"/>
    <col min="2561" max="2561" width="1.42578125" style="185" customWidth="1"/>
    <col min="2562" max="2562" width="28.42578125" style="185" customWidth="1"/>
    <col min="2563" max="2563" width="69" style="185" customWidth="1"/>
    <col min="2564" max="2564" width="11.28515625" style="185" customWidth="1"/>
    <col min="2565" max="2565" width="9.7109375" style="185" bestFit="1" customWidth="1"/>
    <col min="2566" max="2566" width="11.28515625" style="185" customWidth="1"/>
    <col min="2567" max="2816" width="9.28515625" style="185"/>
    <col min="2817" max="2817" width="1.42578125" style="185" customWidth="1"/>
    <col min="2818" max="2818" width="28.42578125" style="185" customWidth="1"/>
    <col min="2819" max="2819" width="69" style="185" customWidth="1"/>
    <col min="2820" max="2820" width="11.28515625" style="185" customWidth="1"/>
    <col min="2821" max="2821" width="9.7109375" style="185" bestFit="1" customWidth="1"/>
    <col min="2822" max="2822" width="11.28515625" style="185" customWidth="1"/>
    <col min="2823" max="3072" width="9.28515625" style="185"/>
    <col min="3073" max="3073" width="1.42578125" style="185" customWidth="1"/>
    <col min="3074" max="3074" width="28.42578125" style="185" customWidth="1"/>
    <col min="3075" max="3075" width="69" style="185" customWidth="1"/>
    <col min="3076" max="3076" width="11.28515625" style="185" customWidth="1"/>
    <col min="3077" max="3077" width="9.7109375" style="185" bestFit="1" customWidth="1"/>
    <col min="3078" max="3078" width="11.28515625" style="185" customWidth="1"/>
    <col min="3079" max="3328" width="9.28515625" style="185"/>
    <col min="3329" max="3329" width="1.42578125" style="185" customWidth="1"/>
    <col min="3330" max="3330" width="28.42578125" style="185" customWidth="1"/>
    <col min="3331" max="3331" width="69" style="185" customWidth="1"/>
    <col min="3332" max="3332" width="11.28515625" style="185" customWidth="1"/>
    <col min="3333" max="3333" width="9.7109375" style="185" bestFit="1" customWidth="1"/>
    <col min="3334" max="3334" width="11.28515625" style="185" customWidth="1"/>
    <col min="3335" max="3584" width="9.28515625" style="185"/>
    <col min="3585" max="3585" width="1.42578125" style="185" customWidth="1"/>
    <col min="3586" max="3586" width="28.42578125" style="185" customWidth="1"/>
    <col min="3587" max="3587" width="69" style="185" customWidth="1"/>
    <col min="3588" max="3588" width="11.28515625" style="185" customWidth="1"/>
    <col min="3589" max="3589" width="9.7109375" style="185" bestFit="1" customWidth="1"/>
    <col min="3590" max="3590" width="11.28515625" style="185" customWidth="1"/>
    <col min="3591" max="3840" width="9.28515625" style="185"/>
    <col min="3841" max="3841" width="1.42578125" style="185" customWidth="1"/>
    <col min="3842" max="3842" width="28.42578125" style="185" customWidth="1"/>
    <col min="3843" max="3843" width="69" style="185" customWidth="1"/>
    <col min="3844" max="3844" width="11.28515625" style="185" customWidth="1"/>
    <col min="3845" max="3845" width="9.7109375" style="185" bestFit="1" customWidth="1"/>
    <col min="3846" max="3846" width="11.28515625" style="185" customWidth="1"/>
    <col min="3847" max="4096" width="9.28515625" style="185"/>
    <col min="4097" max="4097" width="1.42578125" style="185" customWidth="1"/>
    <col min="4098" max="4098" width="28.42578125" style="185" customWidth="1"/>
    <col min="4099" max="4099" width="69" style="185" customWidth="1"/>
    <col min="4100" max="4100" width="11.28515625" style="185" customWidth="1"/>
    <col min="4101" max="4101" width="9.7109375" style="185" bestFit="1" customWidth="1"/>
    <col min="4102" max="4102" width="11.28515625" style="185" customWidth="1"/>
    <col min="4103" max="4352" width="9.28515625" style="185"/>
    <col min="4353" max="4353" width="1.42578125" style="185" customWidth="1"/>
    <col min="4354" max="4354" width="28.42578125" style="185" customWidth="1"/>
    <col min="4355" max="4355" width="69" style="185" customWidth="1"/>
    <col min="4356" max="4356" width="11.28515625" style="185" customWidth="1"/>
    <col min="4357" max="4357" width="9.7109375" style="185" bestFit="1" customWidth="1"/>
    <col min="4358" max="4358" width="11.28515625" style="185" customWidth="1"/>
    <col min="4359" max="4608" width="9.28515625" style="185"/>
    <col min="4609" max="4609" width="1.42578125" style="185" customWidth="1"/>
    <col min="4610" max="4610" width="28.42578125" style="185" customWidth="1"/>
    <col min="4611" max="4611" width="69" style="185" customWidth="1"/>
    <col min="4612" max="4612" width="11.28515625" style="185" customWidth="1"/>
    <col min="4613" max="4613" width="9.7109375" style="185" bestFit="1" customWidth="1"/>
    <col min="4614" max="4614" width="11.28515625" style="185" customWidth="1"/>
    <col min="4615" max="4864" width="9.28515625" style="185"/>
    <col min="4865" max="4865" width="1.42578125" style="185" customWidth="1"/>
    <col min="4866" max="4866" width="28.42578125" style="185" customWidth="1"/>
    <col min="4867" max="4867" width="69" style="185" customWidth="1"/>
    <col min="4868" max="4868" width="11.28515625" style="185" customWidth="1"/>
    <col min="4869" max="4869" width="9.7109375" style="185" bestFit="1" customWidth="1"/>
    <col min="4870" max="4870" width="11.28515625" style="185" customWidth="1"/>
    <col min="4871" max="5120" width="9.28515625" style="185"/>
    <col min="5121" max="5121" width="1.42578125" style="185" customWidth="1"/>
    <col min="5122" max="5122" width="28.42578125" style="185" customWidth="1"/>
    <col min="5123" max="5123" width="69" style="185" customWidth="1"/>
    <col min="5124" max="5124" width="11.28515625" style="185" customWidth="1"/>
    <col min="5125" max="5125" width="9.7109375" style="185" bestFit="1" customWidth="1"/>
    <col min="5126" max="5126" width="11.28515625" style="185" customWidth="1"/>
    <col min="5127" max="5376" width="9.28515625" style="185"/>
    <col min="5377" max="5377" width="1.42578125" style="185" customWidth="1"/>
    <col min="5378" max="5378" width="28.42578125" style="185" customWidth="1"/>
    <col min="5379" max="5379" width="69" style="185" customWidth="1"/>
    <col min="5380" max="5380" width="11.28515625" style="185" customWidth="1"/>
    <col min="5381" max="5381" width="9.7109375" style="185" bestFit="1" customWidth="1"/>
    <col min="5382" max="5382" width="11.28515625" style="185" customWidth="1"/>
    <col min="5383" max="5632" width="9.28515625" style="185"/>
    <col min="5633" max="5633" width="1.42578125" style="185" customWidth="1"/>
    <col min="5634" max="5634" width="28.42578125" style="185" customWidth="1"/>
    <col min="5635" max="5635" width="69" style="185" customWidth="1"/>
    <col min="5636" max="5636" width="11.28515625" style="185" customWidth="1"/>
    <col min="5637" max="5637" width="9.7109375" style="185" bestFit="1" customWidth="1"/>
    <col min="5638" max="5638" width="11.28515625" style="185" customWidth="1"/>
    <col min="5639" max="5888" width="9.28515625" style="185"/>
    <col min="5889" max="5889" width="1.42578125" style="185" customWidth="1"/>
    <col min="5890" max="5890" width="28.42578125" style="185" customWidth="1"/>
    <col min="5891" max="5891" width="69" style="185" customWidth="1"/>
    <col min="5892" max="5892" width="11.28515625" style="185" customWidth="1"/>
    <col min="5893" max="5893" width="9.7109375" style="185" bestFit="1" customWidth="1"/>
    <col min="5894" max="5894" width="11.28515625" style="185" customWidth="1"/>
    <col min="5895" max="6144" width="9.28515625" style="185"/>
    <col min="6145" max="6145" width="1.42578125" style="185" customWidth="1"/>
    <col min="6146" max="6146" width="28.42578125" style="185" customWidth="1"/>
    <col min="6147" max="6147" width="69" style="185" customWidth="1"/>
    <col min="6148" max="6148" width="11.28515625" style="185" customWidth="1"/>
    <col min="6149" max="6149" width="9.7109375" style="185" bestFit="1" customWidth="1"/>
    <col min="6150" max="6150" width="11.28515625" style="185" customWidth="1"/>
    <col min="6151" max="6400" width="9.28515625" style="185"/>
    <col min="6401" max="6401" width="1.42578125" style="185" customWidth="1"/>
    <col min="6402" max="6402" width="28.42578125" style="185" customWidth="1"/>
    <col min="6403" max="6403" width="69" style="185" customWidth="1"/>
    <col min="6404" max="6404" width="11.28515625" style="185" customWidth="1"/>
    <col min="6405" max="6405" width="9.7109375" style="185" bestFit="1" customWidth="1"/>
    <col min="6406" max="6406" width="11.28515625" style="185" customWidth="1"/>
    <col min="6407" max="6656" width="9.28515625" style="185"/>
    <col min="6657" max="6657" width="1.42578125" style="185" customWidth="1"/>
    <col min="6658" max="6658" width="28.42578125" style="185" customWidth="1"/>
    <col min="6659" max="6659" width="69" style="185" customWidth="1"/>
    <col min="6660" max="6660" width="11.28515625" style="185" customWidth="1"/>
    <col min="6661" max="6661" width="9.7109375" style="185" bestFit="1" customWidth="1"/>
    <col min="6662" max="6662" width="11.28515625" style="185" customWidth="1"/>
    <col min="6663" max="6912" width="9.28515625" style="185"/>
    <col min="6913" max="6913" width="1.42578125" style="185" customWidth="1"/>
    <col min="6914" max="6914" width="28.42578125" style="185" customWidth="1"/>
    <col min="6915" max="6915" width="69" style="185" customWidth="1"/>
    <col min="6916" max="6916" width="11.28515625" style="185" customWidth="1"/>
    <col min="6917" max="6917" width="9.7109375" style="185" bestFit="1" customWidth="1"/>
    <col min="6918" max="6918" width="11.28515625" style="185" customWidth="1"/>
    <col min="6919" max="7168" width="9.28515625" style="185"/>
    <col min="7169" max="7169" width="1.42578125" style="185" customWidth="1"/>
    <col min="7170" max="7170" width="28.42578125" style="185" customWidth="1"/>
    <col min="7171" max="7171" width="69" style="185" customWidth="1"/>
    <col min="7172" max="7172" width="11.28515625" style="185" customWidth="1"/>
    <col min="7173" max="7173" width="9.7109375" style="185" bestFit="1" customWidth="1"/>
    <col min="7174" max="7174" width="11.28515625" style="185" customWidth="1"/>
    <col min="7175" max="7424" width="9.28515625" style="185"/>
    <col min="7425" max="7425" width="1.42578125" style="185" customWidth="1"/>
    <col min="7426" max="7426" width="28.42578125" style="185" customWidth="1"/>
    <col min="7427" max="7427" width="69" style="185" customWidth="1"/>
    <col min="7428" max="7428" width="11.28515625" style="185" customWidth="1"/>
    <col min="7429" max="7429" width="9.7109375" style="185" bestFit="1" customWidth="1"/>
    <col min="7430" max="7430" width="11.28515625" style="185" customWidth="1"/>
    <col min="7431" max="7680" width="9.28515625" style="185"/>
    <col min="7681" max="7681" width="1.42578125" style="185" customWidth="1"/>
    <col min="7682" max="7682" width="28.42578125" style="185" customWidth="1"/>
    <col min="7683" max="7683" width="69" style="185" customWidth="1"/>
    <col min="7684" max="7684" width="11.28515625" style="185" customWidth="1"/>
    <col min="7685" max="7685" width="9.7109375" style="185" bestFit="1" customWidth="1"/>
    <col min="7686" max="7686" width="11.28515625" style="185" customWidth="1"/>
    <col min="7687" max="7936" width="9.28515625" style="185"/>
    <col min="7937" max="7937" width="1.42578125" style="185" customWidth="1"/>
    <col min="7938" max="7938" width="28.42578125" style="185" customWidth="1"/>
    <col min="7939" max="7939" width="69" style="185" customWidth="1"/>
    <col min="7940" max="7940" width="11.28515625" style="185" customWidth="1"/>
    <col min="7941" max="7941" width="9.7109375" style="185" bestFit="1" customWidth="1"/>
    <col min="7942" max="7942" width="11.28515625" style="185" customWidth="1"/>
    <col min="7943" max="8192" width="9.28515625" style="185"/>
    <col min="8193" max="8193" width="1.42578125" style="185" customWidth="1"/>
    <col min="8194" max="8194" width="28.42578125" style="185" customWidth="1"/>
    <col min="8195" max="8195" width="69" style="185" customWidth="1"/>
    <col min="8196" max="8196" width="11.28515625" style="185" customWidth="1"/>
    <col min="8197" max="8197" width="9.7109375" style="185" bestFit="1" customWidth="1"/>
    <col min="8198" max="8198" width="11.28515625" style="185" customWidth="1"/>
    <col min="8199" max="8448" width="9.28515625" style="185"/>
    <col min="8449" max="8449" width="1.42578125" style="185" customWidth="1"/>
    <col min="8450" max="8450" width="28.42578125" style="185" customWidth="1"/>
    <col min="8451" max="8451" width="69" style="185" customWidth="1"/>
    <col min="8452" max="8452" width="11.28515625" style="185" customWidth="1"/>
    <col min="8453" max="8453" width="9.7109375" style="185" bestFit="1" customWidth="1"/>
    <col min="8454" max="8454" width="11.28515625" style="185" customWidth="1"/>
    <col min="8455" max="8704" width="9.28515625" style="185"/>
    <col min="8705" max="8705" width="1.42578125" style="185" customWidth="1"/>
    <col min="8706" max="8706" width="28.42578125" style="185" customWidth="1"/>
    <col min="8707" max="8707" width="69" style="185" customWidth="1"/>
    <col min="8708" max="8708" width="11.28515625" style="185" customWidth="1"/>
    <col min="8709" max="8709" width="9.7109375" style="185" bestFit="1" customWidth="1"/>
    <col min="8710" max="8710" width="11.28515625" style="185" customWidth="1"/>
    <col min="8711" max="8960" width="9.28515625" style="185"/>
    <col min="8961" max="8961" width="1.42578125" style="185" customWidth="1"/>
    <col min="8962" max="8962" width="28.42578125" style="185" customWidth="1"/>
    <col min="8963" max="8963" width="69" style="185" customWidth="1"/>
    <col min="8964" max="8964" width="11.28515625" style="185" customWidth="1"/>
    <col min="8965" max="8965" width="9.7109375" style="185" bestFit="1" customWidth="1"/>
    <col min="8966" max="8966" width="11.28515625" style="185" customWidth="1"/>
    <col min="8967" max="9216" width="9.28515625" style="185"/>
    <col min="9217" max="9217" width="1.42578125" style="185" customWidth="1"/>
    <col min="9218" max="9218" width="28.42578125" style="185" customWidth="1"/>
    <col min="9219" max="9219" width="69" style="185" customWidth="1"/>
    <col min="9220" max="9220" width="11.28515625" style="185" customWidth="1"/>
    <col min="9221" max="9221" width="9.7109375" style="185" bestFit="1" customWidth="1"/>
    <col min="9222" max="9222" width="11.28515625" style="185" customWidth="1"/>
    <col min="9223" max="9472" width="9.28515625" style="185"/>
    <col min="9473" max="9473" width="1.42578125" style="185" customWidth="1"/>
    <col min="9474" max="9474" width="28.42578125" style="185" customWidth="1"/>
    <col min="9475" max="9475" width="69" style="185" customWidth="1"/>
    <col min="9476" max="9476" width="11.28515625" style="185" customWidth="1"/>
    <col min="9477" max="9477" width="9.7109375" style="185" bestFit="1" customWidth="1"/>
    <col min="9478" max="9478" width="11.28515625" style="185" customWidth="1"/>
    <col min="9479" max="9728" width="9.28515625" style="185"/>
    <col min="9729" max="9729" width="1.42578125" style="185" customWidth="1"/>
    <col min="9730" max="9730" width="28.42578125" style="185" customWidth="1"/>
    <col min="9731" max="9731" width="69" style="185" customWidth="1"/>
    <col min="9732" max="9732" width="11.28515625" style="185" customWidth="1"/>
    <col min="9733" max="9733" width="9.7109375" style="185" bestFit="1" customWidth="1"/>
    <col min="9734" max="9734" width="11.28515625" style="185" customWidth="1"/>
    <col min="9735" max="9984" width="9.28515625" style="185"/>
    <col min="9985" max="9985" width="1.42578125" style="185" customWidth="1"/>
    <col min="9986" max="9986" width="28.42578125" style="185" customWidth="1"/>
    <col min="9987" max="9987" width="69" style="185" customWidth="1"/>
    <col min="9988" max="9988" width="11.28515625" style="185" customWidth="1"/>
    <col min="9989" max="9989" width="9.7109375" style="185" bestFit="1" customWidth="1"/>
    <col min="9990" max="9990" width="11.28515625" style="185" customWidth="1"/>
    <col min="9991" max="10240" width="9.28515625" style="185"/>
    <col min="10241" max="10241" width="1.42578125" style="185" customWidth="1"/>
    <col min="10242" max="10242" width="28.42578125" style="185" customWidth="1"/>
    <col min="10243" max="10243" width="69" style="185" customWidth="1"/>
    <col min="10244" max="10244" width="11.28515625" style="185" customWidth="1"/>
    <col min="10245" max="10245" width="9.7109375" style="185" bestFit="1" customWidth="1"/>
    <col min="10246" max="10246" width="11.28515625" style="185" customWidth="1"/>
    <col min="10247" max="10496" width="9.28515625" style="185"/>
    <col min="10497" max="10497" width="1.42578125" style="185" customWidth="1"/>
    <col min="10498" max="10498" width="28.42578125" style="185" customWidth="1"/>
    <col min="10499" max="10499" width="69" style="185" customWidth="1"/>
    <col min="10500" max="10500" width="11.28515625" style="185" customWidth="1"/>
    <col min="10501" max="10501" width="9.7109375" style="185" bestFit="1" customWidth="1"/>
    <col min="10502" max="10502" width="11.28515625" style="185" customWidth="1"/>
    <col min="10503" max="10752" width="9.28515625" style="185"/>
    <col min="10753" max="10753" width="1.42578125" style="185" customWidth="1"/>
    <col min="10754" max="10754" width="28.42578125" style="185" customWidth="1"/>
    <col min="10755" max="10755" width="69" style="185" customWidth="1"/>
    <col min="10756" max="10756" width="11.28515625" style="185" customWidth="1"/>
    <col min="10757" max="10757" width="9.7109375" style="185" bestFit="1" customWidth="1"/>
    <col min="10758" max="10758" width="11.28515625" style="185" customWidth="1"/>
    <col min="10759" max="11008" width="9.28515625" style="185"/>
    <col min="11009" max="11009" width="1.42578125" style="185" customWidth="1"/>
    <col min="11010" max="11010" width="28.42578125" style="185" customWidth="1"/>
    <col min="11011" max="11011" width="69" style="185" customWidth="1"/>
    <col min="11012" max="11012" width="11.28515625" style="185" customWidth="1"/>
    <col min="11013" max="11013" width="9.7109375" style="185" bestFit="1" customWidth="1"/>
    <col min="11014" max="11014" width="11.28515625" style="185" customWidth="1"/>
    <col min="11015" max="11264" width="9.28515625" style="185"/>
    <col min="11265" max="11265" width="1.42578125" style="185" customWidth="1"/>
    <col min="11266" max="11266" width="28.42578125" style="185" customWidth="1"/>
    <col min="11267" max="11267" width="69" style="185" customWidth="1"/>
    <col min="11268" max="11268" width="11.28515625" style="185" customWidth="1"/>
    <col min="11269" max="11269" width="9.7109375" style="185" bestFit="1" customWidth="1"/>
    <col min="11270" max="11270" width="11.28515625" style="185" customWidth="1"/>
    <col min="11271" max="11520" width="9.28515625" style="185"/>
    <col min="11521" max="11521" width="1.42578125" style="185" customWidth="1"/>
    <col min="11522" max="11522" width="28.42578125" style="185" customWidth="1"/>
    <col min="11523" max="11523" width="69" style="185" customWidth="1"/>
    <col min="11524" max="11524" width="11.28515625" style="185" customWidth="1"/>
    <col min="11525" max="11525" width="9.7109375" style="185" bestFit="1" customWidth="1"/>
    <col min="11526" max="11526" width="11.28515625" style="185" customWidth="1"/>
    <col min="11527" max="11776" width="9.28515625" style="185"/>
    <col min="11777" max="11777" width="1.42578125" style="185" customWidth="1"/>
    <col min="11778" max="11778" width="28.42578125" style="185" customWidth="1"/>
    <col min="11779" max="11779" width="69" style="185" customWidth="1"/>
    <col min="11780" max="11780" width="11.28515625" style="185" customWidth="1"/>
    <col min="11781" max="11781" width="9.7109375" style="185" bestFit="1" customWidth="1"/>
    <col min="11782" max="11782" width="11.28515625" style="185" customWidth="1"/>
    <col min="11783" max="12032" width="9.28515625" style="185"/>
    <col min="12033" max="12033" width="1.42578125" style="185" customWidth="1"/>
    <col min="12034" max="12034" width="28.42578125" style="185" customWidth="1"/>
    <col min="12035" max="12035" width="69" style="185" customWidth="1"/>
    <col min="12036" max="12036" width="11.28515625" style="185" customWidth="1"/>
    <col min="12037" max="12037" width="9.7109375" style="185" bestFit="1" customWidth="1"/>
    <col min="12038" max="12038" width="11.28515625" style="185" customWidth="1"/>
    <col min="12039" max="12288" width="9.28515625" style="185"/>
    <col min="12289" max="12289" width="1.42578125" style="185" customWidth="1"/>
    <col min="12290" max="12290" width="28.42578125" style="185" customWidth="1"/>
    <col min="12291" max="12291" width="69" style="185" customWidth="1"/>
    <col min="12292" max="12292" width="11.28515625" style="185" customWidth="1"/>
    <col min="12293" max="12293" width="9.7109375" style="185" bestFit="1" customWidth="1"/>
    <col min="12294" max="12294" width="11.28515625" style="185" customWidth="1"/>
    <col min="12295" max="12544" width="9.28515625" style="185"/>
    <col min="12545" max="12545" width="1.42578125" style="185" customWidth="1"/>
    <col min="12546" max="12546" width="28.42578125" style="185" customWidth="1"/>
    <col min="12547" max="12547" width="69" style="185" customWidth="1"/>
    <col min="12548" max="12548" width="11.28515625" style="185" customWidth="1"/>
    <col min="12549" max="12549" width="9.7109375" style="185" bestFit="1" customWidth="1"/>
    <col min="12550" max="12550" width="11.28515625" style="185" customWidth="1"/>
    <col min="12551" max="12800" width="9.28515625" style="185"/>
    <col min="12801" max="12801" width="1.42578125" style="185" customWidth="1"/>
    <col min="12802" max="12802" width="28.42578125" style="185" customWidth="1"/>
    <col min="12803" max="12803" width="69" style="185" customWidth="1"/>
    <col min="12804" max="12804" width="11.28515625" style="185" customWidth="1"/>
    <col min="12805" max="12805" width="9.7109375" style="185" bestFit="1" customWidth="1"/>
    <col min="12806" max="12806" width="11.28515625" style="185" customWidth="1"/>
    <col min="12807" max="13056" width="9.28515625" style="185"/>
    <col min="13057" max="13057" width="1.42578125" style="185" customWidth="1"/>
    <col min="13058" max="13058" width="28.42578125" style="185" customWidth="1"/>
    <col min="13059" max="13059" width="69" style="185" customWidth="1"/>
    <col min="13060" max="13060" width="11.28515625" style="185" customWidth="1"/>
    <col min="13061" max="13061" width="9.7109375" style="185" bestFit="1" customWidth="1"/>
    <col min="13062" max="13062" width="11.28515625" style="185" customWidth="1"/>
    <col min="13063" max="13312" width="9.28515625" style="185"/>
    <col min="13313" max="13313" width="1.42578125" style="185" customWidth="1"/>
    <col min="13314" max="13314" width="28.42578125" style="185" customWidth="1"/>
    <col min="13315" max="13315" width="69" style="185" customWidth="1"/>
    <col min="13316" max="13316" width="11.28515625" style="185" customWidth="1"/>
    <col min="13317" max="13317" width="9.7109375" style="185" bestFit="1" customWidth="1"/>
    <col min="13318" max="13318" width="11.28515625" style="185" customWidth="1"/>
    <col min="13319" max="13568" width="9.28515625" style="185"/>
    <col min="13569" max="13569" width="1.42578125" style="185" customWidth="1"/>
    <col min="13570" max="13570" width="28.42578125" style="185" customWidth="1"/>
    <col min="13571" max="13571" width="69" style="185" customWidth="1"/>
    <col min="13572" max="13572" width="11.28515625" style="185" customWidth="1"/>
    <col min="13573" max="13573" width="9.7109375" style="185" bestFit="1" customWidth="1"/>
    <col min="13574" max="13574" width="11.28515625" style="185" customWidth="1"/>
    <col min="13575" max="13824" width="9.28515625" style="185"/>
    <col min="13825" max="13825" width="1.42578125" style="185" customWidth="1"/>
    <col min="13826" max="13826" width="28.42578125" style="185" customWidth="1"/>
    <col min="13827" max="13827" width="69" style="185" customWidth="1"/>
    <col min="13828" max="13828" width="11.28515625" style="185" customWidth="1"/>
    <col min="13829" max="13829" width="9.7109375" style="185" bestFit="1" customWidth="1"/>
    <col min="13830" max="13830" width="11.28515625" style="185" customWidth="1"/>
    <col min="13831" max="14080" width="9.28515625" style="185"/>
    <col min="14081" max="14081" width="1.42578125" style="185" customWidth="1"/>
    <col min="14082" max="14082" width="28.42578125" style="185" customWidth="1"/>
    <col min="14083" max="14083" width="69" style="185" customWidth="1"/>
    <col min="14084" max="14084" width="11.28515625" style="185" customWidth="1"/>
    <col min="14085" max="14085" width="9.7109375" style="185" bestFit="1" customWidth="1"/>
    <col min="14086" max="14086" width="11.28515625" style="185" customWidth="1"/>
    <col min="14087" max="14336" width="9.28515625" style="185"/>
    <col min="14337" max="14337" width="1.42578125" style="185" customWidth="1"/>
    <col min="14338" max="14338" width="28.42578125" style="185" customWidth="1"/>
    <col min="14339" max="14339" width="69" style="185" customWidth="1"/>
    <col min="14340" max="14340" width="11.28515625" style="185" customWidth="1"/>
    <col min="14341" max="14341" width="9.7109375" style="185" bestFit="1" customWidth="1"/>
    <col min="14342" max="14342" width="11.28515625" style="185" customWidth="1"/>
    <col min="14343" max="14592" width="9.28515625" style="185"/>
    <col min="14593" max="14593" width="1.42578125" style="185" customWidth="1"/>
    <col min="14594" max="14594" width="28.42578125" style="185" customWidth="1"/>
    <col min="14595" max="14595" width="69" style="185" customWidth="1"/>
    <col min="14596" max="14596" width="11.28515625" style="185" customWidth="1"/>
    <col min="14597" max="14597" width="9.7109375" style="185" bestFit="1" customWidth="1"/>
    <col min="14598" max="14598" width="11.28515625" style="185" customWidth="1"/>
    <col min="14599" max="14848" width="9.28515625" style="185"/>
    <col min="14849" max="14849" width="1.42578125" style="185" customWidth="1"/>
    <col min="14850" max="14850" width="28.42578125" style="185" customWidth="1"/>
    <col min="14851" max="14851" width="69" style="185" customWidth="1"/>
    <col min="14852" max="14852" width="11.28515625" style="185" customWidth="1"/>
    <col min="14853" max="14853" width="9.7109375" style="185" bestFit="1" customWidth="1"/>
    <col min="14854" max="14854" width="11.28515625" style="185" customWidth="1"/>
    <col min="14855" max="15104" width="9.28515625" style="185"/>
    <col min="15105" max="15105" width="1.42578125" style="185" customWidth="1"/>
    <col min="15106" max="15106" width="28.42578125" style="185" customWidth="1"/>
    <col min="15107" max="15107" width="69" style="185" customWidth="1"/>
    <col min="15108" max="15108" width="11.28515625" style="185" customWidth="1"/>
    <col min="15109" max="15109" width="9.7109375" style="185" bestFit="1" customWidth="1"/>
    <col min="15110" max="15110" width="11.28515625" style="185" customWidth="1"/>
    <col min="15111" max="15360" width="9.28515625" style="185"/>
    <col min="15361" max="15361" width="1.42578125" style="185" customWidth="1"/>
    <col min="15362" max="15362" width="28.42578125" style="185" customWidth="1"/>
    <col min="15363" max="15363" width="69" style="185" customWidth="1"/>
    <col min="15364" max="15364" width="11.28515625" style="185" customWidth="1"/>
    <col min="15365" max="15365" width="9.7109375" style="185" bestFit="1" customWidth="1"/>
    <col min="15366" max="15366" width="11.28515625" style="185" customWidth="1"/>
    <col min="15367" max="15616" width="9.28515625" style="185"/>
    <col min="15617" max="15617" width="1.42578125" style="185" customWidth="1"/>
    <col min="15618" max="15618" width="28.42578125" style="185" customWidth="1"/>
    <col min="15619" max="15619" width="69" style="185" customWidth="1"/>
    <col min="15620" max="15620" width="11.28515625" style="185" customWidth="1"/>
    <col min="15621" max="15621" width="9.7109375" style="185" bestFit="1" customWidth="1"/>
    <col min="15622" max="15622" width="11.28515625" style="185" customWidth="1"/>
    <col min="15623" max="15872" width="9.28515625" style="185"/>
    <col min="15873" max="15873" width="1.42578125" style="185" customWidth="1"/>
    <col min="15874" max="15874" width="28.42578125" style="185" customWidth="1"/>
    <col min="15875" max="15875" width="69" style="185" customWidth="1"/>
    <col min="15876" max="15876" width="11.28515625" style="185" customWidth="1"/>
    <col min="15877" max="15877" width="9.7109375" style="185" bestFit="1" customWidth="1"/>
    <col min="15878" max="15878" width="11.28515625" style="185" customWidth="1"/>
    <col min="15879" max="16128" width="9.28515625" style="185"/>
    <col min="16129" max="16129" width="1.42578125" style="185" customWidth="1"/>
    <col min="16130" max="16130" width="28.42578125" style="185" customWidth="1"/>
    <col min="16131" max="16131" width="69" style="185" customWidth="1"/>
    <col min="16132" max="16132" width="11.28515625" style="185" customWidth="1"/>
    <col min="16133" max="16133" width="9.7109375" style="185" bestFit="1" customWidth="1"/>
    <col min="16134" max="16134" width="11.28515625" style="185" customWidth="1"/>
    <col min="16135" max="16384" width="9.28515625" style="185"/>
  </cols>
  <sheetData>
    <row r="1" spans="2:6" ht="15" x14ac:dyDescent="0.25">
      <c r="C1" s="236" t="s">
        <v>308</v>
      </c>
      <c r="D1" s="301"/>
      <c r="E1" s="235"/>
      <c r="F1" s="235"/>
    </row>
    <row r="2" spans="2:6" ht="15" x14ac:dyDescent="0.25">
      <c r="C2" s="236" t="s">
        <v>147</v>
      </c>
      <c r="D2" s="302"/>
      <c r="E2" s="235"/>
      <c r="F2" s="235"/>
    </row>
    <row r="3" spans="2:6" ht="15" x14ac:dyDescent="0.25">
      <c r="C3" s="236" t="s">
        <v>179</v>
      </c>
      <c r="D3" s="302"/>
      <c r="E3" s="235"/>
      <c r="F3" s="235"/>
    </row>
    <row r="4" spans="2:6" ht="15" x14ac:dyDescent="0.25">
      <c r="B4" s="207"/>
      <c r="C4" s="303" t="s">
        <v>149</v>
      </c>
      <c r="D4" s="302"/>
      <c r="E4" s="235"/>
      <c r="F4" s="235"/>
    </row>
    <row r="5" spans="2:6" x14ac:dyDescent="0.2">
      <c r="B5" s="207"/>
      <c r="C5" s="208"/>
      <c r="D5" s="236" t="s">
        <v>150</v>
      </c>
      <c r="E5" s="236"/>
      <c r="F5" s="236"/>
    </row>
    <row r="6" spans="2:6" ht="15" x14ac:dyDescent="0.25">
      <c r="B6" s="207"/>
      <c r="C6" s="304" t="s">
        <v>329</v>
      </c>
      <c r="D6" s="236"/>
      <c r="E6" s="235"/>
      <c r="F6" s="235"/>
    </row>
    <row r="7" spans="2:6" x14ac:dyDescent="0.2">
      <c r="B7" s="287" t="s">
        <v>312</v>
      </c>
      <c r="C7" s="287"/>
      <c r="D7" s="287"/>
      <c r="E7" s="288"/>
      <c r="F7" s="288"/>
    </row>
    <row r="8" spans="2:6" x14ac:dyDescent="0.2">
      <c r="B8" s="287"/>
      <c r="C8" s="287"/>
      <c r="D8" s="287"/>
      <c r="E8" s="288"/>
      <c r="F8" s="288"/>
    </row>
    <row r="9" spans="2:6" x14ac:dyDescent="0.2">
      <c r="B9" s="287"/>
      <c r="C9" s="287"/>
      <c r="D9" s="287"/>
      <c r="E9" s="288"/>
      <c r="F9" s="288"/>
    </row>
    <row r="10" spans="2:6" x14ac:dyDescent="0.2">
      <c r="B10" s="289"/>
      <c r="C10" s="289"/>
      <c r="D10" s="289"/>
      <c r="E10" s="290"/>
      <c r="F10" s="290"/>
    </row>
    <row r="11" spans="2:6" ht="16.5" thickBot="1" x14ac:dyDescent="0.3">
      <c r="B11" s="206"/>
      <c r="C11" s="206"/>
      <c r="D11" s="260" t="s">
        <v>151</v>
      </c>
      <c r="E11" s="291"/>
      <c r="F11" s="291"/>
    </row>
    <row r="12" spans="2:6" x14ac:dyDescent="0.2">
      <c r="B12" s="292" t="s">
        <v>307</v>
      </c>
      <c r="C12" s="294" t="s">
        <v>306</v>
      </c>
      <c r="D12" s="296" t="s">
        <v>154</v>
      </c>
      <c r="E12" s="296" t="s">
        <v>0</v>
      </c>
      <c r="F12" s="299" t="s">
        <v>155</v>
      </c>
    </row>
    <row r="13" spans="2:6" ht="84" customHeight="1" x14ac:dyDescent="0.2">
      <c r="B13" s="293"/>
      <c r="C13" s="295"/>
      <c r="D13" s="297"/>
      <c r="E13" s="298"/>
      <c r="F13" s="300"/>
    </row>
    <row r="14" spans="2:6" ht="15.75" x14ac:dyDescent="0.25">
      <c r="B14" s="205" t="s">
        <v>218</v>
      </c>
      <c r="C14" s="204" t="s">
        <v>223</v>
      </c>
      <c r="D14" s="203">
        <v>3</v>
      </c>
      <c r="E14" s="202">
        <v>4</v>
      </c>
      <c r="F14" s="201">
        <v>5</v>
      </c>
    </row>
    <row r="15" spans="2:6" ht="31.5" x14ac:dyDescent="0.25">
      <c r="B15" s="200" t="s">
        <v>272</v>
      </c>
      <c r="C15" s="229" t="s">
        <v>305</v>
      </c>
      <c r="D15" s="194">
        <f>D16+D23+D19</f>
        <v>217.17</v>
      </c>
      <c r="E15" s="194">
        <f>E16+E23+E19</f>
        <v>3.9179999999999993</v>
      </c>
      <c r="F15" s="193">
        <f t="shared" ref="F15:F32" si="0">E15/D15*100</f>
        <v>1.8041165906893215</v>
      </c>
    </row>
    <row r="16" spans="2:6" ht="31.5" hidden="1" x14ac:dyDescent="0.25">
      <c r="B16" s="198" t="s">
        <v>304</v>
      </c>
      <c r="C16" s="195" t="s">
        <v>303</v>
      </c>
      <c r="D16" s="194">
        <f>D17</f>
        <v>0</v>
      </c>
      <c r="E16" s="194">
        <f>E17</f>
        <v>0</v>
      </c>
      <c r="F16" s="193" t="e">
        <f t="shared" si="0"/>
        <v>#DIV/0!</v>
      </c>
    </row>
    <row r="17" spans="2:6" ht="31.5" hidden="1" x14ac:dyDescent="0.25">
      <c r="B17" s="198" t="s">
        <v>302</v>
      </c>
      <c r="C17" s="195" t="s">
        <v>301</v>
      </c>
      <c r="D17" s="194">
        <f>D18</f>
        <v>0</v>
      </c>
      <c r="E17" s="194">
        <f>E18</f>
        <v>0</v>
      </c>
      <c r="F17" s="193" t="e">
        <f t="shared" si="0"/>
        <v>#DIV/0!</v>
      </c>
    </row>
    <row r="18" spans="2:6" ht="47.25" hidden="1" x14ac:dyDescent="0.25">
      <c r="B18" s="198" t="s">
        <v>300</v>
      </c>
      <c r="C18" s="195" t="s">
        <v>299</v>
      </c>
      <c r="D18" s="194"/>
      <c r="E18" s="199"/>
      <c r="F18" s="193" t="e">
        <f t="shared" si="0"/>
        <v>#DIV/0!</v>
      </c>
    </row>
    <row r="19" spans="2:6" ht="31.5" x14ac:dyDescent="0.25">
      <c r="B19" s="196" t="s">
        <v>298</v>
      </c>
      <c r="C19" s="195" t="s">
        <v>297</v>
      </c>
      <c r="D19" s="194">
        <f t="shared" ref="D19:E21" si="1">D20</f>
        <v>-15</v>
      </c>
      <c r="E19" s="194">
        <f t="shared" si="1"/>
        <v>-15</v>
      </c>
      <c r="F19" s="193">
        <f t="shared" si="0"/>
        <v>100</v>
      </c>
    </row>
    <row r="20" spans="2:6" ht="47.25" x14ac:dyDescent="0.25">
      <c r="B20" s="198" t="s">
        <v>296</v>
      </c>
      <c r="C20" s="197" t="s">
        <v>295</v>
      </c>
      <c r="D20" s="194">
        <f t="shared" si="1"/>
        <v>-15</v>
      </c>
      <c r="E20" s="194">
        <f t="shared" si="1"/>
        <v>-15</v>
      </c>
      <c r="F20" s="193">
        <f t="shared" si="0"/>
        <v>100</v>
      </c>
    </row>
    <row r="21" spans="2:6" ht="48" customHeight="1" x14ac:dyDescent="0.25">
      <c r="B21" s="198" t="s">
        <v>294</v>
      </c>
      <c r="C21" s="195" t="s">
        <v>293</v>
      </c>
      <c r="D21" s="194">
        <f t="shared" si="1"/>
        <v>-15</v>
      </c>
      <c r="E21" s="194">
        <f t="shared" si="1"/>
        <v>-15</v>
      </c>
      <c r="F21" s="193">
        <f t="shared" si="0"/>
        <v>100</v>
      </c>
    </row>
    <row r="22" spans="2:6" ht="47.25" customHeight="1" x14ac:dyDescent="0.25">
      <c r="B22" s="198" t="s">
        <v>292</v>
      </c>
      <c r="C22" s="197" t="s">
        <v>291</v>
      </c>
      <c r="D22" s="194">
        <v>-15</v>
      </c>
      <c r="E22" s="194">
        <v>-15</v>
      </c>
      <c r="F22" s="193">
        <f t="shared" si="0"/>
        <v>100</v>
      </c>
    </row>
    <row r="23" spans="2:6" ht="31.5" x14ac:dyDescent="0.25">
      <c r="B23" s="196" t="s">
        <v>290</v>
      </c>
      <c r="C23" s="195" t="s">
        <v>289</v>
      </c>
      <c r="D23" s="194">
        <v>232.17</v>
      </c>
      <c r="E23" s="194">
        <v>18.917999999999999</v>
      </c>
      <c r="F23" s="193">
        <f t="shared" si="0"/>
        <v>8.1483395787569446</v>
      </c>
    </row>
    <row r="24" spans="2:6" ht="19.5" customHeight="1" x14ac:dyDescent="0.25">
      <c r="B24" s="196" t="s">
        <v>288</v>
      </c>
      <c r="C24" s="195" t="s">
        <v>287</v>
      </c>
      <c r="D24" s="194">
        <f t="shared" ref="D24:E26" si="2">D25</f>
        <v>-3782.74</v>
      </c>
      <c r="E24" s="194">
        <f t="shared" si="2"/>
        <v>-3776.9479999999999</v>
      </c>
      <c r="F24" s="193">
        <f t="shared" si="0"/>
        <v>99.846883475998879</v>
      </c>
    </row>
    <row r="25" spans="2:6" ht="18.75" customHeight="1" x14ac:dyDescent="0.25">
      <c r="B25" s="196" t="s">
        <v>286</v>
      </c>
      <c r="C25" s="195" t="s">
        <v>285</v>
      </c>
      <c r="D25" s="194">
        <f t="shared" si="2"/>
        <v>-3782.74</v>
      </c>
      <c r="E25" s="194">
        <f t="shared" si="2"/>
        <v>-3776.9479999999999</v>
      </c>
      <c r="F25" s="193">
        <f t="shared" si="0"/>
        <v>99.846883475998879</v>
      </c>
    </row>
    <row r="26" spans="2:6" ht="31.5" x14ac:dyDescent="0.25">
      <c r="B26" s="196" t="s">
        <v>284</v>
      </c>
      <c r="C26" s="195" t="s">
        <v>283</v>
      </c>
      <c r="D26" s="194">
        <f t="shared" si="2"/>
        <v>-3782.74</v>
      </c>
      <c r="E26" s="194">
        <f t="shared" si="2"/>
        <v>-3776.9479999999999</v>
      </c>
      <c r="F26" s="193">
        <f t="shared" si="0"/>
        <v>99.846883475998879</v>
      </c>
    </row>
    <row r="27" spans="2:6" ht="31.5" x14ac:dyDescent="0.25">
      <c r="B27" s="196" t="s">
        <v>282</v>
      </c>
      <c r="C27" s="195" t="s">
        <v>281</v>
      </c>
      <c r="D27" s="194">
        <v>-3782.74</v>
      </c>
      <c r="E27" s="194">
        <v>-3776.9479999999999</v>
      </c>
      <c r="F27" s="193">
        <f t="shared" si="0"/>
        <v>99.846883475998879</v>
      </c>
    </row>
    <row r="28" spans="2:6" ht="17.25" customHeight="1" x14ac:dyDescent="0.25">
      <c r="B28" s="196" t="s">
        <v>280</v>
      </c>
      <c r="C28" s="195" t="s">
        <v>279</v>
      </c>
      <c r="D28" s="194">
        <f t="shared" ref="D28:E30" si="3">D29</f>
        <v>4014.91</v>
      </c>
      <c r="E28" s="194">
        <f t="shared" si="3"/>
        <v>3795.866</v>
      </c>
      <c r="F28" s="193">
        <f t="shared" si="0"/>
        <v>94.544236358971929</v>
      </c>
    </row>
    <row r="29" spans="2:6" s="188" customFormat="1" ht="16.5" customHeight="1" x14ac:dyDescent="0.25">
      <c r="B29" s="196" t="s">
        <v>278</v>
      </c>
      <c r="C29" s="195" t="s">
        <v>277</v>
      </c>
      <c r="D29" s="194">
        <f t="shared" si="3"/>
        <v>4014.91</v>
      </c>
      <c r="E29" s="194">
        <f t="shared" si="3"/>
        <v>3795.866</v>
      </c>
      <c r="F29" s="193">
        <f t="shared" si="0"/>
        <v>94.544236358971929</v>
      </c>
    </row>
    <row r="30" spans="2:6" ht="31.5" x14ac:dyDescent="0.25">
      <c r="B30" s="196" t="s">
        <v>276</v>
      </c>
      <c r="C30" s="195" t="s">
        <v>275</v>
      </c>
      <c r="D30" s="194">
        <f t="shared" si="3"/>
        <v>4014.91</v>
      </c>
      <c r="E30" s="194">
        <f t="shared" si="3"/>
        <v>3795.866</v>
      </c>
      <c r="F30" s="193">
        <f t="shared" si="0"/>
        <v>94.544236358971929</v>
      </c>
    </row>
    <row r="31" spans="2:6" ht="31.5" x14ac:dyDescent="0.25">
      <c r="B31" s="196" t="s">
        <v>274</v>
      </c>
      <c r="C31" s="195" t="s">
        <v>273</v>
      </c>
      <c r="D31" s="194">
        <v>4014.91</v>
      </c>
      <c r="E31" s="194">
        <v>3795.866</v>
      </c>
      <c r="F31" s="193">
        <f t="shared" si="0"/>
        <v>94.544236358971929</v>
      </c>
    </row>
    <row r="32" spans="2:6" ht="63.75" customHeight="1" x14ac:dyDescent="0.25">
      <c r="B32" s="196" t="s">
        <v>272</v>
      </c>
      <c r="C32" s="195" t="s">
        <v>326</v>
      </c>
      <c r="D32" s="194">
        <f>D15</f>
        <v>217.17</v>
      </c>
      <c r="E32" s="194">
        <f>E15</f>
        <v>3.9179999999999993</v>
      </c>
      <c r="F32" s="193">
        <f t="shared" si="0"/>
        <v>1.8041165906893215</v>
      </c>
    </row>
    <row r="33" spans="2:6" s="188" customFormat="1" ht="16.5" thickBot="1" x14ac:dyDescent="0.3">
      <c r="B33" s="192"/>
      <c r="C33" s="191" t="s">
        <v>271</v>
      </c>
      <c r="D33" s="190">
        <f>D16</f>
        <v>0</v>
      </c>
      <c r="E33" s="233">
        <v>0</v>
      </c>
      <c r="F33" s="189">
        <v>0</v>
      </c>
    </row>
    <row r="34" spans="2:6" x14ac:dyDescent="0.2">
      <c r="B34" s="187"/>
      <c r="D34" s="186"/>
    </row>
  </sheetData>
  <mergeCells count="13">
    <mergeCell ref="C1:F1"/>
    <mergeCell ref="C2:F2"/>
    <mergeCell ref="C3:F3"/>
    <mergeCell ref="C4:F4"/>
    <mergeCell ref="C6:F6"/>
    <mergeCell ref="D5:F5"/>
    <mergeCell ref="B7:F10"/>
    <mergeCell ref="D11:F11"/>
    <mergeCell ref="B12:B13"/>
    <mergeCell ref="C12:C13"/>
    <mergeCell ref="D12:D13"/>
    <mergeCell ref="E12:E13"/>
    <mergeCell ref="F12:F13"/>
  </mergeCells>
  <conditionalFormatting sqref="B4:B6 C4:C5">
    <cfRule type="expression" dxfId="1" priority="1" stopIfTrue="1">
      <formula>#REF!&lt;&gt;""</formula>
    </cfRule>
  </conditionalFormatting>
  <conditionalFormatting sqref="C1:C2">
    <cfRule type="expression" dxfId="0" priority="2" stopIfTrue="1">
      <formula>$C1&lt;&gt;""</formula>
    </cfRule>
  </conditionalFormatting>
  <pageMargins left="0.51181102362204722" right="0" top="0.74803149606299213" bottom="0.74803149606299213" header="0.31496062992125984" footer="0.31496062992125984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28013A-EFD3-4CB5-A899-65DB7CDA72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 1</vt:lpstr>
      <vt:lpstr>прил 2</vt:lpstr>
      <vt:lpstr>прил 3</vt:lpstr>
      <vt:lpstr>прил 4</vt:lpstr>
      <vt:lpstr>'прил 1'!Область_печати</vt:lpstr>
      <vt:lpstr>'прил 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2023-03-09T09:42:58Z</cp:lastPrinted>
  <dcterms:created xsi:type="dcterms:W3CDTF">2023-02-08T07:16:55Z</dcterms:created>
  <dcterms:modified xsi:type="dcterms:W3CDTF">2023-03-21T09:50:24Z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SV_0503127M_20220301_10.xlsx</vt:lpwstr>
  </property>
  <property fmtid="{D5CDD505-2E9C-101B-9397-08002B2CF9AE}" pid="3" name="Название отчета">
    <vt:lpwstr>SV_0503127M_20220301_10.xlsx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