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27495" windowHeight="10875"/>
  </bookViews>
  <sheets>
    <sheet name="Пр1" sheetId="2" r:id="rId1"/>
    <sheet name="Пр2" sheetId="5" r:id="rId2"/>
    <sheet name="Пр3" sheetId="3" r:id="rId3"/>
    <sheet name="Пр4" sheetId="4" r:id="rId4"/>
  </sheets>
  <definedNames>
    <definedName name="_xlnm.Print_Area" localSheetId="0">Пр1!$A$1:$E$58</definedName>
    <definedName name="_xlnm.Print_Area" localSheetId="1">Пр2!$A$1:$J$140</definedName>
    <definedName name="_xlnm.Print_Area" localSheetId="2">Пр3!$A$1:$P$139</definedName>
    <definedName name="_xlnm.Print_Area" localSheetId="3">Пр4!$A$1:$F$30</definedName>
  </definedNames>
  <calcPr calcId="144525"/>
</workbook>
</file>

<file path=xl/calcChain.xml><?xml version="1.0" encoding="utf-8"?>
<calcChain xmlns="http://schemas.openxmlformats.org/spreadsheetml/2006/main">
  <c r="J138" i="5" l="1"/>
  <c r="I138" i="5"/>
  <c r="I137" i="5" s="1"/>
  <c r="I136" i="5" s="1"/>
  <c r="I134" i="5" s="1"/>
  <c r="I133" i="5" s="1"/>
  <c r="H138" i="5"/>
  <c r="H137" i="5" s="1"/>
  <c r="H136" i="5" s="1"/>
  <c r="H134" i="5" s="1"/>
  <c r="H133" i="5" s="1"/>
  <c r="J137" i="5"/>
  <c r="J136" i="5" s="1"/>
  <c r="J134" i="5" s="1"/>
  <c r="J133" i="5" s="1"/>
  <c r="J132" i="5"/>
  <c r="I131" i="5"/>
  <c r="J131" i="5" s="1"/>
  <c r="H131" i="5"/>
  <c r="I130" i="5"/>
  <c r="I129" i="5" s="1"/>
  <c r="H130" i="5"/>
  <c r="H129" i="5" s="1"/>
  <c r="H128" i="5" s="1"/>
  <c r="H127" i="5" s="1"/>
  <c r="H126" i="5" s="1"/>
  <c r="J125" i="5"/>
  <c r="I124" i="5"/>
  <c r="H124" i="5"/>
  <c r="I123" i="5"/>
  <c r="H123" i="5"/>
  <c r="H122" i="5" s="1"/>
  <c r="H121" i="5" s="1"/>
  <c r="H120" i="5" s="1"/>
  <c r="H119" i="5" s="1"/>
  <c r="J118" i="5"/>
  <c r="I117" i="5"/>
  <c r="H117" i="5"/>
  <c r="I116" i="5"/>
  <c r="J116" i="5" s="1"/>
  <c r="H116" i="5"/>
  <c r="J115" i="5"/>
  <c r="I114" i="5"/>
  <c r="H114" i="5"/>
  <c r="I113" i="5"/>
  <c r="H113" i="5"/>
  <c r="J112" i="5"/>
  <c r="I111" i="5"/>
  <c r="H111" i="5"/>
  <c r="H110" i="5" s="1"/>
  <c r="J109" i="5"/>
  <c r="I108" i="5"/>
  <c r="J108" i="5" s="1"/>
  <c r="H108" i="5"/>
  <c r="H107" i="5" s="1"/>
  <c r="I107" i="5"/>
  <c r="J107" i="5" s="1"/>
  <c r="J103" i="5"/>
  <c r="I102" i="5"/>
  <c r="J102" i="5" s="1"/>
  <c r="H102" i="5"/>
  <c r="I101" i="5"/>
  <c r="H101" i="5"/>
  <c r="H100" i="5" s="1"/>
  <c r="H99" i="5" s="1"/>
  <c r="H98" i="5" s="1"/>
  <c r="J97" i="5"/>
  <c r="I96" i="5"/>
  <c r="H96" i="5"/>
  <c r="I95" i="5"/>
  <c r="H95" i="5"/>
  <c r="J94" i="5"/>
  <c r="I93" i="5"/>
  <c r="H93" i="5"/>
  <c r="H92" i="5" s="1"/>
  <c r="J87" i="5"/>
  <c r="I86" i="5"/>
  <c r="H86" i="5"/>
  <c r="H85" i="5" s="1"/>
  <c r="J84" i="5"/>
  <c r="I83" i="5"/>
  <c r="H83" i="5"/>
  <c r="H82" i="5" s="1"/>
  <c r="J79" i="5"/>
  <c r="I78" i="5"/>
  <c r="H78" i="5"/>
  <c r="H77" i="5" s="1"/>
  <c r="H76" i="5" s="1"/>
  <c r="H75" i="5" s="1"/>
  <c r="H74" i="5" s="1"/>
  <c r="J72" i="5"/>
  <c r="I71" i="5"/>
  <c r="H71" i="5"/>
  <c r="H70" i="5" s="1"/>
  <c r="H69" i="5" s="1"/>
  <c r="H68" i="5" s="1"/>
  <c r="H67" i="5" s="1"/>
  <c r="J65" i="5"/>
  <c r="I64" i="5"/>
  <c r="H64" i="5"/>
  <c r="H63" i="5" s="1"/>
  <c r="H62" i="5" s="1"/>
  <c r="H61" i="5" s="1"/>
  <c r="H60" i="5" s="1"/>
  <c r="H59" i="5" s="1"/>
  <c r="J58" i="5"/>
  <c r="I57" i="5"/>
  <c r="H57" i="5"/>
  <c r="H56" i="5" s="1"/>
  <c r="H54" i="5" s="1"/>
  <c r="H53" i="5" s="1"/>
  <c r="H52" i="5" s="1"/>
  <c r="J51" i="5"/>
  <c r="I50" i="5"/>
  <c r="H50" i="5"/>
  <c r="H49" i="5" s="1"/>
  <c r="H48" i="5" s="1"/>
  <c r="H47" i="5" s="1"/>
  <c r="J46" i="5"/>
  <c r="I45" i="5"/>
  <c r="H45" i="5"/>
  <c r="H44" i="5"/>
  <c r="H43" i="5" s="1"/>
  <c r="H42" i="5" s="1"/>
  <c r="H41" i="5" s="1"/>
  <c r="J40" i="5"/>
  <c r="I39" i="5"/>
  <c r="H39" i="5"/>
  <c r="I38" i="5"/>
  <c r="H38" i="5"/>
  <c r="H37" i="5" s="1"/>
  <c r="H36" i="5" s="1"/>
  <c r="J35" i="5"/>
  <c r="I34" i="5"/>
  <c r="J34" i="5" s="1"/>
  <c r="H34" i="5"/>
  <c r="I33" i="5"/>
  <c r="H33" i="5"/>
  <c r="J32" i="5"/>
  <c r="I31" i="5"/>
  <c r="H31" i="5"/>
  <c r="J30" i="5"/>
  <c r="I29" i="5"/>
  <c r="H29" i="5"/>
  <c r="H28" i="5"/>
  <c r="J27" i="5"/>
  <c r="I26" i="5"/>
  <c r="H26" i="5"/>
  <c r="H25" i="5" s="1"/>
  <c r="J21" i="5"/>
  <c r="I20" i="5"/>
  <c r="H20" i="5"/>
  <c r="H19" i="5" s="1"/>
  <c r="H18" i="5" s="1"/>
  <c r="H17" i="5" s="1"/>
  <c r="H16" i="5" s="1"/>
  <c r="P13" i="3"/>
  <c r="P132" i="3"/>
  <c r="P131" i="3"/>
  <c r="P130" i="3"/>
  <c r="P129" i="3"/>
  <c r="P128" i="3"/>
  <c r="P127" i="3"/>
  <c r="P126" i="3"/>
  <c r="P125" i="3"/>
  <c r="P124" i="3"/>
  <c r="P123" i="3"/>
  <c r="P122" i="3"/>
  <c r="P121" i="3"/>
  <c r="P120" i="3"/>
  <c r="P119" i="3"/>
  <c r="P118" i="3"/>
  <c r="P117" i="3"/>
  <c r="P116" i="3"/>
  <c r="P115" i="3"/>
  <c r="P114" i="3"/>
  <c r="P113" i="3"/>
  <c r="P112" i="3"/>
  <c r="P111" i="3"/>
  <c r="P110" i="3"/>
  <c r="P109" i="3"/>
  <c r="P108" i="3"/>
  <c r="P107" i="3"/>
  <c r="P106" i="3"/>
  <c r="P105" i="3"/>
  <c r="P104" i="3"/>
  <c r="P103" i="3"/>
  <c r="P102" i="3"/>
  <c r="P101" i="3"/>
  <c r="P100" i="3"/>
  <c r="P99" i="3"/>
  <c r="P98" i="3"/>
  <c r="P97" i="3"/>
  <c r="P96" i="3"/>
  <c r="P95" i="3"/>
  <c r="P94" i="3"/>
  <c r="P93" i="3"/>
  <c r="P92" i="3"/>
  <c r="P91" i="3"/>
  <c r="P90" i="3"/>
  <c r="P89" i="3"/>
  <c r="P88" i="3"/>
  <c r="P87" i="3"/>
  <c r="P86" i="3"/>
  <c r="P85" i="3"/>
  <c r="P84" i="3"/>
  <c r="P83" i="3"/>
  <c r="P82" i="3"/>
  <c r="P81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64" i="3"/>
  <c r="P63" i="3"/>
  <c r="P62" i="3"/>
  <c r="P61" i="3"/>
  <c r="P60" i="3"/>
  <c r="P59" i="3"/>
  <c r="P58" i="3"/>
  <c r="P57" i="3"/>
  <c r="P56" i="3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O14" i="3"/>
  <c r="O59" i="3"/>
  <c r="O60" i="3"/>
  <c r="O61" i="3"/>
  <c r="O62" i="3"/>
  <c r="O63" i="3"/>
  <c r="O64" i="3"/>
  <c r="O73" i="3"/>
  <c r="O74" i="3"/>
  <c r="O75" i="3"/>
  <c r="O76" i="3"/>
  <c r="O77" i="3"/>
  <c r="O78" i="3"/>
  <c r="O81" i="3"/>
  <c r="O85" i="3"/>
  <c r="O86" i="3"/>
  <c r="P138" i="3"/>
  <c r="P137" i="3" s="1"/>
  <c r="P136" i="3" s="1"/>
  <c r="P134" i="3" s="1"/>
  <c r="P133" i="3" s="1"/>
  <c r="O138" i="3"/>
  <c r="O137" i="3" s="1"/>
  <c r="O136" i="3" s="1"/>
  <c r="O134" i="3" s="1"/>
  <c r="O133" i="3" s="1"/>
  <c r="N138" i="3"/>
  <c r="N137" i="3" s="1"/>
  <c r="N136" i="3" s="1"/>
  <c r="N134" i="3" s="1"/>
  <c r="N133" i="3" s="1"/>
  <c r="O131" i="3"/>
  <c r="N131" i="3"/>
  <c r="O130" i="3"/>
  <c r="O129" i="3" s="1"/>
  <c r="O128" i="3" s="1"/>
  <c r="O127" i="3" s="1"/>
  <c r="O126" i="3" s="1"/>
  <c r="N130" i="3"/>
  <c r="N129" i="3" s="1"/>
  <c r="N128" i="3" s="1"/>
  <c r="N127" i="3" s="1"/>
  <c r="N126" i="3" s="1"/>
  <c r="O124" i="3"/>
  <c r="N124" i="3"/>
  <c r="O123" i="3"/>
  <c r="O122" i="3" s="1"/>
  <c r="O121" i="3" s="1"/>
  <c r="O120" i="3" s="1"/>
  <c r="O119" i="3" s="1"/>
  <c r="N123" i="3"/>
  <c r="N122" i="3" s="1"/>
  <c r="N121" i="3" s="1"/>
  <c r="N120" i="3" s="1"/>
  <c r="N119" i="3" s="1"/>
  <c r="O117" i="3"/>
  <c r="N117" i="3"/>
  <c r="O116" i="3"/>
  <c r="N116" i="3"/>
  <c r="O114" i="3"/>
  <c r="N114" i="3"/>
  <c r="O113" i="3"/>
  <c r="N113" i="3"/>
  <c r="O111" i="3"/>
  <c r="O110" i="3" s="1"/>
  <c r="N111" i="3"/>
  <c r="N110" i="3" s="1"/>
  <c r="O108" i="3"/>
  <c r="O107" i="3" s="1"/>
  <c r="N108" i="3"/>
  <c r="N107" i="3" s="1"/>
  <c r="O102" i="3"/>
  <c r="N102" i="3"/>
  <c r="O101" i="3"/>
  <c r="O100" i="3" s="1"/>
  <c r="O99" i="3" s="1"/>
  <c r="O98" i="3" s="1"/>
  <c r="N101" i="3"/>
  <c r="N100" i="3" s="1"/>
  <c r="N99" i="3" s="1"/>
  <c r="N98" i="3" s="1"/>
  <c r="O96" i="3"/>
  <c r="N96" i="3"/>
  <c r="O95" i="3"/>
  <c r="N95" i="3"/>
  <c r="O93" i="3"/>
  <c r="O92" i="3" s="1"/>
  <c r="O91" i="3" s="1"/>
  <c r="O90" i="3" s="1"/>
  <c r="O89" i="3" s="1"/>
  <c r="N93" i="3"/>
  <c r="N92" i="3" s="1"/>
  <c r="N91" i="3" s="1"/>
  <c r="N90" i="3" s="1"/>
  <c r="N89" i="3" s="1"/>
  <c r="N86" i="3"/>
  <c r="N85" i="3" s="1"/>
  <c r="O83" i="3"/>
  <c r="O82" i="3" s="1"/>
  <c r="N83" i="3"/>
  <c r="N82" i="3" s="1"/>
  <c r="N81" i="3" s="1"/>
  <c r="N80" i="3" s="1"/>
  <c r="N78" i="3"/>
  <c r="N77" i="3" s="1"/>
  <c r="N76" i="3" s="1"/>
  <c r="N75" i="3" s="1"/>
  <c r="N74" i="3" s="1"/>
  <c r="O71" i="3"/>
  <c r="O70" i="3" s="1"/>
  <c r="O69" i="3" s="1"/>
  <c r="O68" i="3" s="1"/>
  <c r="O67" i="3" s="1"/>
  <c r="N71" i="3"/>
  <c r="N70" i="3" s="1"/>
  <c r="N69" i="3" s="1"/>
  <c r="N68" i="3" s="1"/>
  <c r="N67" i="3" s="1"/>
  <c r="N64" i="3"/>
  <c r="N63" i="3" s="1"/>
  <c r="N62" i="3" s="1"/>
  <c r="N61" i="3" s="1"/>
  <c r="N60" i="3" s="1"/>
  <c r="N59" i="3" s="1"/>
  <c r="O57" i="3"/>
  <c r="O56" i="3" s="1"/>
  <c r="N57" i="3"/>
  <c r="N56" i="3" s="1"/>
  <c r="O50" i="3"/>
  <c r="N50" i="3"/>
  <c r="N49" i="3" s="1"/>
  <c r="N48" i="3" s="1"/>
  <c r="N47" i="3" s="1"/>
  <c r="O49" i="3"/>
  <c r="O48" i="3" s="1"/>
  <c r="O47" i="3" s="1"/>
  <c r="O45" i="3"/>
  <c r="O44" i="3" s="1"/>
  <c r="O41" i="3" s="1"/>
  <c r="N45" i="3"/>
  <c r="N44" i="3"/>
  <c r="N43" i="3" s="1"/>
  <c r="N42" i="3" s="1"/>
  <c r="N41" i="3" s="1"/>
  <c r="O39" i="3"/>
  <c r="N39" i="3"/>
  <c r="O38" i="3"/>
  <c r="O37" i="3" s="1"/>
  <c r="O36" i="3" s="1"/>
  <c r="N38" i="3"/>
  <c r="N37" i="3" s="1"/>
  <c r="N36" i="3" s="1"/>
  <c r="O34" i="3"/>
  <c r="N34" i="3"/>
  <c r="O33" i="3"/>
  <c r="N33" i="3"/>
  <c r="O31" i="3"/>
  <c r="N31" i="3"/>
  <c r="O29" i="3"/>
  <c r="N29" i="3"/>
  <c r="N28" i="3" s="1"/>
  <c r="O26" i="3"/>
  <c r="O25" i="3" s="1"/>
  <c r="N26" i="3"/>
  <c r="N25" i="3" s="1"/>
  <c r="O20" i="3"/>
  <c r="O19" i="3" s="1"/>
  <c r="O18" i="3" s="1"/>
  <c r="O17" i="3" s="1"/>
  <c r="O16" i="3" s="1"/>
  <c r="N20" i="3"/>
  <c r="N19" i="3" s="1"/>
  <c r="N18" i="3" s="1"/>
  <c r="N17" i="3" s="1"/>
  <c r="N16" i="3" s="1"/>
  <c r="F30" i="4"/>
  <c r="F29" i="4"/>
  <c r="F28" i="4"/>
  <c r="F27" i="4"/>
  <c r="F26" i="4"/>
  <c r="F25" i="4"/>
  <c r="F24" i="4"/>
  <c r="F23" i="4"/>
  <c r="F22" i="4"/>
  <c r="F20" i="4"/>
  <c r="F19" i="4"/>
  <c r="F18" i="4"/>
  <c r="F17" i="4"/>
  <c r="F15" i="4"/>
  <c r="F13" i="4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3" i="2"/>
  <c r="E22" i="2"/>
  <c r="E21" i="2"/>
  <c r="E20" i="2"/>
  <c r="E19" i="2"/>
  <c r="E18" i="2"/>
  <c r="E17" i="2"/>
  <c r="E15" i="2"/>
  <c r="J50" i="5" l="1"/>
  <c r="H91" i="5"/>
  <c r="H90" i="5" s="1"/>
  <c r="H89" i="5" s="1"/>
  <c r="J114" i="5"/>
  <c r="J124" i="5"/>
  <c r="J33" i="5"/>
  <c r="J39" i="5"/>
  <c r="J45" i="5"/>
  <c r="J71" i="5"/>
  <c r="J64" i="5"/>
  <c r="J86" i="5"/>
  <c r="J96" i="5"/>
  <c r="J57" i="5"/>
  <c r="J130" i="5"/>
  <c r="J123" i="5"/>
  <c r="J111" i="5"/>
  <c r="J117" i="5"/>
  <c r="H106" i="5"/>
  <c r="H105" i="5" s="1"/>
  <c r="H104" i="5" s="1"/>
  <c r="J113" i="5"/>
  <c r="J101" i="5"/>
  <c r="J95" i="5"/>
  <c r="J93" i="5"/>
  <c r="J83" i="5"/>
  <c r="J78" i="5"/>
  <c r="I63" i="5"/>
  <c r="J63" i="5" s="1"/>
  <c r="H24" i="5"/>
  <c r="H23" i="5" s="1"/>
  <c r="H22" i="5" s="1"/>
  <c r="J31" i="5"/>
  <c r="J26" i="5"/>
  <c r="J29" i="5"/>
  <c r="J38" i="5"/>
  <c r="J20" i="5"/>
  <c r="H81" i="5"/>
  <c r="H80" i="5" s="1"/>
  <c r="H73" i="5" s="1"/>
  <c r="H66" i="5" s="1"/>
  <c r="J129" i="5"/>
  <c r="H15" i="5"/>
  <c r="H88" i="5"/>
  <c r="I28" i="5"/>
  <c r="J28" i="5" s="1"/>
  <c r="I44" i="5"/>
  <c r="H55" i="5"/>
  <c r="I56" i="5"/>
  <c r="I62" i="5"/>
  <c r="I92" i="5"/>
  <c r="I100" i="5"/>
  <c r="I122" i="5"/>
  <c r="I128" i="5"/>
  <c r="I19" i="5"/>
  <c r="I25" i="5"/>
  <c r="I37" i="5"/>
  <c r="I49" i="5"/>
  <c r="I77" i="5"/>
  <c r="I85" i="5"/>
  <c r="J85" i="5" s="1"/>
  <c r="I70" i="5"/>
  <c r="I82" i="5"/>
  <c r="I110" i="5"/>
  <c r="O80" i="3"/>
  <c r="O28" i="3"/>
  <c r="O24" i="3"/>
  <c r="O23" i="3" s="1"/>
  <c r="O22" i="3" s="1"/>
  <c r="O15" i="3" s="1"/>
  <c r="N106" i="3"/>
  <c r="N105" i="3" s="1"/>
  <c r="N104" i="3" s="1"/>
  <c r="N88" i="3" s="1"/>
  <c r="N24" i="3"/>
  <c r="N23" i="3" s="1"/>
  <c r="N22" i="3" s="1"/>
  <c r="N15" i="3" s="1"/>
  <c r="N54" i="3"/>
  <c r="N53" i="3" s="1"/>
  <c r="N52" i="3" s="1"/>
  <c r="N55" i="3"/>
  <c r="O106" i="3"/>
  <c r="O105" i="3" s="1"/>
  <c r="O104" i="3" s="1"/>
  <c r="O88" i="3" s="1"/>
  <c r="O55" i="3"/>
  <c r="O54" i="3"/>
  <c r="O53" i="3" s="1"/>
  <c r="O52" i="3" s="1"/>
  <c r="O66" i="3"/>
  <c r="N73" i="3"/>
  <c r="N66" i="3" s="1"/>
  <c r="O43" i="3"/>
  <c r="O42" i="3" s="1"/>
  <c r="J25" i="5" l="1"/>
  <c r="I24" i="5"/>
  <c r="J100" i="5"/>
  <c r="I99" i="5"/>
  <c r="I106" i="5"/>
  <c r="J110" i="5"/>
  <c r="J19" i="5"/>
  <c r="I18" i="5"/>
  <c r="J92" i="5"/>
  <c r="I91" i="5"/>
  <c r="J44" i="5"/>
  <c r="I43" i="5"/>
  <c r="I41" i="5"/>
  <c r="J41" i="5" s="1"/>
  <c r="H14" i="5"/>
  <c r="H13" i="5" s="1"/>
  <c r="J82" i="5"/>
  <c r="I81" i="5"/>
  <c r="J49" i="5"/>
  <c r="I48" i="5"/>
  <c r="J128" i="5"/>
  <c r="I127" i="5"/>
  <c r="J62" i="5"/>
  <c r="I61" i="5"/>
  <c r="J77" i="5"/>
  <c r="I76" i="5"/>
  <c r="J70" i="5"/>
  <c r="I69" i="5"/>
  <c r="J37" i="5"/>
  <c r="I36" i="5"/>
  <c r="J36" i="5" s="1"/>
  <c r="J122" i="5"/>
  <c r="I121" i="5"/>
  <c r="I54" i="5"/>
  <c r="J56" i="5"/>
  <c r="I55" i="5"/>
  <c r="J55" i="5" s="1"/>
  <c r="O13" i="3"/>
  <c r="N14" i="3"/>
  <c r="N13" i="3" s="1"/>
  <c r="J76" i="5" l="1"/>
  <c r="I75" i="5"/>
  <c r="J127" i="5"/>
  <c r="I126" i="5"/>
  <c r="J126" i="5" s="1"/>
  <c r="J81" i="5"/>
  <c r="I80" i="5"/>
  <c r="J43" i="5"/>
  <c r="I42" i="5"/>
  <c r="J42" i="5" s="1"/>
  <c r="J18" i="5"/>
  <c r="I17" i="5"/>
  <c r="J99" i="5"/>
  <c r="I98" i="5"/>
  <c r="J98" i="5" s="1"/>
  <c r="J54" i="5"/>
  <c r="I53" i="5"/>
  <c r="J121" i="5"/>
  <c r="I120" i="5"/>
  <c r="J69" i="5"/>
  <c r="I68" i="5"/>
  <c r="J61" i="5"/>
  <c r="I60" i="5"/>
  <c r="J48" i="5"/>
  <c r="I47" i="5"/>
  <c r="J47" i="5" s="1"/>
  <c r="J91" i="5"/>
  <c r="I90" i="5"/>
  <c r="J24" i="5"/>
  <c r="I23" i="5"/>
  <c r="J106" i="5"/>
  <c r="I105" i="5"/>
  <c r="J105" i="5" l="1"/>
  <c r="I104" i="5"/>
  <c r="J104" i="5" s="1"/>
  <c r="J90" i="5"/>
  <c r="I89" i="5"/>
  <c r="J60" i="5"/>
  <c r="I59" i="5"/>
  <c r="J59" i="5" s="1"/>
  <c r="J120" i="5"/>
  <c r="I119" i="5"/>
  <c r="J119" i="5" s="1"/>
  <c r="J23" i="5"/>
  <c r="I22" i="5"/>
  <c r="J22" i="5" s="1"/>
  <c r="J68" i="5"/>
  <c r="I67" i="5"/>
  <c r="J53" i="5"/>
  <c r="I52" i="5"/>
  <c r="J52" i="5" s="1"/>
  <c r="I16" i="5"/>
  <c r="J17" i="5"/>
  <c r="J80" i="5"/>
  <c r="J75" i="5"/>
  <c r="I74" i="5"/>
  <c r="J74" i="5" s="1"/>
  <c r="J67" i="5" l="1"/>
  <c r="J89" i="5"/>
  <c r="I88" i="5"/>
  <c r="J88" i="5" s="1"/>
  <c r="J16" i="5"/>
  <c r="I15" i="5"/>
  <c r="I73" i="5"/>
  <c r="J73" i="5" s="1"/>
  <c r="I66" i="5" l="1"/>
  <c r="J66" i="5" s="1"/>
  <c r="J15" i="5"/>
  <c r="I14" i="5"/>
  <c r="J14" i="5" l="1"/>
  <c r="I13" i="5"/>
  <c r="J13" i="5" s="1"/>
</calcChain>
</file>

<file path=xl/sharedStrings.xml><?xml version="1.0" encoding="utf-8"?>
<sst xmlns="http://schemas.openxmlformats.org/spreadsheetml/2006/main" count="1149" uniqueCount="260">
  <si>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</si>
  <si>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</si>
  <si>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</si>
  <si>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</si>
  <si>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</si>
  <si>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</si>
  <si>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</si>
  <si>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</si>
  <si>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</si>
  <si>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</si>
  <si>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</si>
  <si>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</si>
  <si>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</si>
  <si>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</si>
  <si>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</si>
  <si>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</si>
  <si>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</si>
  <si>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</si>
  <si>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</si>
  <si>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</si>
  <si>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</si>
  <si>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</si>
  <si>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</si>
  <si>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</si>
  <si>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</si>
  <si>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</si>
  <si>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</si>
  <si>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</si>
  <si>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</si>
  <si>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</si>
  <si>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</si>
  <si>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</si>
  <si>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</si>
  <si>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</si>
  <si>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</si>
  <si>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</si>
  <si>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</si>
  <si>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</si>
  <si>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</si>
  <si>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</si>
  <si>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</si>
  <si>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</si>
  <si>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</si>
  <si>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</si>
  <si>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</si>
  <si>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91910000000000000000</t>
  </si>
  <si>
    <t>ДОХОДЫ ОТ ИСПОЛЬЗОВАНИЯ ИМУЩЕСТВА, НАХОДЯЩЕГОСЯ В ГОСУДАРСТВЕННОЙ И МУНИЦИПАЛЬНОЙ СОБСТВЕННОСТИ</t>
  </si>
  <si>
    <t>91911100000000000000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</si>
  <si>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</si>
  <si>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</si>
  <si>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</si>
  <si>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91911105030000000120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</si>
  <si>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</si>
  <si>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91911105035100000120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</si>
  <si>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</si>
  <si>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91911109000000000120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</si>
  <si>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</si>
  <si>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91911109040000000120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</si>
  <si>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</si>
  <si>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91911109045100000120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</si>
  <si>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</si>
  <si>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</si>
  <si>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</si>
  <si>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</si>
  <si>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</si>
  <si>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</si>
  <si>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</si>
  <si>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</si>
  <si>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</si>
  <si>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</si>
  <si>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</si>
  <si>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</si>
  <si>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</si>
  <si>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</si>
  <si>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</si>
  <si>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</si>
  <si>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</si>
  <si>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</si>
  <si>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</si>
  <si>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</si>
  <si>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</si>
  <si>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</si>
  <si>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</si>
  <si>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</si>
  <si>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</si>
  <si>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</si>
  <si>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</si>
  <si>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</si>
  <si>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</si>
  <si>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</si>
  <si>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x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</si>
  <si>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</si>
  <si>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</si>
  <si>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</si>
  <si>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</si>
  <si>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</si>
  <si>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</si>
  <si>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</si>
  <si>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Межбюджетные трансферты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</si>
  <si>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</si>
  <si>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Резервные средства</t>
  </si>
  <si>
    <t>Мероприятия по обеспечению пожарной безопасности</t>
  </si>
  <si>
    <t>Организация проведения комплексных кадастровых работ</t>
  </si>
  <si>
    <t>Подготовка описания местоположения границ населенных пунктов, проведение мероприятий по разработке (корректировке) документов территориального планирования и градостроительного зонирования муниципальных образований Республики Мордовия</t>
  </si>
  <si>
    <t>Взнос на капитальный ремонт общего имущества в многоквартирном доме</t>
  </si>
  <si>
    <t>Социальное обеспечение и иные выплаты населению</t>
  </si>
  <si>
    <t>Публичные нормативные социальные выплаты гражданам</t>
  </si>
  <si>
    <t>Обслуживание государственного (муниципального) долга</t>
  </si>
  <si>
    <t>Обслуживание муниципального долга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</si>
  <si>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</si>
  <si>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</si>
  <si>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</si>
  <si>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</si>
  <si>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91901030000000000000</t>
  </si>
  <si>
    <t>Бюджетные кредиты из других бюджетов бюджетной системы Российской Федерации в валюте Российской Федерации</t>
  </si>
  <si>
    <t>91901030100000000000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</si>
  <si>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</si>
  <si>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91901030100000000800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</si>
  <si>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</si>
  <si>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91901030100102602810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</si>
  <si>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</si>
  <si>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</si>
  <si>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</si>
  <si>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</si>
  <si>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91901050200000000500</t>
  </si>
  <si>
    <t xml:space="preserve">  Увеличение прочих остатков денежных средств бюджетов</t>
  </si>
  <si>
    <t>91901050201000000510</t>
  </si>
  <si>
    <t xml:space="preserve">  Увеличение прочих остатков денежных средств бюджетов сельских поселений</t>
  </si>
  <si>
    <t>91901050201100000510</t>
  </si>
  <si>
    <t>уменьшение остатков средств, всего</t>
  </si>
  <si>
    <t xml:space="preserve">  Уменьшение прочих остатков средств бюджетов</t>
  </si>
  <si>
    <t>91901050200000000600</t>
  </si>
  <si>
    <t xml:space="preserve">  Уменьшение прочих остатков денежных средств бюджетов</t>
  </si>
  <si>
    <t>91901050201000000610</t>
  </si>
  <si>
    <t xml:space="preserve">  Уменьшение прочих остатков денежных средств бюджетов сельских поселений</t>
  </si>
  <si>
    <t>91901050201100000610</t>
  </si>
  <si>
    <t/>
  </si>
  <si>
    <t>КОД</t>
  </si>
  <si>
    <t>НАИМЕНОВАНИЕ</t>
  </si>
  <si>
    <t>Утверждено</t>
  </si>
  <si>
    <t>Процент исполнения</t>
  </si>
  <si>
    <t>3</t>
  </si>
  <si>
    <t>Приложение 1</t>
  </si>
  <si>
    <t xml:space="preserve">к решению Совета депутатов </t>
  </si>
  <si>
    <t xml:space="preserve">Скрябинского сельского поселения </t>
  </si>
  <si>
    <t xml:space="preserve">Лямбирского муниципального района </t>
  </si>
  <si>
    <t>Республики Мордовия</t>
  </si>
  <si>
    <t>(тыс. руб)</t>
  </si>
  <si>
    <t>ДОХОДЫ БЮДЖЕТА СКРЯБИНСКОГО СЕЛЬСКОГО ПОСЕЛЕНИЯ ЛЯМБИРСКОГО МУНИЦИПАЛЬНОГО РАЙОНА  РЕСПУБЛИКИ МОРДОВИЯ ЗА 2024 ГОД ПО КОДАМ КЛАССИФИКАЦИИ ИСТОЧНИКОВ ФИНАНСИРОВАНИЯ  ДЕФИЦИТОВ БЮДЖЕТОВ</t>
  </si>
  <si>
    <t>от "___" __________ 2025 г. №___</t>
  </si>
  <si>
    <t>Код</t>
  </si>
  <si>
    <t>Наименование кода поступлений в бюджет, группы, подгруппы, статьи, подстатьи, элемента, подвида, аналитической группы вида источников финансирования дефицитов бюджетов</t>
  </si>
  <si>
    <t>Приложение 4</t>
  </si>
  <si>
    <t xml:space="preserve">    (тыс. руб)</t>
  </si>
  <si>
    <t>ИСТОЧНИКИ ФИНАНСИРОВАНИЯ ДЕФИЦИТА  БЮДЖЕТА СКРЯБИНСКОГО СЕЛЬСКОГО ПОСЕЛЕНИЯ ЛЯМБИРСКОГО МУНИЦИПАЛЬНОГО РАЙОНА РЕСПУБЛИКИ МОРДОВИЯ ЗА 2024 ГОД ПО КОДАМ  КЛАССИФИКАЦИИ ИСТОЧНИКОВ ФИНАНСИРОВАНИЯ ДЕФИЦИТОВ БЮДЖЕТОВ</t>
  </si>
  <si>
    <t>Приложение  3</t>
  </si>
  <si>
    <t>Наименование</t>
  </si>
  <si>
    <t>Адм</t>
  </si>
  <si>
    <t>Рз</t>
  </si>
  <si>
    <t>ПРз</t>
  </si>
  <si>
    <t>ЦСР</t>
  </si>
  <si>
    <t>ВР</t>
  </si>
  <si>
    <t>Сумма (тыс. руб.)</t>
  </si>
  <si>
    <t>Lev</t>
  </si>
  <si>
    <t>ВСЕГО</t>
  </si>
  <si>
    <t>Администрация Скрябинского сельского поселения Лямбирского муниципального района Республики Мордовия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</si>
  <si>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</si>
  <si>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</si>
  <si>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</si>
  <si>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</si>
  <si>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Обеспечение деятельности Администрации Скрябинского сельского поселения  Лямбирского муниципального района Республики Мордовия</t>
  </si>
  <si>
    <t>65</t>
  </si>
  <si>
    <t>Высшее должностное лицо муниципального образования</t>
  </si>
  <si>
    <t>1</t>
  </si>
  <si>
    <t>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</si>
  <si>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</si>
  <si>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04</t>
  </si>
  <si>
    <t>Обеспечение деятельности Администрации  Скрябинского сельского поселения Лямбирского муниципального района Республики Мордовия</t>
  </si>
  <si>
    <t>Аппарат Администрации  Скрябинского сельского поселения  Лямбирского муниципального района Республики Мордовия</t>
  </si>
  <si>
    <t>2</t>
  </si>
  <si>
    <t xml:space="preserve">Расходы на выплаты по оплате труда работников органов местного самоуправления </t>
  </si>
  <si>
    <t>41110</t>
  </si>
  <si>
    <t>Расходы на выплаты персоналу в целях обеспечния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</si>
  <si>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Расходы на обеспечение функций органов местного самоуправления </t>
  </si>
  <si>
    <t>41120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</si>
  <si>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</si>
  <si>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44501</t>
  </si>
  <si>
    <t>500</t>
  </si>
  <si>
    <t>540</t>
  </si>
  <si>
    <t>Непрограммные расходы главных распорядителей бюджетных средств Скрябинского сельского поселения Лямбирского муниципального района Республики Мордовия</t>
  </si>
  <si>
    <t>89</t>
  </si>
  <si>
    <t>0</t>
  </si>
  <si>
    <t>Непрограммные расходы в рамках обеспечения деятельности главных распорядителей бюджетных средств Скрябинского сельского поселения Лямбирского муниципального района Республики Мордовия</t>
  </si>
  <si>
    <t>77150</t>
  </si>
  <si>
    <t>Резервные фонды</t>
  </si>
  <si>
    <t>Резервный фонд администрации  Скрябинского сельского поселения  Лямбирского муниципального района Республики Мордовия</t>
  </si>
  <si>
    <t>41180</t>
  </si>
  <si>
    <t>870</t>
  </si>
  <si>
    <t>Другие общегосударственные вопросы</t>
  </si>
  <si>
    <t>13</t>
  </si>
  <si>
    <t>Непрограммные расходы главных распорядителей бюджетных средств Лямбирского сельского поселения Лямбирского муниципального района Республики Мордовия</t>
  </si>
  <si>
    <t>Исполнение судебных актов, предусматривающих обращение взыскания на средства  бюджета Лямбирского сельского поселения Лямбирского муниципального района Республики Мордовия</t>
  </si>
  <si>
    <t>41220</t>
  </si>
  <si>
    <t xml:space="preserve">Исполнение судебных актов </t>
  </si>
  <si>
    <t xml:space="preserve">Национальная оборона </t>
  </si>
  <si>
    <t>Мобилизационная и вневойсковая подготовка</t>
  </si>
  <si>
    <t>03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</si>
  <si>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</si>
  <si>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51180</t>
  </si>
  <si>
    <t>120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</si>
  <si>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</si>
  <si>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</si>
  <si>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Национальная экономика</t>
  </si>
  <si>
    <t>Дорожное хозяйство (дорожные  фонды)</t>
  </si>
  <si>
    <t>09</t>
  </si>
  <si>
    <t>Муниципальная программа "Развитие автомобильных дорог Скрябинского сельского поселения Лямбирского муниципального района Республики Мордовия"</t>
  </si>
  <si>
    <t>Основное мероприятие "Обеспечение сохранности автомобильных дорог, искусственных сооружений на них на уровне, соответствующем категории дороги"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</si>
  <si>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</si>
  <si>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44102</t>
  </si>
  <si>
    <t>Другие вопросы в области национальной экономики</t>
  </si>
  <si>
    <t>Муниципальная программа "Управление муниципальным имуществом и земельными ресурсами на территории Скрябинского сельского поселения Лямбирского муниципального района Республики Мордовия"</t>
  </si>
  <si>
    <t>Подпрограмма "Управление земельными ресурсами"</t>
  </si>
  <si>
    <t xml:space="preserve">Основное мероприятие "Выполнение комплексных кадастровых работ" </t>
  </si>
  <si>
    <t>L5110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</si>
  <si>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</si>
  <si>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>S6290</t>
  </si>
  <si>
    <t>Жилищно-коммунальное хозяйство</t>
  </si>
  <si>
    <t>05</t>
  </si>
  <si>
    <t xml:space="preserve">Жилищное хозяйство 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</si>
  <si>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контролю, а также иных полномочий органов местного самоуправления в соответствии с жилищным законодательством</t>
  </si>
  <si>
    <t>Коммунальное хозяйство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</si>
  <si>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</si>
  <si>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</si>
  <si>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Благоустройство</t>
  </si>
  <si>
    <t>Непрограммые расходы главных распорядителей бюджетных средств Скрябинского сельского поселения Лямбирского муниципального района Республики Мордовия</t>
  </si>
  <si>
    <t>Непрограммые расходы в рамках обеспечения деятельности главных распорядителей бюджетных средств Скрябинского сельского поселения Лямбирского муниципального района Республики Мордовия</t>
  </si>
  <si>
    <t>Организация и содержание мест захоронения</t>
  </si>
  <si>
    <t xml:space="preserve">Прочие мероприятия по благоустройству </t>
  </si>
  <si>
    <t>43040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</si>
  <si>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</si>
  <si>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</si>
  <si>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</si>
  <si>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</si>
  <si>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</si>
  <si>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10</t>
  </si>
  <si>
    <t>Пенсионное обеспечение</t>
  </si>
  <si>
    <t>Доплаты к пенсиям муниципальных служащих  Республики Мордовия</t>
  </si>
  <si>
    <t>03010</t>
  </si>
  <si>
    <t>Обслуживание  государственного (муниципального) внутреннего долга</t>
  </si>
  <si>
    <t xml:space="preserve">Процентные платежи по муниципальному долгу </t>
  </si>
  <si>
    <t>730</t>
  </si>
  <si>
    <t>Условно утвержденные расходы</t>
  </si>
  <si>
    <t>99</t>
  </si>
  <si>
    <t>к решению Совета депутатов</t>
  </si>
  <si>
    <t xml:space="preserve"> Скрябинского сельского поселения</t>
  </si>
  <si>
    <t xml:space="preserve">    Лямбирского муниципального района </t>
  </si>
  <si>
    <t xml:space="preserve">Республики Мордовия </t>
  </si>
  <si>
    <t>РАСХОДЫ БЮДЖЕТА СКРЯБИНСКОГО СЕЛЬСКОГО ПОСЕЛЕНИЯ ЛЯМБИРСКОГО МУНИЦИПАЛЬНОГО РАЙОНА РЕСПУБЛИКИ МОРДОВИЯ ЗА 2024 ГОД ПО ВЕДОМСТВЕННОЙ СТРУКТУРЕ РАСХОДОВ БЮДЖЕТА  СКРЯБИНСКОГО СЕЛЬСКОГО ПОСЕЛЕНИЯ ЛЯМБИРСКОГО МУНИЦИПАЛЬНОГО РАЙОНА РЕСПУБЛИКИ МОРДОВИЯ</t>
  </si>
  <si>
    <t xml:space="preserve">РАСХОДЫ БЮДЖЕТА СКРЯБИНСКОГО СЕЛЬСКОГО ПОСЕЛЕНИЯ  ЛЯМБИРСКОГО МУНИЦИПАЛЬНОГО РАЙОНА РЕСПУБЛИКИ МОРДОВИЯ ЗА 2024 ГОД ПО  РАЗДЕЛАМ И ПОДРАЗДЕЛАМ  КЛАССИФИКАЦИИ РАСХОДОВ БЮДЖЕТОВ   </t>
  </si>
  <si>
    <t>Приложение 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</si>
</sst>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.mm\.yyyy"/>
    <numFmt numFmtId="165" formatCode="#,##0.00_ ;\-#,##0.00"/>
    <numFmt numFmtId="166" formatCode="#,##0.0"/>
    <numFmt numFmtId="167" formatCode="_(* #,##0.00_);_(* \(#,##0.00\);_(* &quot;-&quot;??_);_(@_)"/>
  </numFmts>
  <fonts count="34" x14ac:knownFonts="1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b/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thin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73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5">
      <alignment horizontal="right"/>
    </xf>
    <xf numFmtId="49" fontId="5" fillId="0" borderId="6">
      <alignment horizontal="center"/>
    </xf>
    <xf numFmtId="0" fontId="5" fillId="0" borderId="1"/>
    <xf numFmtId="0" fontId="5" fillId="0" borderId="5">
      <alignment horizontal="right"/>
    </xf>
    <xf numFmtId="164" fontId="5" fillId="0" borderId="7">
      <alignment horizontal="center"/>
    </xf>
    <xf numFmtId="0" fontId="5" fillId="0" borderId="1">
      <alignment horizontal="left"/>
    </xf>
    <xf numFmtId="49" fontId="5" fillId="0" borderId="1"/>
    <xf numFmtId="49" fontId="5" fillId="0" borderId="8"/>
    <xf numFmtId="49" fontId="5" fillId="0" borderId="9"/>
    <xf numFmtId="49" fontId="5" fillId="0" borderId="7">
      <alignment horizontal="center"/>
    </xf>
    <xf numFmtId="0" fontId="8" fillId="0" borderId="1">
      <alignment horizontal="left" wrapText="1"/>
    </xf>
    <xf numFmtId="49" fontId="5" fillId="0" borderId="7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4">
      <alignment horizontal="center" vertical="center"/>
    </xf>
    <xf numFmtId="49" fontId="5" fillId="0" borderId="4">
      <alignment horizontal="center" vertical="center"/>
    </xf>
    <xf numFmtId="0" fontId="5" fillId="0" borderId="13">
      <alignment horizontal="left" wrapText="1"/>
    </xf>
    <xf numFmtId="49" fontId="5" fillId="0" borderId="14">
      <alignment horizontal="center" wrapText="1"/>
    </xf>
    <xf numFmtId="49" fontId="5" fillId="0" borderId="15">
      <alignment horizontal="center" vertical="center"/>
    </xf>
    <xf numFmtId="4" fontId="5" fillId="0" borderId="15">
      <alignment horizontal="right" vertical="center" shrinkToFit="1"/>
    </xf>
    <xf numFmtId="4" fontId="5" fillId="0" borderId="16">
      <alignment horizontal="right" vertical="center" shrinkToFit="1"/>
    </xf>
    <xf numFmtId="0" fontId="5" fillId="0" borderId="17">
      <alignment horizontal="left" wrapText="1"/>
    </xf>
    <xf numFmtId="49" fontId="5" fillId="0" borderId="18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5" fontId="5" fillId="0" borderId="11">
      <alignment horizontal="right" vertical="center" shrinkToFit="1"/>
    </xf>
    <xf numFmtId="49" fontId="5" fillId="0" borderId="19">
      <alignment horizontal="center" vertical="center"/>
    </xf>
    <xf numFmtId="0" fontId="5" fillId="0" borderId="20">
      <alignment horizontal="left" wrapText="1"/>
    </xf>
    <xf numFmtId="49" fontId="5" fillId="0" borderId="21">
      <alignment horizontal="center" shrinkToFit="1"/>
    </xf>
    <xf numFmtId="49" fontId="5" fillId="0" borderId="22">
      <alignment horizontal="center"/>
    </xf>
    <xf numFmtId="4" fontId="5" fillId="0" borderId="22">
      <alignment horizontal="right" shrinkToFit="1"/>
    </xf>
    <xf numFmtId="4" fontId="5" fillId="0" borderId="23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4">
      <alignment horizontal="center" vertical="center"/>
    </xf>
    <xf numFmtId="49" fontId="11" fillId="0" borderId="4">
      <alignment horizontal="center" vertical="center"/>
    </xf>
    <xf numFmtId="0" fontId="11" fillId="0" borderId="13">
      <alignment horizontal="left" wrapText="1"/>
    </xf>
    <xf numFmtId="0" fontId="11" fillId="0" borderId="14">
      <alignment horizontal="center" vertical="center" shrinkToFit="1"/>
    </xf>
    <xf numFmtId="49" fontId="11" fillId="0" borderId="15">
      <alignment horizontal="center" vertical="center"/>
    </xf>
    <xf numFmtId="4" fontId="11" fillId="0" borderId="15">
      <alignment horizontal="right" shrinkToFit="1"/>
    </xf>
    <xf numFmtId="4" fontId="11" fillId="0" borderId="16">
      <alignment horizontal="right" shrinkToFit="1"/>
    </xf>
    <xf numFmtId="0" fontId="11" fillId="0" borderId="24">
      <alignment horizontal="left" wrapText="1"/>
    </xf>
    <xf numFmtId="0" fontId="11" fillId="0" borderId="25">
      <alignment horizontal="center" vertical="center" shrinkToFit="1"/>
    </xf>
    <xf numFmtId="49" fontId="11" fillId="0" borderId="26">
      <alignment horizontal="center" vertical="center"/>
    </xf>
    <xf numFmtId="165" fontId="11" fillId="0" borderId="26">
      <alignment horizontal="right" vertical="center" shrinkToFit="1"/>
    </xf>
    <xf numFmtId="165" fontId="11" fillId="0" borderId="27">
      <alignment horizontal="right" vertical="center" shrinkToFit="1"/>
    </xf>
    <xf numFmtId="0" fontId="11" fillId="0" borderId="20">
      <alignment horizontal="left" wrapText="1" indent="2"/>
    </xf>
    <xf numFmtId="49" fontId="11" fillId="0" borderId="21">
      <alignment horizontal="center" shrinkToFit="1"/>
    </xf>
    <xf numFmtId="49" fontId="11" fillId="0" borderId="22">
      <alignment horizontal="center"/>
    </xf>
    <xf numFmtId="4" fontId="11" fillId="0" borderId="22">
      <alignment horizontal="right" shrinkToFit="1"/>
    </xf>
    <xf numFmtId="4" fontId="11" fillId="0" borderId="23">
      <alignment horizontal="right" shrinkToFit="1"/>
    </xf>
    <xf numFmtId="0" fontId="12" fillId="0" borderId="28"/>
    <xf numFmtId="0" fontId="12" fillId="0" borderId="29"/>
    <xf numFmtId="0" fontId="11" fillId="0" borderId="30">
      <alignment horizontal="left" wrapText="1"/>
    </xf>
    <xf numFmtId="0" fontId="11" fillId="0" borderId="31">
      <alignment horizontal="center" vertical="center" shrinkToFit="1"/>
    </xf>
    <xf numFmtId="49" fontId="11" fillId="0" borderId="32">
      <alignment horizontal="center"/>
    </xf>
    <xf numFmtId="2" fontId="11" fillId="0" borderId="32">
      <alignment horizontal="center" shrinkToFit="1"/>
    </xf>
    <xf numFmtId="4" fontId="11" fillId="0" borderId="32">
      <alignment horizontal="right" shrinkToFit="1"/>
    </xf>
    <xf numFmtId="2" fontId="11" fillId="0" borderId="33">
      <alignment horizontal="center" shrinkToFit="1"/>
    </xf>
    <xf numFmtId="0" fontId="2" fillId="0" borderId="34"/>
    <xf numFmtId="0" fontId="2" fillId="0" borderId="35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4">
      <alignment horizontal="center"/>
    </xf>
    <xf numFmtId="0" fontId="11" fillId="0" borderId="8">
      <alignment horizontal="left" wrapText="1"/>
    </xf>
    <xf numFmtId="0" fontId="11" fillId="0" borderId="21">
      <alignment horizontal="center" vertical="center" shrinkToFit="1"/>
    </xf>
    <xf numFmtId="49" fontId="11" fillId="0" borderId="22">
      <alignment horizontal="center" vertical="center"/>
    </xf>
    <xf numFmtId="4" fontId="11" fillId="0" borderId="22">
      <alignment horizontal="right" vertical="center" shrinkToFit="1"/>
    </xf>
    <xf numFmtId="4" fontId="11" fillId="0" borderId="23">
      <alignment horizontal="right" vertical="center" shrinkToFit="1"/>
    </xf>
    <xf numFmtId="0" fontId="11" fillId="0" borderId="36">
      <alignment horizontal="left" wrapText="1" indent="1"/>
    </xf>
    <xf numFmtId="0" fontId="12" fillId="0" borderId="26"/>
    <xf numFmtId="0" fontId="12" fillId="0" borderId="27"/>
    <xf numFmtId="0" fontId="11" fillId="0" borderId="18">
      <alignment horizontal="center" vertical="center" shrinkToFit="1"/>
    </xf>
    <xf numFmtId="49" fontId="11" fillId="0" borderId="11">
      <alignment horizontal="center" vertical="center"/>
    </xf>
    <xf numFmtId="165" fontId="11" fillId="0" borderId="11">
      <alignment horizontal="right" vertical="center" shrinkToFit="1"/>
    </xf>
    <xf numFmtId="165" fontId="11" fillId="0" borderId="19">
      <alignment horizontal="right" vertical="center" shrinkToFit="1"/>
    </xf>
    <xf numFmtId="0" fontId="11" fillId="0" borderId="37">
      <alignment horizontal="left" wrapText="1" indent="1"/>
    </xf>
    <xf numFmtId="4" fontId="11" fillId="0" borderId="11">
      <alignment horizontal="right" vertical="center" shrinkToFit="1"/>
    </xf>
    <xf numFmtId="4" fontId="11" fillId="0" borderId="19">
      <alignment horizontal="right" vertical="center" shrinkToFit="1"/>
    </xf>
    <xf numFmtId="0" fontId="11" fillId="0" borderId="38">
      <alignment horizontal="left" wrapText="1"/>
    </xf>
    <xf numFmtId="165" fontId="11" fillId="0" borderId="11">
      <alignment horizontal="center" vertical="center" shrinkToFit="1"/>
    </xf>
    <xf numFmtId="0" fontId="5" fillId="0" borderId="7">
      <alignment wrapText="1"/>
    </xf>
    <xf numFmtId="3" fontId="11" fillId="0" borderId="19">
      <alignment horizontal="center" vertical="center" shrinkToFit="1"/>
    </xf>
    <xf numFmtId="0" fontId="11" fillId="0" borderId="38">
      <alignment horizontal="left" wrapText="1" indent="1"/>
    </xf>
    <xf numFmtId="0" fontId="11" fillId="0" borderId="9">
      <alignment horizontal="left" wrapText="1"/>
    </xf>
    <xf numFmtId="49" fontId="11" fillId="0" borderId="39">
      <alignment horizontal="center" wrapText="1"/>
    </xf>
    <xf numFmtId="49" fontId="11" fillId="0" borderId="4">
      <alignment horizontal="center"/>
    </xf>
    <xf numFmtId="4" fontId="11" fillId="0" borderId="4">
      <alignment horizontal="right" shrinkToFit="1"/>
    </xf>
    <xf numFmtId="49" fontId="11" fillId="0" borderId="40">
      <alignment horizontal="center"/>
    </xf>
    <xf numFmtId="49" fontId="11" fillId="0" borderId="14">
      <alignment horizontal="center" wrapText="1"/>
    </xf>
    <xf numFmtId="49" fontId="11" fillId="0" borderId="15">
      <alignment horizontal="center"/>
    </xf>
    <xf numFmtId="4" fontId="11" fillId="0" borderId="15">
      <alignment horizontal="center"/>
    </xf>
    <xf numFmtId="4" fontId="11" fillId="0" borderId="16">
      <alignment horizontal="center"/>
    </xf>
    <xf numFmtId="0" fontId="11" fillId="0" borderId="8">
      <alignment horizontal="left" wrapText="1" indent="1"/>
    </xf>
    <xf numFmtId="49" fontId="11" fillId="0" borderId="25">
      <alignment horizontal="center" wrapText="1"/>
    </xf>
    <xf numFmtId="49" fontId="11" fillId="0" borderId="26">
      <alignment horizontal="center"/>
    </xf>
    <xf numFmtId="4" fontId="11" fillId="0" borderId="26">
      <alignment horizontal="center"/>
    </xf>
    <xf numFmtId="4" fontId="11" fillId="0" borderId="27">
      <alignment horizontal="center"/>
    </xf>
    <xf numFmtId="49" fontId="11" fillId="0" borderId="21">
      <alignment horizontal="center" wrapText="1"/>
    </xf>
    <xf numFmtId="4" fontId="11" fillId="0" borderId="22">
      <alignment horizontal="center"/>
    </xf>
    <xf numFmtId="4" fontId="11" fillId="0" borderId="22">
      <alignment horizontal="right"/>
    </xf>
    <xf numFmtId="4" fontId="11" fillId="0" borderId="23">
      <alignment horizontal="center"/>
    </xf>
    <xf numFmtId="4" fontId="11" fillId="0" borderId="4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4">
      <alignment horizontal="left"/>
    </xf>
    <xf numFmtId="0" fontId="14" fillId="0" borderId="35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4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4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20" fillId="0" borderId="0"/>
    <xf numFmtId="0" fontId="20" fillId="0" borderId="0"/>
    <xf numFmtId="0" fontId="2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0" fontId="14" fillId="0" borderId="2">
      <alignment horizontal="left"/>
    </xf>
    <xf numFmtId="0" fontId="13" fillId="0" borderId="11">
      <alignment horizontal="left"/>
    </xf>
    <xf numFmtId="0" fontId="23" fillId="0" borderId="1"/>
    <xf numFmtId="0" fontId="26" fillId="0" borderId="1"/>
    <xf numFmtId="0" fontId="26" fillId="0" borderId="1"/>
    <xf numFmtId="167" fontId="26" fillId="0" borderId="1" applyFont="0" applyFill="0" applyBorder="0" applyAlignment="0" applyProtection="0"/>
  </cellStyleXfs>
  <cellXfs count="326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15" fillId="0" borderId="1" xfId="141" applyNumberFormat="1" applyProtection="1"/>
    <xf numFmtId="0" fontId="17" fillId="0" borderId="1" xfId="156" applyNumberFormat="1" applyProtection="1">
      <alignment horizontal="center"/>
    </xf>
    <xf numFmtId="0" fontId="13" fillId="0" borderId="1" xfId="157" applyNumberFormat="1" applyProtection="1"/>
    <xf numFmtId="0" fontId="13" fillId="0" borderId="11" xfId="158">
      <alignment horizontal="left" wrapText="1"/>
    </xf>
    <xf numFmtId="0" fontId="21" fillId="0" borderId="44" xfId="30" applyNumberFormat="1" applyFont="1" applyBorder="1" applyAlignment="1" applyProtection="1">
      <alignment horizontal="center" vertical="center"/>
    </xf>
    <xf numFmtId="0" fontId="22" fillId="0" borderId="0" xfId="0" applyFont="1" applyProtection="1">
      <protection locked="0"/>
    </xf>
    <xf numFmtId="49" fontId="21" fillId="0" borderId="1" xfId="17" applyNumberFormat="1" applyFont="1" applyProtection="1"/>
    <xf numFmtId="0" fontId="21" fillId="0" borderId="1" xfId="25" applyNumberFormat="1" applyFont="1" applyBorder="1" applyAlignment="1" applyProtection="1">
      <alignment horizontal="left"/>
    </xf>
    <xf numFmtId="0" fontId="21" fillId="0" borderId="49" xfId="28" applyNumberFormat="1" applyFont="1" applyBorder="1" applyProtection="1">
      <alignment horizontal="center" vertical="center"/>
    </xf>
    <xf numFmtId="49" fontId="21" fillId="0" borderId="50" xfId="32" applyNumberFormat="1" applyFont="1" applyBorder="1" applyProtection="1">
      <alignment horizontal="center" vertical="center"/>
    </xf>
    <xf numFmtId="49" fontId="21" fillId="0" borderId="51" xfId="37" applyNumberFormat="1" applyFont="1" applyBorder="1" applyProtection="1">
      <alignment horizontal="center" wrapText="1"/>
    </xf>
    <xf numFmtId="49" fontId="21" fillId="0" borderId="52" xfId="43" applyNumberFormat="1" applyFont="1" applyBorder="1" applyProtection="1">
      <alignment horizontal="center"/>
    </xf>
    <xf numFmtId="49" fontId="21" fillId="0" borderId="53" xfId="43" applyNumberFormat="1" applyFont="1" applyBorder="1" applyProtection="1">
      <alignment horizontal="center"/>
    </xf>
    <xf numFmtId="49" fontId="21" fillId="0" borderId="61" xfId="29" applyNumberFormat="1" applyFont="1" applyBorder="1" applyProtection="1">
      <alignment horizontal="center" vertical="center"/>
    </xf>
    <xf numFmtId="4" fontId="21" fillId="0" borderId="62" xfId="33" applyNumberFormat="1" applyFont="1" applyBorder="1" applyProtection="1">
      <alignment horizontal="right" vertical="center" shrinkToFit="1"/>
    </xf>
    <xf numFmtId="49" fontId="21" fillId="0" borderId="28" xfId="38" applyNumberFormat="1" applyFont="1" applyBorder="1" applyProtection="1">
      <alignment horizontal="center" vertical="center"/>
    </xf>
    <xf numFmtId="4" fontId="21" fillId="0" borderId="2" xfId="44" applyNumberFormat="1" applyFont="1" applyBorder="1" applyProtection="1">
      <alignment horizontal="right" shrinkToFit="1"/>
    </xf>
    <xf numFmtId="4" fontId="21" fillId="0" borderId="63" xfId="44" applyNumberFormat="1" applyFont="1" applyBorder="1" applyProtection="1">
      <alignment horizontal="right" shrinkToFit="1"/>
    </xf>
    <xf numFmtId="49" fontId="21" fillId="0" borderId="67" xfId="29" applyNumberFormat="1" applyFont="1" applyBorder="1" applyProtection="1">
      <alignment horizontal="center" vertical="center"/>
    </xf>
    <xf numFmtId="49" fontId="21" fillId="0" borderId="44" xfId="29" applyNumberFormat="1" applyFont="1" applyBorder="1" applyProtection="1">
      <alignment horizontal="center" vertical="center"/>
    </xf>
    <xf numFmtId="4" fontId="21" fillId="0" borderId="69" xfId="33" applyNumberFormat="1" applyFont="1" applyBorder="1" applyProtection="1">
      <alignment horizontal="right" vertical="center" shrinkToFit="1"/>
    </xf>
    <xf numFmtId="165" fontId="21" fillId="0" borderId="70" xfId="39" applyNumberFormat="1" applyFont="1" applyBorder="1" applyProtection="1">
      <alignment horizontal="right" vertical="center" shrinkToFit="1"/>
    </xf>
    <xf numFmtId="4" fontId="21" fillId="0" borderId="56" xfId="44" applyNumberFormat="1" applyFont="1" applyBorder="1" applyProtection="1">
      <alignment horizontal="right" shrinkToFit="1"/>
    </xf>
    <xf numFmtId="4" fontId="21" fillId="0" borderId="57" xfId="44" applyNumberFormat="1" applyFont="1" applyBorder="1" applyProtection="1">
      <alignment horizontal="right" shrinkToFit="1"/>
    </xf>
    <xf numFmtId="0" fontId="21" fillId="0" borderId="54" xfId="30" applyNumberFormat="1" applyFont="1" applyBorder="1" applyAlignment="1" applyProtection="1">
      <alignment horizontal="left" vertical="top" wrapText="1"/>
    </xf>
    <xf numFmtId="0" fontId="21" fillId="0" borderId="55" xfId="35" applyNumberFormat="1" applyFont="1" applyBorder="1" applyAlignment="1" applyProtection="1">
      <alignment horizontal="left" vertical="top" wrapText="1"/>
    </xf>
    <xf numFmtId="0" fontId="21" fillId="0" borderId="56" xfId="41" applyNumberFormat="1" applyFont="1" applyBorder="1" applyAlignment="1" applyProtection="1">
      <alignment horizontal="left" vertical="top" wrapText="1"/>
    </xf>
    <xf numFmtId="0" fontId="21" fillId="0" borderId="57" xfId="41" applyNumberFormat="1" applyFont="1" applyBorder="1" applyAlignment="1" applyProtection="1">
      <alignment horizontal="left" vertical="top" wrapText="1"/>
    </xf>
    <xf numFmtId="166" fontId="21" fillId="0" borderId="41" xfId="33" applyNumberFormat="1" applyFont="1" applyBorder="1" applyAlignment="1" applyProtection="1">
      <alignment horizontal="right" shrinkToFit="1"/>
    </xf>
    <xf numFmtId="166" fontId="21" fillId="0" borderId="42" xfId="33" applyNumberFormat="1" applyFont="1" applyBorder="1" applyAlignment="1" applyProtection="1">
      <alignment horizontal="right" shrinkToFit="1"/>
    </xf>
    <xf numFmtId="166" fontId="21" fillId="0" borderId="45" xfId="33" applyNumberFormat="1" applyFont="1" applyBorder="1" applyAlignment="1" applyProtection="1">
      <alignment horizontal="right" shrinkToFit="1"/>
    </xf>
    <xf numFmtId="0" fontId="25" fillId="0" borderId="77" xfId="93" applyNumberFormat="1" applyFont="1" applyBorder="1" applyAlignment="1" applyProtection="1">
      <alignment horizontal="center" vertical="center"/>
    </xf>
    <xf numFmtId="0" fontId="25" fillId="0" borderId="44" xfId="93" applyNumberFormat="1" applyFont="1" applyBorder="1" applyAlignment="1" applyProtection="1">
      <alignment horizontal="center" vertical="center"/>
    </xf>
    <xf numFmtId="0" fontId="25" fillId="0" borderId="61" xfId="93" applyNumberFormat="1" applyFont="1" applyBorder="1" applyAlignment="1" applyProtection="1">
      <alignment horizontal="center" vertical="center"/>
    </xf>
    <xf numFmtId="49" fontId="21" fillId="0" borderId="96" xfId="94" applyNumberFormat="1" applyFont="1" applyBorder="1" applyProtection="1">
      <alignment horizontal="center" vertical="center"/>
    </xf>
    <xf numFmtId="49" fontId="21" fillId="0" borderId="97" xfId="62" applyNumberFormat="1" applyFont="1" applyBorder="1" applyProtection="1">
      <alignment horizontal="center" vertical="center"/>
    </xf>
    <xf numFmtId="49" fontId="21" fillId="0" borderId="98" xfId="101" applyNumberFormat="1" applyFont="1" applyBorder="1" applyProtection="1">
      <alignment horizontal="center" vertical="center"/>
    </xf>
    <xf numFmtId="49" fontId="21" fillId="0" borderId="99" xfId="62" applyNumberFormat="1" applyFont="1" applyBorder="1" applyProtection="1">
      <alignment horizontal="center" vertical="center"/>
    </xf>
    <xf numFmtId="49" fontId="21" fillId="0" borderId="100" xfId="62" applyNumberFormat="1" applyFont="1" applyBorder="1" applyProtection="1">
      <alignment horizontal="center" vertical="center"/>
    </xf>
    <xf numFmtId="0" fontId="21" fillId="0" borderId="1" xfId="86" applyNumberFormat="1" applyFont="1" applyBorder="1" applyAlignment="1" applyProtection="1">
      <alignment horizontal="left" wrapText="1"/>
    </xf>
    <xf numFmtId="49" fontId="21" fillId="0" borderId="1" xfId="95" applyNumberFormat="1" applyFont="1" applyBorder="1" applyAlignment="1" applyProtection="1"/>
    <xf numFmtId="4" fontId="21" fillId="0" borderId="56" xfId="95" applyNumberFormat="1" applyFont="1" applyBorder="1" applyAlignment="1" applyProtection="1">
      <alignment horizontal="right" shrinkToFit="1"/>
    </xf>
    <xf numFmtId="165" fontId="21" fillId="0" borderId="90" xfId="63" applyNumberFormat="1" applyFont="1" applyBorder="1" applyAlignment="1" applyProtection="1">
      <alignment horizontal="right" shrinkToFit="1"/>
    </xf>
    <xf numFmtId="165" fontId="21" fillId="0" borderId="93" xfId="63" applyNumberFormat="1" applyFont="1" applyBorder="1" applyAlignment="1" applyProtection="1">
      <alignment horizontal="right" shrinkToFit="1"/>
    </xf>
    <xf numFmtId="165" fontId="21" fillId="0" borderId="70" xfId="102" applyNumberFormat="1" applyFont="1" applyBorder="1" applyAlignment="1" applyProtection="1">
      <alignment horizontal="right" shrinkToFit="1"/>
    </xf>
    <xf numFmtId="4" fontId="21" fillId="0" borderId="70" xfId="105" applyNumberFormat="1" applyFont="1" applyBorder="1" applyAlignment="1" applyProtection="1">
      <alignment horizontal="right" shrinkToFit="1"/>
    </xf>
    <xf numFmtId="4" fontId="21" fillId="0" borderId="93" xfId="105" applyNumberFormat="1" applyFont="1" applyBorder="1" applyAlignment="1" applyProtection="1">
      <alignment horizontal="right" shrinkToFit="1"/>
    </xf>
    <xf numFmtId="4" fontId="21" fillId="0" borderId="2" xfId="58" applyNumberFormat="1" applyFont="1" applyBorder="1" applyAlignment="1" applyProtection="1">
      <alignment horizontal="right" shrinkToFit="1"/>
    </xf>
    <xf numFmtId="4" fontId="21" fillId="0" borderId="2" xfId="68" applyNumberFormat="1" applyFont="1" applyBorder="1" applyAlignment="1" applyProtection="1">
      <alignment horizontal="right" shrinkToFit="1"/>
    </xf>
    <xf numFmtId="4" fontId="21" fillId="0" borderId="91" xfId="105" applyNumberFormat="1" applyFont="1" applyBorder="1" applyAlignment="1" applyProtection="1">
      <alignment horizontal="right" shrinkToFit="1"/>
    </xf>
    <xf numFmtId="4" fontId="21" fillId="0" borderId="52" xfId="95" applyNumberFormat="1" applyFont="1" applyBorder="1" applyAlignment="1" applyProtection="1">
      <alignment horizontal="right" shrinkToFit="1"/>
    </xf>
    <xf numFmtId="49" fontId="21" fillId="0" borderId="103" xfId="94" applyNumberFormat="1" applyFont="1" applyBorder="1" applyProtection="1">
      <alignment horizontal="center" vertical="center"/>
    </xf>
    <xf numFmtId="4" fontId="21" fillId="0" borderId="106" xfId="95" applyNumberFormat="1" applyFont="1" applyBorder="1" applyAlignment="1" applyProtection="1">
      <alignment horizontal="right" shrinkToFit="1"/>
    </xf>
    <xf numFmtId="4" fontId="21" fillId="0" borderId="107" xfId="95" applyNumberFormat="1" applyFont="1" applyBorder="1" applyAlignment="1" applyProtection="1">
      <alignment horizontal="right" shrinkToFit="1"/>
    </xf>
    <xf numFmtId="4" fontId="21" fillId="0" borderId="63" xfId="68" applyNumberFormat="1" applyFont="1" applyBorder="1" applyAlignment="1" applyProtection="1">
      <alignment horizontal="right" shrinkToFit="1"/>
    </xf>
    <xf numFmtId="0" fontId="26" fillId="0" borderId="0" xfId="0" applyFont="1"/>
    <xf numFmtId="0" fontId="26" fillId="0" borderId="0" xfId="0" applyFont="1" applyAlignment="1">
      <alignment horizontal="right" vertical="top" wrapText="1"/>
    </xf>
    <xf numFmtId="0" fontId="26" fillId="0" borderId="108" xfId="0" applyFont="1" applyBorder="1"/>
    <xf numFmtId="0" fontId="26" fillId="0" borderId="1" xfId="0" applyFont="1" applyBorder="1"/>
    <xf numFmtId="0" fontId="29" fillId="0" borderId="0" xfId="0" applyFont="1" applyFill="1" applyAlignment="1"/>
    <xf numFmtId="0" fontId="29" fillId="0" borderId="108" xfId="0" applyFont="1" applyFill="1" applyBorder="1" applyAlignment="1"/>
    <xf numFmtId="0" fontId="29" fillId="0" borderId="1" xfId="0" applyFont="1" applyFill="1" applyBorder="1" applyAlignment="1"/>
    <xf numFmtId="0" fontId="30" fillId="0" borderId="0" xfId="0" applyFont="1" applyFill="1"/>
    <xf numFmtId="0" fontId="30" fillId="0" borderId="108" xfId="0" applyFont="1" applyFill="1" applyBorder="1"/>
    <xf numFmtId="0" fontId="30" fillId="0" borderId="1" xfId="0" applyFont="1" applyFill="1" applyBorder="1"/>
    <xf numFmtId="0" fontId="30" fillId="0" borderId="0" xfId="0" applyFont="1"/>
    <xf numFmtId="0" fontId="30" fillId="0" borderId="1" xfId="0" applyFont="1" applyBorder="1"/>
    <xf numFmtId="166" fontId="30" fillId="0" borderId="0" xfId="0" applyNumberFormat="1" applyFont="1"/>
    <xf numFmtId="0" fontId="26" fillId="0" borderId="0" xfId="0" applyFont="1" applyFill="1"/>
    <xf numFmtId="0" fontId="26" fillId="0" borderId="108" xfId="0" applyFont="1" applyFill="1" applyBorder="1"/>
    <xf numFmtId="0" fontId="26" fillId="0" borderId="1" xfId="0" applyFont="1" applyFill="1" applyBorder="1"/>
    <xf numFmtId="0" fontId="26" fillId="3" borderId="0" xfId="0" applyFont="1" applyFill="1"/>
    <xf numFmtId="0" fontId="26" fillId="3" borderId="108" xfId="0" applyFont="1" applyFill="1" applyBorder="1"/>
    <xf numFmtId="0" fontId="26" fillId="3" borderId="1" xfId="0" applyFont="1" applyFill="1" applyBorder="1"/>
    <xf numFmtId="0" fontId="26" fillId="4" borderId="0" xfId="0" applyFont="1" applyFill="1"/>
    <xf numFmtId="0" fontId="27" fillId="5" borderId="42" xfId="0" applyFont="1" applyFill="1" applyBorder="1" applyAlignment="1">
      <alignment vertical="top" wrapText="1"/>
    </xf>
    <xf numFmtId="0" fontId="27" fillId="5" borderId="42" xfId="0" applyFont="1" applyFill="1" applyBorder="1" applyAlignment="1">
      <alignment horizontal="center" wrapText="1"/>
    </xf>
    <xf numFmtId="0" fontId="27" fillId="5" borderId="42" xfId="0" applyFont="1" applyFill="1" applyBorder="1" applyAlignment="1">
      <alignment horizontal="center"/>
    </xf>
    <xf numFmtId="0" fontId="27" fillId="5" borderId="74" xfId="0" applyFont="1" applyFill="1" applyBorder="1" applyAlignment="1">
      <alignment horizontal="center"/>
    </xf>
    <xf numFmtId="0" fontId="27" fillId="5" borderId="75" xfId="0" applyFont="1" applyFill="1" applyBorder="1" applyAlignment="1">
      <alignment horizontal="center"/>
    </xf>
    <xf numFmtId="0" fontId="27" fillId="5" borderId="116" xfId="0" applyFont="1" applyFill="1" applyBorder="1" applyAlignment="1">
      <alignment horizontal="center"/>
    </xf>
    <xf numFmtId="166" fontId="27" fillId="5" borderId="42" xfId="0" applyNumberFormat="1" applyFont="1" applyFill="1" applyBorder="1"/>
    <xf numFmtId="166" fontId="27" fillId="5" borderId="65" xfId="0" applyNumberFormat="1" applyFont="1" applyFill="1" applyBorder="1"/>
    <xf numFmtId="0" fontId="26" fillId="5" borderId="0" xfId="0" applyFont="1" applyFill="1"/>
    <xf numFmtId="0" fontId="27" fillId="5" borderId="111" xfId="0" applyFont="1" applyFill="1" applyBorder="1" applyAlignment="1">
      <alignment horizontal="center" wrapText="1"/>
    </xf>
    <xf numFmtId="49" fontId="27" fillId="5" borderId="116" xfId="0" applyNumberFormat="1" applyFont="1" applyFill="1" applyBorder="1" applyAlignment="1">
      <alignment horizontal="center" wrapText="1"/>
    </xf>
    <xf numFmtId="0" fontId="30" fillId="5" borderId="0" xfId="0" applyFont="1" applyFill="1"/>
    <xf numFmtId="166" fontId="27" fillId="5" borderId="43" xfId="0" applyNumberFormat="1" applyFont="1" applyFill="1" applyBorder="1"/>
    <xf numFmtId="166" fontId="27" fillId="5" borderId="66" xfId="0" applyNumberFormat="1" applyFont="1" applyFill="1" applyBorder="1"/>
    <xf numFmtId="0" fontId="27" fillId="5" borderId="111" xfId="0" applyFont="1" applyFill="1" applyBorder="1" applyAlignment="1">
      <alignment vertical="top"/>
    </xf>
    <xf numFmtId="0" fontId="27" fillId="5" borderId="111" xfId="0" applyFont="1" applyFill="1" applyBorder="1" applyAlignment="1">
      <alignment horizontal="center"/>
    </xf>
    <xf numFmtId="0" fontId="28" fillId="5" borderId="111" xfId="0" applyFont="1" applyFill="1" applyBorder="1" applyAlignment="1">
      <alignment horizontal="center"/>
    </xf>
    <xf numFmtId="49" fontId="28" fillId="5" borderId="118" xfId="0" applyNumberFormat="1" applyFont="1" applyFill="1" applyBorder="1" applyAlignment="1">
      <alignment horizontal="center" wrapText="1"/>
    </xf>
    <xf numFmtId="49" fontId="28" fillId="5" borderId="113" xfId="0" applyNumberFormat="1" applyFont="1" applyFill="1" applyBorder="1" applyAlignment="1">
      <alignment horizontal="center" wrapText="1"/>
    </xf>
    <xf numFmtId="49" fontId="28" fillId="5" borderId="114" xfId="0" applyNumberFormat="1" applyFont="1" applyFill="1" applyBorder="1" applyAlignment="1">
      <alignment horizontal="center" wrapText="1"/>
    </xf>
    <xf numFmtId="0" fontId="28" fillId="5" borderId="115" xfId="0" applyFont="1" applyFill="1" applyBorder="1" applyAlignment="1">
      <alignment horizontal="center" wrapText="1"/>
    </xf>
    <xf numFmtId="166" fontId="27" fillId="5" borderId="111" xfId="0" applyNumberFormat="1" applyFont="1" applyFill="1" applyBorder="1"/>
    <xf numFmtId="166" fontId="27" fillId="5" borderId="119" xfId="0" applyNumberFormat="1" applyFont="1" applyFill="1" applyBorder="1"/>
    <xf numFmtId="0" fontId="27" fillId="5" borderId="42" xfId="0" applyFont="1" applyFill="1" applyBorder="1" applyAlignment="1">
      <alignment vertical="top"/>
    </xf>
    <xf numFmtId="0" fontId="27" fillId="5" borderId="65" xfId="0" applyFont="1" applyFill="1" applyBorder="1" applyAlignment="1">
      <alignment horizontal="center"/>
    </xf>
    <xf numFmtId="49" fontId="27" fillId="5" borderId="117" xfId="0" applyNumberFormat="1" applyFont="1" applyFill="1" applyBorder="1" applyAlignment="1">
      <alignment horizontal="center" wrapText="1"/>
    </xf>
    <xf numFmtId="49" fontId="27" fillId="5" borderId="75" xfId="0" applyNumberFormat="1" applyFont="1" applyFill="1" applyBorder="1" applyAlignment="1">
      <alignment horizontal="center" wrapText="1"/>
    </xf>
    <xf numFmtId="49" fontId="27" fillId="5" borderId="81" xfId="0" applyNumberFormat="1" applyFont="1" applyFill="1" applyBorder="1" applyAlignment="1">
      <alignment horizontal="center" wrapText="1"/>
    </xf>
    <xf numFmtId="0" fontId="27" fillId="5" borderId="59" xfId="0" applyFont="1" applyFill="1" applyBorder="1" applyAlignment="1">
      <alignment horizontal="center" wrapText="1"/>
    </xf>
    <xf numFmtId="166" fontId="27" fillId="5" borderId="42" xfId="0" applyNumberFormat="1" applyFont="1" applyFill="1" applyBorder="1" applyAlignment="1">
      <alignment wrapText="1"/>
    </xf>
    <xf numFmtId="166" fontId="27" fillId="5" borderId="65" xfId="0" applyNumberFormat="1" applyFont="1" applyFill="1" applyBorder="1" applyAlignment="1">
      <alignment wrapText="1"/>
    </xf>
    <xf numFmtId="0" fontId="27" fillId="5" borderId="47" xfId="0" applyFont="1" applyFill="1" applyBorder="1" applyAlignment="1">
      <alignment horizontal="center" wrapText="1"/>
    </xf>
    <xf numFmtId="166" fontId="27" fillId="5" borderId="43" xfId="0" applyNumberFormat="1" applyFont="1" applyFill="1" applyBorder="1" applyAlignment="1">
      <alignment wrapText="1"/>
    </xf>
    <xf numFmtId="166" fontId="27" fillId="5" borderId="66" xfId="0" applyNumberFormat="1" applyFont="1" applyFill="1" applyBorder="1" applyAlignment="1">
      <alignment wrapText="1"/>
    </xf>
    <xf numFmtId="0" fontId="27" fillId="5" borderId="0" xfId="0" applyFont="1" applyFill="1" applyAlignment="1">
      <alignment horizontal="center"/>
    </xf>
    <xf numFmtId="0" fontId="27" fillId="5" borderId="0" xfId="0" applyFont="1" applyFill="1" applyAlignment="1">
      <alignment vertical="top"/>
    </xf>
    <xf numFmtId="0" fontId="27" fillId="5" borderId="43" xfId="0" applyFont="1" applyFill="1" applyBorder="1" applyAlignment="1">
      <alignment horizontal="center" wrapText="1"/>
    </xf>
    <xf numFmtId="0" fontId="27" fillId="5" borderId="45" xfId="0" applyFont="1" applyFill="1" applyBorder="1" applyAlignment="1">
      <alignment horizontal="center"/>
    </xf>
    <xf numFmtId="0" fontId="27" fillId="5" borderId="120" xfId="0" applyFont="1" applyFill="1" applyBorder="1" applyAlignment="1">
      <alignment horizontal="center"/>
    </xf>
    <xf numFmtId="0" fontId="27" fillId="5" borderId="121" xfId="0" applyFont="1" applyFill="1" applyBorder="1" applyAlignment="1">
      <alignment horizontal="center"/>
    </xf>
    <xf numFmtId="0" fontId="27" fillId="5" borderId="122" xfId="0" applyFont="1" applyFill="1" applyBorder="1" applyAlignment="1">
      <alignment horizontal="center"/>
    </xf>
    <xf numFmtId="0" fontId="27" fillId="5" borderId="123" xfId="0" applyFont="1" applyFill="1" applyBorder="1" applyAlignment="1">
      <alignment horizontal="center"/>
    </xf>
    <xf numFmtId="166" fontId="27" fillId="5" borderId="45" xfId="0" applyNumberFormat="1" applyFont="1" applyFill="1" applyBorder="1" applyAlignment="1">
      <alignment wrapText="1"/>
    </xf>
    <xf numFmtId="166" fontId="27" fillId="5" borderId="120" xfId="0" applyNumberFormat="1" applyFont="1" applyFill="1" applyBorder="1" applyAlignment="1">
      <alignment wrapText="1"/>
    </xf>
    <xf numFmtId="0" fontId="26" fillId="5" borderId="92" xfId="0" applyFont="1" applyFill="1" applyBorder="1" applyAlignment="1">
      <alignment vertical="top" wrapText="1"/>
    </xf>
    <xf numFmtId="0" fontId="26" fillId="5" borderId="0" xfId="0" applyFont="1" applyFill="1" applyAlignment="1">
      <alignment horizontal="center"/>
    </xf>
    <xf numFmtId="0" fontId="26" fillId="5" borderId="92" xfId="0" applyFont="1" applyFill="1" applyBorder="1" applyAlignment="1">
      <alignment horizontal="center"/>
    </xf>
    <xf numFmtId="0" fontId="26" fillId="0" borderId="0" xfId="0" applyFont="1" applyAlignment="1">
      <alignment vertical="top" wrapText="1"/>
    </xf>
    <xf numFmtId="0" fontId="26" fillId="0" borderId="0" xfId="0" applyFont="1" applyAlignment="1">
      <alignment horizontal="center"/>
    </xf>
    <xf numFmtId="0" fontId="26" fillId="0" borderId="1" xfId="171" applyFont="1"/>
    <xf numFmtId="166" fontId="27" fillId="0" borderId="42" xfId="171" applyNumberFormat="1" applyFont="1" applyBorder="1"/>
    <xf numFmtId="0" fontId="27" fillId="5" borderId="45" xfId="0" applyFont="1" applyFill="1" applyBorder="1" applyAlignment="1">
      <alignment vertical="top" wrapText="1"/>
    </xf>
    <xf numFmtId="166" fontId="27" fillId="5" borderId="45" xfId="0" applyNumberFormat="1" applyFont="1" applyFill="1" applyBorder="1"/>
    <xf numFmtId="166" fontId="27" fillId="5" borderId="120" xfId="0" applyNumberFormat="1" applyFont="1" applyFill="1" applyBorder="1"/>
    <xf numFmtId="166" fontId="27" fillId="0" borderId="45" xfId="171" applyNumberFormat="1" applyFont="1" applyBorder="1"/>
    <xf numFmtId="0" fontId="27" fillId="5" borderId="111" xfId="0" applyFont="1" applyFill="1" applyBorder="1" applyAlignment="1">
      <alignment vertical="top" wrapText="1"/>
    </xf>
    <xf numFmtId="166" fontId="27" fillId="0" borderId="111" xfId="171" applyNumberFormat="1" applyFont="1" applyBorder="1"/>
    <xf numFmtId="0" fontId="22" fillId="0" borderId="0" xfId="0" applyFont="1"/>
    <xf numFmtId="0" fontId="31" fillId="0" borderId="44" xfId="171" applyFont="1" applyFill="1" applyBorder="1" applyAlignment="1">
      <alignment horizontal="center" vertical="center" wrapText="1"/>
    </xf>
    <xf numFmtId="0" fontId="31" fillId="0" borderId="44" xfId="171" applyFont="1" applyFill="1" applyBorder="1" applyAlignment="1">
      <alignment horizontal="center" vertical="center"/>
    </xf>
    <xf numFmtId="0" fontId="31" fillId="0" borderId="49" xfId="171" applyFont="1" applyFill="1" applyBorder="1" applyAlignment="1">
      <alignment horizontal="center" vertical="center"/>
    </xf>
    <xf numFmtId="0" fontId="31" fillId="0" borderId="94" xfId="171" applyFont="1" applyBorder="1" applyAlignment="1">
      <alignment horizontal="center" wrapText="1"/>
    </xf>
    <xf numFmtId="0" fontId="31" fillId="0" borderId="44" xfId="0" applyFont="1" applyBorder="1" applyAlignment="1">
      <alignment wrapText="1"/>
    </xf>
    <xf numFmtId="0" fontId="31" fillId="0" borderId="44" xfId="0" applyFont="1" applyBorder="1"/>
    <xf numFmtId="166" fontId="31" fillId="0" borderId="44" xfId="0" applyNumberFormat="1" applyFont="1" applyBorder="1"/>
    <xf numFmtId="166" fontId="31" fillId="0" borderId="44" xfId="171" applyNumberFormat="1" applyFont="1" applyBorder="1"/>
    <xf numFmtId="0" fontId="22" fillId="0" borderId="111" xfId="0" applyFont="1" applyBorder="1" applyAlignment="1">
      <alignment vertical="top" wrapText="1"/>
    </xf>
    <xf numFmtId="0" fontId="22" fillId="0" borderId="111" xfId="0" applyFont="1" applyBorder="1" applyAlignment="1">
      <alignment horizontal="center"/>
    </xf>
    <xf numFmtId="166" fontId="22" fillId="0" borderId="41" xfId="0" applyNumberFormat="1" applyFont="1" applyBorder="1"/>
    <xf numFmtId="166" fontId="22" fillId="0" borderId="64" xfId="171" applyNumberFormat="1" applyFont="1" applyBorder="1"/>
    <xf numFmtId="0" fontId="22" fillId="0" borderId="42" xfId="0" applyFont="1" applyBorder="1" applyAlignment="1">
      <alignment vertical="top" wrapText="1"/>
    </xf>
    <xf numFmtId="0" fontId="22" fillId="0" borderId="42" xfId="0" applyFont="1" applyBorder="1" applyAlignment="1">
      <alignment horizontal="center"/>
    </xf>
    <xf numFmtId="166" fontId="22" fillId="0" borderId="42" xfId="0" applyNumberFormat="1" applyFont="1" applyBorder="1"/>
    <xf numFmtId="166" fontId="22" fillId="0" borderId="42" xfId="171" applyNumberFormat="1" applyFont="1" applyBorder="1"/>
    <xf numFmtId="0" fontId="22" fillId="0" borderId="111" xfId="0" applyFont="1" applyFill="1" applyBorder="1" applyAlignment="1">
      <alignment vertical="top" wrapText="1"/>
    </xf>
    <xf numFmtId="166" fontId="22" fillId="0" borderId="65" xfId="0" applyNumberFormat="1" applyFont="1" applyBorder="1"/>
    <xf numFmtId="0" fontId="22" fillId="0" borderId="42" xfId="0" applyFont="1" applyFill="1" applyBorder="1" applyAlignment="1">
      <alignment vertical="top" wrapText="1"/>
    </xf>
    <xf numFmtId="0" fontId="22" fillId="0" borderId="42" xfId="0" applyFont="1" applyFill="1" applyBorder="1" applyAlignment="1">
      <alignment vertical="top"/>
    </xf>
    <xf numFmtId="166" fontId="22" fillId="0" borderId="42" xfId="0" applyNumberFormat="1" applyFont="1" applyFill="1" applyBorder="1"/>
    <xf numFmtId="49" fontId="22" fillId="0" borderId="42" xfId="0" applyNumberFormat="1" applyFont="1" applyFill="1" applyBorder="1" applyAlignment="1">
      <alignment vertical="top" wrapText="1"/>
    </xf>
    <xf numFmtId="0" fontId="22" fillId="0" borderId="42" xfId="0" applyFont="1" applyFill="1" applyBorder="1" applyAlignment="1">
      <alignment horizontal="center" wrapText="1"/>
    </xf>
    <xf numFmtId="0" fontId="22" fillId="0" borderId="65" xfId="0" applyFont="1" applyFill="1" applyBorder="1" applyAlignment="1">
      <alignment horizontal="center" wrapText="1"/>
    </xf>
    <xf numFmtId="166" fontId="22" fillId="0" borderId="42" xfId="0" applyNumberFormat="1" applyFont="1" applyFill="1" applyBorder="1" applyAlignment="1">
      <alignment horizontal="right" wrapText="1"/>
    </xf>
    <xf numFmtId="166" fontId="22" fillId="0" borderId="65" xfId="0" applyNumberFormat="1" applyFont="1" applyFill="1" applyBorder="1" applyAlignment="1">
      <alignment horizontal="right" wrapText="1"/>
    </xf>
    <xf numFmtId="0" fontId="32" fillId="0" borderId="74" xfId="170" applyNumberFormat="1" applyFont="1" applyFill="1" applyBorder="1" applyAlignment="1">
      <alignment horizontal="left" vertical="top" wrapText="1"/>
    </xf>
    <xf numFmtId="0" fontId="22" fillId="0" borderId="42" xfId="0" applyFont="1" applyFill="1" applyBorder="1" applyAlignment="1">
      <alignment horizontal="center"/>
    </xf>
    <xf numFmtId="0" fontId="22" fillId="0" borderId="74" xfId="170" applyFont="1" applyFill="1" applyBorder="1" applyAlignment="1">
      <alignment horizontal="left" vertical="top" wrapText="1"/>
    </xf>
    <xf numFmtId="0" fontId="22" fillId="5" borderId="42" xfId="0" applyFont="1" applyFill="1" applyBorder="1" applyAlignment="1">
      <alignment vertical="top" wrapText="1"/>
    </xf>
    <xf numFmtId="0" fontId="22" fillId="5" borderId="42" xfId="0" applyFont="1" applyFill="1" applyBorder="1" applyAlignment="1">
      <alignment horizontal="center"/>
    </xf>
    <xf numFmtId="166" fontId="22" fillId="5" borderId="42" xfId="0" applyNumberFormat="1" applyFont="1" applyFill="1" applyBorder="1"/>
    <xf numFmtId="166" fontId="22" fillId="5" borderId="65" xfId="0" applyNumberFormat="1" applyFont="1" applyFill="1" applyBorder="1"/>
    <xf numFmtId="49" fontId="22" fillId="5" borderId="42" xfId="0" applyNumberFormat="1" applyFont="1" applyFill="1" applyBorder="1" applyAlignment="1">
      <alignment vertical="top" wrapText="1"/>
    </xf>
    <xf numFmtId="0" fontId="22" fillId="5" borderId="42" xfId="171" applyFont="1" applyFill="1" applyBorder="1" applyAlignment="1">
      <alignment vertical="top" wrapText="1"/>
    </xf>
    <xf numFmtId="166" fontId="22" fillId="5" borderId="95" xfId="0" applyNumberFormat="1" applyFont="1" applyFill="1" applyBorder="1"/>
    <xf numFmtId="166" fontId="22" fillId="5" borderId="108" xfId="0" applyNumberFormat="1" applyFont="1" applyFill="1" applyBorder="1"/>
    <xf numFmtId="166" fontId="22" fillId="5" borderId="42" xfId="0" applyNumberFormat="1" applyFont="1" applyFill="1" applyBorder="1" applyAlignment="1"/>
    <xf numFmtId="0" fontId="22" fillId="5" borderId="74" xfId="0" applyFont="1" applyFill="1" applyBorder="1" applyAlignment="1">
      <alignment vertical="top"/>
    </xf>
    <xf numFmtId="0" fontId="22" fillId="5" borderId="42" xfId="171" applyFont="1" applyFill="1" applyBorder="1" applyAlignment="1">
      <alignment horizontal="center"/>
    </xf>
    <xf numFmtId="0" fontId="22" fillId="5" borderId="42" xfId="0" applyFont="1" applyFill="1" applyBorder="1" applyAlignment="1">
      <alignment horizontal="left" vertical="top" wrapText="1"/>
    </xf>
    <xf numFmtId="0" fontId="22" fillId="5" borderId="43" xfId="0" applyFont="1" applyFill="1" applyBorder="1" applyAlignment="1">
      <alignment vertical="top" wrapText="1"/>
    </xf>
    <xf numFmtId="0" fontId="22" fillId="5" borderId="45" xfId="0" applyFont="1" applyFill="1" applyBorder="1" applyAlignment="1">
      <alignment vertical="top" wrapText="1"/>
    </xf>
    <xf numFmtId="0" fontId="22" fillId="5" borderId="45" xfId="0" applyFont="1" applyFill="1" applyBorder="1" applyAlignment="1">
      <alignment horizontal="center"/>
    </xf>
    <xf numFmtId="166" fontId="22" fillId="5" borderId="45" xfId="0" applyNumberFormat="1" applyFont="1" applyFill="1" applyBorder="1"/>
    <xf numFmtId="166" fontId="22" fillId="5" borderId="120" xfId="0" applyNumberFormat="1" applyFont="1" applyFill="1" applyBorder="1"/>
    <xf numFmtId="166" fontId="22" fillId="0" borderId="45" xfId="171" applyNumberFormat="1" applyFont="1" applyBorder="1"/>
    <xf numFmtId="0" fontId="22" fillId="0" borderId="1" xfId="171" applyFont="1" applyAlignment="1">
      <alignment horizontal="right" vertical="top" wrapText="1"/>
    </xf>
    <xf numFmtId="0" fontId="22" fillId="0" borderId="1" xfId="171" applyFont="1" applyFill="1" applyAlignment="1">
      <alignment horizontal="right" vertical="top" wrapText="1"/>
    </xf>
    <xf numFmtId="0" fontId="22" fillId="0" borderId="1" xfId="171" applyFont="1" applyAlignment="1">
      <alignment horizontal="right" wrapText="1"/>
    </xf>
    <xf numFmtId="167" fontId="22" fillId="0" borderId="1" xfId="172" applyFont="1" applyAlignment="1">
      <alignment horizontal="right" wrapText="1"/>
    </xf>
    <xf numFmtId="0" fontId="31" fillId="0" borderId="77" xfId="0" applyFont="1" applyBorder="1"/>
    <xf numFmtId="0" fontId="31" fillId="0" borderId="78" xfId="0" applyFont="1" applyBorder="1"/>
    <xf numFmtId="0" fontId="31" fillId="0" borderId="79" xfId="0" applyFont="1" applyBorder="1"/>
    <xf numFmtId="0" fontId="22" fillId="0" borderId="111" xfId="0" applyFont="1" applyBorder="1" applyAlignment="1">
      <alignment horizontal="center" wrapText="1"/>
    </xf>
    <xf numFmtId="0" fontId="22" fillId="0" borderId="112" xfId="0" applyFont="1" applyBorder="1" applyAlignment="1">
      <alignment horizontal="center"/>
    </xf>
    <xf numFmtId="0" fontId="22" fillId="0" borderId="113" xfId="0" applyFont="1" applyBorder="1" applyAlignment="1">
      <alignment horizontal="center"/>
    </xf>
    <xf numFmtId="0" fontId="22" fillId="0" borderId="114" xfId="0" applyFont="1" applyBorder="1" applyAlignment="1">
      <alignment horizontal="center"/>
    </xf>
    <xf numFmtId="0" fontId="22" fillId="0" borderId="115" xfId="0" applyFont="1" applyBorder="1" applyAlignment="1">
      <alignment horizontal="center"/>
    </xf>
    <xf numFmtId="0" fontId="22" fillId="0" borderId="42" xfId="0" applyFont="1" applyBorder="1" applyAlignment="1">
      <alignment horizontal="center" wrapText="1"/>
    </xf>
    <xf numFmtId="0" fontId="22" fillId="0" borderId="74" xfId="0" applyFont="1" applyBorder="1" applyAlignment="1">
      <alignment horizontal="center"/>
    </xf>
    <xf numFmtId="0" fontId="22" fillId="0" borderId="75" xfId="0" applyFont="1" applyBorder="1" applyAlignment="1">
      <alignment horizontal="center"/>
    </xf>
    <xf numFmtId="0" fontId="22" fillId="0" borderId="116" xfId="0" applyFont="1" applyBorder="1" applyAlignment="1">
      <alignment horizontal="center"/>
    </xf>
    <xf numFmtId="0" fontId="22" fillId="0" borderId="47" xfId="0" applyFont="1" applyBorder="1" applyAlignment="1">
      <alignment horizontal="center"/>
    </xf>
    <xf numFmtId="0" fontId="22" fillId="0" borderId="117" xfId="0" applyFont="1" applyFill="1" applyBorder="1" applyAlignment="1">
      <alignment horizontal="center"/>
    </xf>
    <xf numFmtId="49" fontId="22" fillId="0" borderId="81" xfId="0" applyNumberFormat="1" applyFont="1" applyFill="1" applyBorder="1" applyAlignment="1">
      <alignment horizontal="center"/>
    </xf>
    <xf numFmtId="49" fontId="22" fillId="0" borderId="116" xfId="0" applyNumberFormat="1" applyFont="1" applyFill="1" applyBorder="1" applyAlignment="1">
      <alignment horizontal="center" wrapText="1"/>
    </xf>
    <xf numFmtId="49" fontId="22" fillId="0" borderId="59" xfId="0" applyNumberFormat="1" applyFont="1" applyFill="1" applyBorder="1" applyAlignment="1">
      <alignment horizontal="center" wrapText="1"/>
    </xf>
    <xf numFmtId="49" fontId="22" fillId="0" borderId="75" xfId="0" applyNumberFormat="1" applyFont="1" applyFill="1" applyBorder="1" applyAlignment="1">
      <alignment horizontal="center" wrapText="1"/>
    </xf>
    <xf numFmtId="0" fontId="22" fillId="0" borderId="111" xfId="0" applyFont="1" applyFill="1" applyBorder="1" applyAlignment="1">
      <alignment horizontal="center" wrapText="1"/>
    </xf>
    <xf numFmtId="0" fontId="22" fillId="0" borderId="74" xfId="0" applyFont="1" applyFill="1" applyBorder="1" applyAlignment="1">
      <alignment horizontal="center"/>
    </xf>
    <xf numFmtId="0" fontId="22" fillId="0" borderId="75" xfId="0" applyFont="1" applyFill="1" applyBorder="1" applyAlignment="1">
      <alignment horizontal="center"/>
    </xf>
    <xf numFmtId="0" fontId="22" fillId="0" borderId="116" xfId="0" applyFont="1" applyFill="1" applyBorder="1" applyAlignment="1">
      <alignment horizontal="center"/>
    </xf>
    <xf numFmtId="0" fontId="22" fillId="5" borderId="42" xfId="0" applyFont="1" applyFill="1" applyBorder="1" applyAlignment="1">
      <alignment horizontal="center" wrapText="1"/>
    </xf>
    <xf numFmtId="0" fontId="22" fillId="5" borderId="74" xfId="0" applyFont="1" applyFill="1" applyBorder="1" applyAlignment="1">
      <alignment horizontal="center"/>
    </xf>
    <xf numFmtId="0" fontId="22" fillId="5" borderId="75" xfId="0" applyFont="1" applyFill="1" applyBorder="1" applyAlignment="1">
      <alignment horizontal="center"/>
    </xf>
    <xf numFmtId="0" fontId="22" fillId="5" borderId="116" xfId="0" applyFont="1" applyFill="1" applyBorder="1" applyAlignment="1">
      <alignment horizontal="center"/>
    </xf>
    <xf numFmtId="0" fontId="22" fillId="5" borderId="47" xfId="0" applyFont="1" applyFill="1" applyBorder="1" applyAlignment="1">
      <alignment horizontal="center"/>
    </xf>
    <xf numFmtId="0" fontId="22" fillId="5" borderId="111" xfId="0" applyFont="1" applyFill="1" applyBorder="1" applyAlignment="1">
      <alignment horizontal="center" wrapText="1"/>
    </xf>
    <xf numFmtId="0" fontId="22" fillId="5" borderId="75" xfId="171" applyNumberFormat="1" applyFont="1" applyFill="1" applyBorder="1" applyAlignment="1">
      <alignment horizontal="center"/>
    </xf>
    <xf numFmtId="0" fontId="22" fillId="5" borderId="117" xfId="0" applyFont="1" applyFill="1" applyBorder="1" applyAlignment="1">
      <alignment horizontal="center"/>
    </xf>
    <xf numFmtId="49" fontId="22" fillId="5" borderId="116" xfId="0" applyNumberFormat="1" applyFont="1" applyFill="1" applyBorder="1" applyAlignment="1">
      <alignment horizontal="center" wrapText="1"/>
    </xf>
    <xf numFmtId="0" fontId="22" fillId="5" borderId="74" xfId="171" applyFont="1" applyFill="1" applyBorder="1" applyAlignment="1">
      <alignment horizontal="center"/>
    </xf>
    <xf numFmtId="0" fontId="22" fillId="5" borderId="75" xfId="171" applyFont="1" applyFill="1" applyBorder="1" applyAlignment="1">
      <alignment horizontal="center"/>
    </xf>
    <xf numFmtId="0" fontId="22" fillId="5" borderId="116" xfId="171" applyFont="1" applyFill="1" applyBorder="1" applyAlignment="1">
      <alignment horizontal="center"/>
    </xf>
    <xf numFmtId="49" fontId="22" fillId="5" borderId="75" xfId="0" applyNumberFormat="1" applyFont="1" applyFill="1" applyBorder="1" applyAlignment="1">
      <alignment horizontal="center"/>
    </xf>
    <xf numFmtId="0" fontId="22" fillId="5" borderId="48" xfId="0" applyFont="1" applyFill="1" applyBorder="1" applyAlignment="1">
      <alignment horizontal="center"/>
    </xf>
    <xf numFmtId="166" fontId="22" fillId="5" borderId="43" xfId="0" applyNumberFormat="1" applyFont="1" applyFill="1" applyBorder="1"/>
    <xf numFmtId="166" fontId="22" fillId="5" borderId="66" xfId="0" applyNumberFormat="1" applyFont="1" applyFill="1" applyBorder="1"/>
    <xf numFmtId="0" fontId="22" fillId="5" borderId="45" xfId="0" applyFont="1" applyFill="1" applyBorder="1" applyAlignment="1">
      <alignment horizontal="center" wrapText="1"/>
    </xf>
    <xf numFmtId="0" fontId="22" fillId="5" borderId="124" xfId="0" applyFont="1" applyFill="1" applyBorder="1" applyAlignment="1">
      <alignment horizontal="center"/>
    </xf>
    <xf numFmtId="0" fontId="22" fillId="5" borderId="121" xfId="0" applyFont="1" applyFill="1" applyBorder="1" applyAlignment="1">
      <alignment horizontal="center"/>
    </xf>
    <xf numFmtId="49" fontId="22" fillId="5" borderId="121" xfId="0" applyNumberFormat="1" applyFont="1" applyFill="1" applyBorder="1" applyAlignment="1">
      <alignment horizontal="center"/>
    </xf>
    <xf numFmtId="0" fontId="22" fillId="5" borderId="125" xfId="0" applyFont="1" applyFill="1" applyBorder="1" applyAlignment="1">
      <alignment horizontal="center"/>
    </xf>
    <xf numFmtId="0" fontId="22" fillId="5" borderId="123" xfId="0" applyFont="1" applyFill="1" applyBorder="1" applyAlignment="1">
      <alignment horizontal="center"/>
    </xf>
    <xf numFmtId="0" fontId="31" fillId="0" borderId="44" xfId="171" applyFont="1" applyBorder="1" applyAlignment="1">
      <alignment horizontal="center" vertical="center"/>
    </xf>
    <xf numFmtId="0" fontId="31" fillId="0" borderId="110" xfId="171" applyFont="1" applyBorder="1" applyAlignment="1">
      <alignment horizontal="center" vertical="center"/>
    </xf>
    <xf numFmtId="0" fontId="31" fillId="0" borderId="110" xfId="171" applyFont="1" applyBorder="1" applyAlignment="1">
      <alignment horizontal="center" vertical="center" wrapText="1"/>
    </xf>
    <xf numFmtId="0" fontId="31" fillId="0" borderId="44" xfId="171" applyFont="1" applyFill="1" applyBorder="1" applyAlignment="1">
      <alignment horizontal="center"/>
    </xf>
    <xf numFmtId="0" fontId="31" fillId="0" borderId="44" xfId="171" applyFont="1" applyBorder="1" applyAlignment="1">
      <alignment horizontal="center"/>
    </xf>
    <xf numFmtId="49" fontId="25" fillId="0" borderId="64" xfId="26" applyFont="1" applyBorder="1" applyAlignment="1">
      <alignment horizontal="center" vertical="center" wrapText="1"/>
    </xf>
    <xf numFmtId="49" fontId="25" fillId="0" borderId="65" xfId="26" applyFont="1" applyBorder="1" applyAlignment="1">
      <alignment horizontal="center" vertical="center" wrapText="1"/>
    </xf>
    <xf numFmtId="49" fontId="25" fillId="0" borderId="66" xfId="26" applyFont="1" applyBorder="1" applyAlignment="1">
      <alignment horizontal="center" vertical="center" wrapText="1"/>
    </xf>
    <xf numFmtId="0" fontId="22" fillId="0" borderId="1" xfId="0" applyFont="1" applyBorder="1" applyAlignment="1">
      <alignment horizontal="right" vertical="top" wrapText="1"/>
    </xf>
    <xf numFmtId="0" fontId="22" fillId="0" borderId="1" xfId="0" applyFont="1" applyBorder="1" applyAlignment="1">
      <alignment vertical="top" wrapText="1"/>
    </xf>
    <xf numFmtId="0" fontId="22" fillId="0" borderId="1" xfId="169" applyFont="1" applyAlignment="1">
      <alignment horizontal="right" vertical="top" wrapText="1"/>
    </xf>
    <xf numFmtId="0" fontId="24" fillId="0" borderId="1" xfId="169" applyFont="1" applyAlignment="1">
      <alignment horizontal="center" vertical="center" wrapText="1"/>
    </xf>
    <xf numFmtId="0" fontId="25" fillId="0" borderId="46" xfId="27" applyNumberFormat="1" applyFont="1" applyBorder="1" applyAlignment="1" applyProtection="1">
      <alignment horizontal="center" vertical="center" wrapText="1"/>
    </xf>
    <xf numFmtId="0" fontId="25" fillId="0" borderId="47" xfId="27" applyFont="1" applyBorder="1" applyAlignment="1">
      <alignment horizontal="center" vertical="center" wrapText="1"/>
    </xf>
    <xf numFmtId="0" fontId="25" fillId="0" borderId="48" xfId="27" applyFont="1" applyBorder="1" applyAlignment="1">
      <alignment horizontal="center" vertical="center" wrapText="1"/>
    </xf>
    <xf numFmtId="0" fontId="25" fillId="0" borderId="41" xfId="27" applyNumberFormat="1" applyFont="1" applyBorder="1" applyAlignment="1" applyProtection="1">
      <alignment horizontal="center" vertical="center" wrapText="1"/>
    </xf>
    <xf numFmtId="0" fontId="25" fillId="0" borderId="42" xfId="27" applyFont="1" applyBorder="1" applyAlignment="1">
      <alignment horizontal="center" vertical="center" wrapText="1"/>
    </xf>
    <xf numFmtId="0" fontId="25" fillId="0" borderId="45" xfId="27" applyFont="1" applyBorder="1" applyAlignment="1">
      <alignment horizontal="center" vertical="center" wrapText="1"/>
    </xf>
    <xf numFmtId="49" fontId="25" fillId="0" borderId="58" xfId="26" applyNumberFormat="1" applyFont="1" applyBorder="1" applyAlignment="1" applyProtection="1">
      <alignment horizontal="center" vertical="center" wrapText="1"/>
    </xf>
    <xf numFmtId="49" fontId="25" fillId="0" borderId="59" xfId="26" applyFont="1" applyBorder="1" applyAlignment="1">
      <alignment horizontal="center" vertical="center" wrapText="1"/>
    </xf>
    <xf numFmtId="49" fontId="25" fillId="0" borderId="60" xfId="26" applyFont="1" applyBorder="1" applyAlignment="1">
      <alignment horizontal="center" vertical="center" wrapText="1"/>
    </xf>
    <xf numFmtId="49" fontId="25" fillId="0" borderId="41" xfId="26" applyNumberFormat="1" applyFont="1" applyBorder="1" applyAlignment="1" applyProtection="1">
      <alignment horizontal="center" vertical="center" wrapText="1"/>
    </xf>
    <xf numFmtId="49" fontId="25" fillId="0" borderId="42" xfId="26" applyNumberFormat="1" applyFont="1" applyBorder="1" applyAlignment="1" applyProtection="1">
      <alignment horizontal="center" vertical="center" wrapText="1"/>
    </xf>
    <xf numFmtId="49" fontId="25" fillId="0" borderId="43" xfId="26" applyNumberFormat="1" applyFont="1" applyBorder="1" applyAlignment="1" applyProtection="1">
      <alignment horizontal="center" vertical="center" wrapText="1"/>
    </xf>
    <xf numFmtId="0" fontId="26" fillId="0" borderId="1" xfId="171" applyFont="1" applyAlignment="1">
      <alignment horizontal="right" vertical="top" wrapText="1"/>
    </xf>
    <xf numFmtId="0" fontId="22" fillId="0" borderId="1" xfId="171" applyFont="1" applyAlignment="1">
      <alignment horizontal="right" wrapText="1"/>
    </xf>
    <xf numFmtId="0" fontId="31" fillId="0" borderId="109" xfId="171" applyFont="1" applyBorder="1" applyAlignment="1">
      <alignment horizontal="center" vertical="center"/>
    </xf>
    <xf numFmtId="0" fontId="31" fillId="0" borderId="53" xfId="171" applyFont="1" applyBorder="1" applyAlignment="1">
      <alignment horizontal="center" vertical="center"/>
    </xf>
    <xf numFmtId="0" fontId="31" fillId="0" borderId="94" xfId="171" applyFont="1" applyBorder="1" applyAlignment="1">
      <alignment horizontal="center" vertical="center"/>
    </xf>
    <xf numFmtId="0" fontId="31" fillId="0" borderId="57" xfId="171" applyFont="1" applyBorder="1" applyAlignment="1">
      <alignment horizontal="center" vertical="center"/>
    </xf>
    <xf numFmtId="0" fontId="31" fillId="0" borderId="110" xfId="171" applyFont="1" applyBorder="1" applyAlignment="1">
      <alignment horizontal="center" vertical="center" wrapText="1"/>
    </xf>
    <xf numFmtId="0" fontId="31" fillId="0" borderId="68" xfId="171" applyFont="1" applyBorder="1" applyAlignment="1">
      <alignment horizontal="center" vertical="center" wrapText="1"/>
    </xf>
    <xf numFmtId="0" fontId="24" fillId="0" borderId="1" xfId="171" applyFont="1" applyFill="1" applyAlignment="1">
      <alignment horizontal="center" vertical="center" wrapText="1"/>
    </xf>
    <xf numFmtId="0" fontId="26" fillId="0" borderId="0" xfId="0" applyFont="1" applyAlignment="1">
      <alignment horizontal="center" vertical="top" wrapText="1"/>
    </xf>
    <xf numFmtId="0" fontId="31" fillId="0" borderId="94" xfId="171" applyFont="1" applyFill="1" applyBorder="1" applyAlignment="1">
      <alignment horizontal="center" vertical="center" wrapText="1"/>
    </xf>
    <xf numFmtId="0" fontId="31" fillId="0" borderId="57" xfId="171" applyFont="1" applyFill="1" applyBorder="1" applyAlignment="1">
      <alignment horizontal="center" vertical="center" wrapText="1"/>
    </xf>
    <xf numFmtId="0" fontId="31" fillId="0" borderId="94" xfId="171" applyFont="1" applyFill="1" applyBorder="1" applyAlignment="1">
      <alignment horizontal="center" vertical="center"/>
    </xf>
    <xf numFmtId="0" fontId="31" fillId="0" borderId="57" xfId="171" applyFont="1" applyFill="1" applyBorder="1" applyAlignment="1">
      <alignment horizontal="center" vertical="center"/>
    </xf>
    <xf numFmtId="0" fontId="22" fillId="0" borderId="1" xfId="0" applyFont="1" applyBorder="1" applyAlignment="1">
      <alignment horizontal="right" wrapText="1"/>
    </xf>
    <xf numFmtId="167" fontId="22" fillId="0" borderId="1" xfId="172" applyFont="1" applyAlignment="1">
      <alignment horizontal="right" wrapText="1"/>
    </xf>
    <xf numFmtId="0" fontId="31" fillId="0" borderId="49" xfId="171" applyFont="1" applyBorder="1" applyAlignment="1">
      <alignment horizontal="center" vertical="center" wrapText="1"/>
    </xf>
    <xf numFmtId="0" fontId="31" fillId="0" borderId="61" xfId="171" applyFont="1" applyBorder="1" applyAlignment="1">
      <alignment horizontal="center" vertical="center" wrapText="1"/>
    </xf>
    <xf numFmtId="0" fontId="31" fillId="0" borderId="67" xfId="171" applyFont="1" applyBorder="1" applyAlignment="1">
      <alignment horizontal="center" vertical="center" wrapText="1"/>
    </xf>
    <xf numFmtId="0" fontId="31" fillId="0" borderId="49" xfId="171" applyFont="1" applyFill="1" applyBorder="1" applyAlignment="1">
      <alignment horizontal="center" vertical="center"/>
    </xf>
    <xf numFmtId="0" fontId="31" fillId="0" borderId="61" xfId="171" applyFont="1" applyFill="1" applyBorder="1" applyAlignment="1">
      <alignment horizontal="center" vertical="center"/>
    </xf>
    <xf numFmtId="0" fontId="31" fillId="0" borderId="67" xfId="171" applyFont="1" applyFill="1" applyBorder="1" applyAlignment="1">
      <alignment horizontal="center" vertical="center"/>
    </xf>
    <xf numFmtId="0" fontId="31" fillId="0" borderId="109" xfId="171" applyFont="1" applyFill="1" applyBorder="1" applyAlignment="1">
      <alignment horizontal="center" vertical="center"/>
    </xf>
    <xf numFmtId="0" fontId="31" fillId="0" borderId="92" xfId="171" applyFont="1" applyFill="1" applyBorder="1" applyAlignment="1">
      <alignment horizontal="center" vertical="center"/>
    </xf>
    <xf numFmtId="0" fontId="31" fillId="0" borderId="110" xfId="171" applyFont="1" applyFill="1" applyBorder="1" applyAlignment="1">
      <alignment horizontal="center" vertical="center"/>
    </xf>
    <xf numFmtId="0" fontId="31" fillId="0" borderId="53" xfId="171" applyFont="1" applyFill="1" applyBorder="1" applyAlignment="1">
      <alignment horizontal="center" vertical="center"/>
    </xf>
    <xf numFmtId="0" fontId="31" fillId="0" borderId="63" xfId="171" applyFont="1" applyFill="1" applyBorder="1" applyAlignment="1">
      <alignment horizontal="center" vertical="center"/>
    </xf>
    <xf numFmtId="0" fontId="31" fillId="0" borderId="68" xfId="171" applyFont="1" applyFill="1" applyBorder="1" applyAlignment="1">
      <alignment horizontal="center" vertical="center"/>
    </xf>
    <xf numFmtId="0" fontId="25" fillId="0" borderId="77" xfId="92" applyNumberFormat="1" applyFont="1" applyBorder="1" applyAlignment="1" applyProtection="1">
      <alignment horizontal="center" vertical="center"/>
    </xf>
    <xf numFmtId="0" fontId="25" fillId="0" borderId="83" xfId="92" applyFont="1" applyBorder="1" applyAlignment="1">
      <alignment horizontal="center" vertical="center"/>
    </xf>
    <xf numFmtId="0" fontId="21" fillId="0" borderId="104" xfId="92" applyNumberFormat="1" applyFont="1" applyBorder="1" applyAlignment="1" applyProtection="1">
      <alignment horizontal="left" vertical="top" wrapText="1"/>
    </xf>
    <xf numFmtId="0" fontId="21" fillId="0" borderId="105" xfId="92" applyFont="1" applyBorder="1" applyAlignment="1">
      <alignment horizontal="left" vertical="top" wrapText="1"/>
    </xf>
    <xf numFmtId="0" fontId="21" fillId="0" borderId="72" xfId="97" applyNumberFormat="1" applyFont="1" applyBorder="1" applyAlignment="1" applyProtection="1">
      <alignment horizontal="left" vertical="top" wrapText="1"/>
    </xf>
    <xf numFmtId="0" fontId="21" fillId="0" borderId="84" xfId="97" applyFont="1" applyBorder="1" applyAlignment="1">
      <alignment horizontal="left" vertical="top" wrapText="1"/>
    </xf>
    <xf numFmtId="0" fontId="21" fillId="0" borderId="71" xfId="92" applyNumberFormat="1" applyFont="1" applyBorder="1" applyAlignment="1" applyProtection="1">
      <alignment horizontal="left" vertical="top" wrapText="1"/>
    </xf>
    <xf numFmtId="0" fontId="21" fillId="0" borderId="85" xfId="92" applyFont="1" applyBorder="1" applyAlignment="1">
      <alignment horizontal="left" vertical="top" wrapText="1"/>
    </xf>
    <xf numFmtId="0" fontId="25" fillId="0" borderId="73" xfId="94" applyNumberFormat="1" applyFont="1" applyBorder="1" applyAlignment="1" applyProtection="1">
      <alignment horizontal="center" vertical="center" wrapText="1"/>
    </xf>
    <xf numFmtId="49" fontId="25" fillId="0" borderId="74" xfId="94" applyFont="1" applyBorder="1" applyAlignment="1">
      <alignment horizontal="center" vertical="center" wrapText="1"/>
    </xf>
    <xf numFmtId="49" fontId="25" fillId="0" borderId="76" xfId="94" applyFont="1" applyBorder="1" applyAlignment="1">
      <alignment horizontal="center" vertical="center" wrapText="1"/>
    </xf>
    <xf numFmtId="0" fontId="21" fillId="0" borderId="36" xfId="97" applyNumberFormat="1" applyFont="1" applyBorder="1" applyAlignment="1" applyProtection="1">
      <alignment horizontal="left" vertical="top" wrapText="1"/>
    </xf>
    <xf numFmtId="0" fontId="21" fillId="0" borderId="86" xfId="97" applyFont="1" applyBorder="1" applyAlignment="1">
      <alignment horizontal="left" vertical="top" wrapText="1"/>
    </xf>
    <xf numFmtId="0" fontId="21" fillId="0" borderId="37" xfId="104" applyNumberFormat="1" applyFont="1" applyBorder="1" applyAlignment="1" applyProtection="1">
      <alignment horizontal="left" vertical="top" wrapText="1"/>
    </xf>
    <xf numFmtId="0" fontId="21" fillId="0" borderId="87" xfId="104" applyFont="1" applyBorder="1" applyAlignment="1">
      <alignment horizontal="left" vertical="top" wrapText="1"/>
    </xf>
    <xf numFmtId="0" fontId="21" fillId="0" borderId="38" xfId="107" applyNumberFormat="1" applyFont="1" applyBorder="1" applyAlignment="1" applyProtection="1">
      <alignment horizontal="left" vertical="top" wrapText="1"/>
    </xf>
    <xf numFmtId="0" fontId="21" fillId="0" borderId="88" xfId="107" applyFont="1" applyBorder="1" applyAlignment="1">
      <alignment horizontal="left" vertical="top" wrapText="1"/>
    </xf>
    <xf numFmtId="0" fontId="21" fillId="0" borderId="7" xfId="109" applyNumberFormat="1" applyFont="1" applyBorder="1" applyAlignment="1" applyProtection="1">
      <alignment vertical="top" wrapText="1"/>
    </xf>
    <xf numFmtId="0" fontId="21" fillId="0" borderId="89" xfId="109" applyFont="1" applyBorder="1" applyAlignment="1">
      <alignment vertical="top" wrapText="1"/>
    </xf>
    <xf numFmtId="0" fontId="21" fillId="0" borderId="38" xfId="111" applyNumberFormat="1" applyFont="1" applyBorder="1" applyAlignment="1" applyProtection="1">
      <alignment horizontal="left" vertical="top" wrapText="1"/>
    </xf>
    <xf numFmtId="0" fontId="21" fillId="0" borderId="88" xfId="111" applyFont="1" applyBorder="1" applyAlignment="1">
      <alignment horizontal="left" vertical="top" wrapText="1"/>
    </xf>
    <xf numFmtId="0" fontId="21" fillId="0" borderId="101" xfId="111" applyNumberFormat="1" applyFont="1" applyBorder="1" applyAlignment="1" applyProtection="1">
      <alignment horizontal="left" vertical="top" wrapText="1"/>
    </xf>
    <xf numFmtId="0" fontId="21" fillId="0" borderId="102" xfId="111" applyFont="1" applyBorder="1" applyAlignment="1">
      <alignment horizontal="left" vertical="top" wrapText="1"/>
    </xf>
    <xf numFmtId="0" fontId="25" fillId="0" borderId="92" xfId="94" applyNumberFormat="1" applyFont="1" applyBorder="1" applyAlignment="1" applyProtection="1">
      <alignment horizontal="center" vertical="center" wrapText="1"/>
    </xf>
    <xf numFmtId="0" fontId="25" fillId="0" borderId="1" xfId="94" applyNumberFormat="1" applyFont="1" applyBorder="1" applyAlignment="1" applyProtection="1">
      <alignment horizontal="center" vertical="center" wrapText="1"/>
    </xf>
    <xf numFmtId="0" fontId="25" fillId="0" borderId="63" xfId="94" applyNumberFormat="1" applyFont="1" applyBorder="1" applyAlignment="1" applyProtection="1">
      <alignment horizontal="center" vertical="center" wrapText="1"/>
    </xf>
    <xf numFmtId="0" fontId="25" fillId="0" borderId="94" xfId="98" applyFont="1" applyBorder="1" applyAlignment="1">
      <alignment horizontal="center" vertical="center" wrapText="1"/>
    </xf>
    <xf numFmtId="0" fontId="25" fillId="0" borderId="95" xfId="98" applyFont="1" applyBorder="1" applyAlignment="1">
      <alignment horizontal="center" vertical="center" wrapText="1"/>
    </xf>
    <xf numFmtId="0" fontId="25" fillId="0" borderId="57" xfId="98" applyFont="1" applyBorder="1" applyAlignment="1">
      <alignment horizontal="center" vertical="center" wrapText="1"/>
    </xf>
    <xf numFmtId="0" fontId="22" fillId="0" borderId="1" xfId="0" applyFont="1" applyBorder="1" applyAlignment="1">
      <alignment wrapText="1"/>
    </xf>
    <xf numFmtId="0" fontId="22" fillId="0" borderId="1" xfId="169" applyFont="1" applyAlignment="1">
      <alignment horizontal="right" wrapText="1"/>
    </xf>
    <xf numFmtId="0" fontId="33" fillId="0" borderId="1" xfId="47" applyNumberFormat="1" applyFont="1" applyAlignment="1" applyProtection="1">
      <alignment horizontal="center" wrapText="1"/>
    </xf>
    <xf numFmtId="0" fontId="21" fillId="0" borderId="63" xfId="80" applyNumberFormat="1" applyFont="1" applyBorder="1" applyAlignment="1" applyProtection="1">
      <alignment horizontal="right" wrapText="1"/>
    </xf>
    <xf numFmtId="0" fontId="0" fillId="0" borderId="63" xfId="0" applyBorder="1" applyAlignment="1">
      <alignment horizontal="right" wrapText="1"/>
    </xf>
    <xf numFmtId="0" fontId="25" fillId="0" borderId="73" xfId="90" applyNumberFormat="1" applyFont="1" applyBorder="1" applyAlignment="1" applyProtection="1">
      <alignment horizontal="center" vertical="center" wrapText="1"/>
    </xf>
    <xf numFmtId="0" fontId="25" fillId="0" borderId="80" xfId="90" applyFont="1" applyBorder="1" applyAlignment="1">
      <alignment horizontal="center" vertical="center" wrapText="1"/>
    </xf>
    <xf numFmtId="0" fontId="25" fillId="0" borderId="74" xfId="90" applyFont="1" applyBorder="1" applyAlignment="1">
      <alignment horizontal="center" vertical="center" wrapText="1"/>
    </xf>
    <xf numFmtId="0" fontId="25" fillId="0" borderId="81" xfId="90" applyFont="1" applyBorder="1" applyAlignment="1">
      <alignment horizontal="center" vertical="center" wrapText="1"/>
    </xf>
    <xf numFmtId="0" fontId="25" fillId="0" borderId="76" xfId="90" applyFont="1" applyBorder="1" applyAlignment="1">
      <alignment horizontal="center" vertical="center" wrapText="1"/>
    </xf>
    <xf numFmtId="0" fontId="25" fillId="0" borderId="82" xfId="90" applyFont="1" applyBorder="1" applyAlignment="1">
      <alignment horizontal="center" vertical="center" wrapText="1"/>
    </xf>
    <xf numFmtId="0" fontId="25" fillId="0" borderId="41" xfId="94" applyNumberFormat="1" applyFont="1" applyBorder="1" applyAlignment="1" applyProtection="1">
      <alignment horizontal="center" vertical="center" wrapText="1"/>
    </xf>
    <xf numFmtId="49" fontId="25" fillId="0" borderId="42" xfId="94" applyFont="1" applyBorder="1" applyAlignment="1">
      <alignment horizontal="center" vertical="center" wrapText="1"/>
    </xf>
    <xf numFmtId="49" fontId="25" fillId="0" borderId="43" xfId="94" applyFont="1" applyBorder="1" applyAlignment="1">
      <alignment horizontal="center" vertical="center" wrapText="1"/>
    </xf>
  </cellXfs>
  <cellStyles count="173">
    <cellStyle name="br" xfId="162"/>
    <cellStyle name="col" xfId="161"/>
    <cellStyle name="st167" xfId="158"/>
    <cellStyle name="style0" xfId="163"/>
    <cellStyle name="td" xfId="164"/>
    <cellStyle name="tr" xfId="160"/>
    <cellStyle name="xl100" xfId="69"/>
    <cellStyle name="xl101" xfId="77"/>
    <cellStyle name="xl102" xfId="81"/>
    <cellStyle name="xl103" xfId="86"/>
    <cellStyle name="xl104" xfId="90"/>
    <cellStyle name="xl105" xfId="92"/>
    <cellStyle name="xl106" xfId="97"/>
    <cellStyle name="xl107" xfId="82"/>
    <cellStyle name="xl108" xfId="87"/>
    <cellStyle name="xl109" xfId="91"/>
    <cellStyle name="xl110" xfId="93"/>
    <cellStyle name="xl111" xfId="100"/>
    <cellStyle name="xl112" xfId="83"/>
    <cellStyle name="xl113" xfId="88"/>
    <cellStyle name="xl114" xfId="94"/>
    <cellStyle name="xl115" xfId="101"/>
    <cellStyle name="xl116" xfId="84"/>
    <cellStyle name="xl117" xfId="95"/>
    <cellStyle name="xl118" xfId="102"/>
    <cellStyle name="xl119" xfId="85"/>
    <cellStyle name="xl120" xfId="80"/>
    <cellStyle name="xl121" xfId="89"/>
    <cellStyle name="xl122" xfId="98"/>
    <cellStyle name="xl123" xfId="96"/>
    <cellStyle name="xl124" xfId="99"/>
    <cellStyle name="xl125" xfId="103"/>
    <cellStyle name="xl126" xfId="107"/>
    <cellStyle name="xl127" xfId="104"/>
    <cellStyle name="xl128" xfId="105"/>
    <cellStyle name="xl129" xfId="106"/>
    <cellStyle name="xl130" xfId="108"/>
    <cellStyle name="xl131" xfId="109"/>
    <cellStyle name="xl132" xfId="111"/>
    <cellStyle name="xl133" xfId="110"/>
    <cellStyle name="xl134" xfId="133"/>
    <cellStyle name="xl135" xfId="135"/>
    <cellStyle name="xl136" xfId="142"/>
    <cellStyle name="xl137" xfId="146"/>
    <cellStyle name="xl138" xfId="149"/>
    <cellStyle name="xl139" xfId="151"/>
    <cellStyle name="xl140" xfId="153"/>
    <cellStyle name="xl141" xfId="147"/>
    <cellStyle name="xl142" xfId="112"/>
    <cellStyle name="xl143" xfId="121"/>
    <cellStyle name="xl144" xfId="167"/>
    <cellStyle name="xl145" xfId="143"/>
    <cellStyle name="xl146" xfId="150"/>
    <cellStyle name="xl147" xfId="136"/>
    <cellStyle name="xl148" xfId="113"/>
    <cellStyle name="xl149" xfId="117"/>
    <cellStyle name="xl150" xfId="122"/>
    <cellStyle name="xl151" xfId="126"/>
    <cellStyle name="xl152" xfId="134"/>
    <cellStyle name="xl153" xfId="137"/>
    <cellStyle name="xl154" xfId="140"/>
    <cellStyle name="xl155" xfId="155"/>
    <cellStyle name="xl156" xfId="159"/>
    <cellStyle name="xl157" xfId="114"/>
    <cellStyle name="xl158" xfId="118"/>
    <cellStyle name="xl159" xfId="123"/>
    <cellStyle name="xl160" xfId="156"/>
    <cellStyle name="xl161" xfId="168"/>
    <cellStyle name="xl162" xfId="157"/>
    <cellStyle name="xl163" xfId="119"/>
    <cellStyle name="xl164" xfId="124"/>
    <cellStyle name="xl165" xfId="127"/>
    <cellStyle name="xl166" xfId="130"/>
    <cellStyle name="xl167" xfId="138"/>
    <cellStyle name="xl168" xfId="144"/>
    <cellStyle name="xl169" xfId="152"/>
    <cellStyle name="xl170" xfId="154"/>
    <cellStyle name="xl171" xfId="148"/>
    <cellStyle name="xl172" xfId="141"/>
    <cellStyle name="xl173" xfId="115"/>
    <cellStyle name="xl174" xfId="145"/>
    <cellStyle name="xl175" xfId="128"/>
    <cellStyle name="xl176" xfId="131"/>
    <cellStyle name="xl177" xfId="139"/>
    <cellStyle name="xl178" xfId="116"/>
    <cellStyle name="xl179" xfId="120"/>
    <cellStyle name="xl180" xfId="125"/>
    <cellStyle name="xl181" xfId="129"/>
    <cellStyle name="xl182" xfId="132"/>
    <cellStyle name="xl21" xfId="165"/>
    <cellStyle name="xl22" xfId="1"/>
    <cellStyle name="xl23" xfId="10"/>
    <cellStyle name="xl24" xfId="13"/>
    <cellStyle name="xl25" xfId="16"/>
    <cellStyle name="xl26" xfId="25"/>
    <cellStyle name="xl27" xfId="27"/>
    <cellStyle name="xl28" xfId="30"/>
    <cellStyle name="xl29" xfId="35"/>
    <cellStyle name="xl30" xfId="41"/>
    <cellStyle name="xl31" xfId="4"/>
    <cellStyle name="xl32" xfId="28"/>
    <cellStyle name="xl33" xfId="31"/>
    <cellStyle name="xl34" xfId="36"/>
    <cellStyle name="xl35" xfId="42"/>
    <cellStyle name="xl36" xfId="32"/>
    <cellStyle name="xl37" xfId="37"/>
    <cellStyle name="xl38" xfId="43"/>
    <cellStyle name="xl39" xfId="5"/>
    <cellStyle name="xl40" xfId="17"/>
    <cellStyle name="xl41" xfId="26"/>
    <cellStyle name="xl42" xfId="29"/>
    <cellStyle name="xl43" xfId="33"/>
    <cellStyle name="xl44" xfId="38"/>
    <cellStyle name="xl45" xfId="44"/>
    <cellStyle name="xl46" xfId="39"/>
    <cellStyle name="xl47" xfId="2"/>
    <cellStyle name="xl48" xfId="7"/>
    <cellStyle name="xl49" xfId="21"/>
    <cellStyle name="xl50" xfId="3"/>
    <cellStyle name="xl51" xfId="8"/>
    <cellStyle name="xl52" xfId="11"/>
    <cellStyle name="xl53" xfId="14"/>
    <cellStyle name="xl54" xfId="6"/>
    <cellStyle name="xl55" xfId="9"/>
    <cellStyle name="xl56" xfId="12"/>
    <cellStyle name="xl57" xfId="15"/>
    <cellStyle name="xl58" xfId="18"/>
    <cellStyle name="xl59" xfId="19"/>
    <cellStyle name="xl60" xfId="20"/>
    <cellStyle name="xl61" xfId="22"/>
    <cellStyle name="xl62" xfId="23"/>
    <cellStyle name="xl63" xfId="24"/>
    <cellStyle name="xl64" xfId="34"/>
    <cellStyle name="xl65" xfId="40"/>
    <cellStyle name="xl66" xfId="45"/>
    <cellStyle name="xl67" xfId="48"/>
    <cellStyle name="xl68" xfId="49"/>
    <cellStyle name="xl69" xfId="52"/>
    <cellStyle name="xl70" xfId="55"/>
    <cellStyle name="xl71" xfId="60"/>
    <cellStyle name="xl72" xfId="65"/>
    <cellStyle name="xl73" xfId="70"/>
    <cellStyle name="xl74" xfId="72"/>
    <cellStyle name="xl75" xfId="78"/>
    <cellStyle name="xl76" xfId="166"/>
    <cellStyle name="xl77" xfId="50"/>
    <cellStyle name="xl78" xfId="53"/>
    <cellStyle name="xl79" xfId="56"/>
    <cellStyle name="xl80" xfId="61"/>
    <cellStyle name="xl81" xfId="66"/>
    <cellStyle name="xl82" xfId="71"/>
    <cellStyle name="xl83" xfId="73"/>
    <cellStyle name="xl84" xfId="79"/>
    <cellStyle name="xl85" xfId="57"/>
    <cellStyle name="xl86" xfId="62"/>
    <cellStyle name="xl87" xfId="67"/>
    <cellStyle name="xl88" xfId="74"/>
    <cellStyle name="xl89" xfId="51"/>
    <cellStyle name="xl90" xfId="54"/>
    <cellStyle name="xl91" xfId="58"/>
    <cellStyle name="xl92" xfId="63"/>
    <cellStyle name="xl93" xfId="68"/>
    <cellStyle name="xl94" xfId="75"/>
    <cellStyle name="xl95" xfId="76"/>
    <cellStyle name="xl96" xfId="46"/>
    <cellStyle name="xl97" xfId="47"/>
    <cellStyle name="xl98" xfId="59"/>
    <cellStyle name="xl99" xfId="64"/>
    <cellStyle name="Обычный" xfId="0" builtinId="0"/>
    <cellStyle name="Обычный 2 3" xfId="171"/>
    <cellStyle name="Обычный 3" xfId="170"/>
    <cellStyle name="Обычный_З_15_Приложение 16 - Источники дефицита" xfId="169"/>
    <cellStyle name="Финансовый 2" xfId="172"/>
  </cellStyles>
  <dxfs count="54"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tabSelected="1" zoomScaleNormal="100" zoomScaleSheetLayoutView="100" workbookViewId="0">
      <selection activeCell="B20" sqref="B20"/>
    </sheetView>
  </sheetViews>
  <sheetFormatPr defaultRowHeight="15" x14ac:dyDescent="0.25"/>
  <cols>
    <col min="1" max="1" width="22.28515625" style="1" customWidth="1"/>
    <col min="2" max="2" width="77.7109375" style="1" customWidth="1"/>
    <col min="3" max="3" width="13.140625" style="1" customWidth="1"/>
    <col min="4" max="4" width="12.42578125" style="1" customWidth="1"/>
    <col min="5" max="5" width="13.28515625" style="1" customWidth="1"/>
    <col min="6" max="6" width="9.140625" style="1" customWidth="1"/>
    <col min="7" max="16384" width="9.140625" style="1"/>
  </cols>
  <sheetData>
    <row r="1" spans="1:6" ht="15.75" customHeight="1" x14ac:dyDescent="0.25">
      <c r="A1" s="8"/>
      <c r="B1" s="239" t="s">
        <v>142</v>
      </c>
      <c r="C1" s="240"/>
      <c r="D1" s="240"/>
      <c r="E1" s="240"/>
      <c r="F1" s="2"/>
    </row>
    <row r="2" spans="1:6" ht="14.25" customHeight="1" x14ac:dyDescent="0.25">
      <c r="A2" s="8"/>
      <c r="B2" s="239" t="s">
        <v>143</v>
      </c>
      <c r="C2" s="240"/>
      <c r="D2" s="240"/>
      <c r="E2" s="240"/>
      <c r="F2" s="2"/>
    </row>
    <row r="3" spans="1:6" ht="14.25" customHeight="1" x14ac:dyDescent="0.25">
      <c r="A3" s="8"/>
      <c r="B3" s="239" t="s">
        <v>144</v>
      </c>
      <c r="C3" s="240"/>
      <c r="D3" s="240"/>
      <c r="E3" s="240"/>
      <c r="F3" s="2"/>
    </row>
    <row r="4" spans="1:6" ht="14.25" customHeight="1" x14ac:dyDescent="0.25">
      <c r="A4" s="8"/>
      <c r="B4" s="239" t="s">
        <v>145</v>
      </c>
      <c r="C4" s="240"/>
      <c r="D4" s="240"/>
      <c r="E4" s="240"/>
      <c r="F4" s="2"/>
    </row>
    <row r="5" spans="1:6" ht="14.25" customHeight="1" x14ac:dyDescent="0.25">
      <c r="A5" s="8"/>
      <c r="B5" s="239" t="s">
        <v>146</v>
      </c>
      <c r="C5" s="240"/>
      <c r="D5" s="240"/>
      <c r="E5" s="240"/>
      <c r="F5" s="2"/>
    </row>
    <row r="6" spans="1:6" ht="15.75" customHeight="1" x14ac:dyDescent="0.25">
      <c r="A6" s="8"/>
      <c r="B6" s="241" t="s">
        <v>149</v>
      </c>
      <c r="C6" s="240"/>
      <c r="D6" s="240"/>
      <c r="E6" s="240"/>
      <c r="F6" s="2"/>
    </row>
    <row r="7" spans="1:6" ht="51" customHeight="1" x14ac:dyDescent="0.25">
      <c r="A7" s="242" t="s">
        <v>148</v>
      </c>
      <c r="B7" s="242"/>
      <c r="C7" s="242"/>
      <c r="D7" s="242"/>
      <c r="E7" s="242"/>
      <c r="F7" s="2"/>
    </row>
    <row r="8" spans="1:6" ht="12.75" customHeight="1" thickBot="1" x14ac:dyDescent="0.3">
      <c r="A8" s="8"/>
      <c r="B8" s="10"/>
      <c r="C8" s="9"/>
      <c r="D8" s="9"/>
      <c r="E8" s="9" t="s">
        <v>147</v>
      </c>
      <c r="F8" s="2"/>
    </row>
    <row r="9" spans="1:6" ht="12.75" customHeight="1" x14ac:dyDescent="0.25">
      <c r="A9" s="243" t="s">
        <v>137</v>
      </c>
      <c r="B9" s="246" t="s">
        <v>138</v>
      </c>
      <c r="C9" s="249" t="s">
        <v>139</v>
      </c>
      <c r="D9" s="252" t="s">
        <v>0</v>
      </c>
      <c r="E9" s="236" t="s">
        <v>140</v>
      </c>
      <c r="F9" s="2"/>
    </row>
    <row r="10" spans="1:6" ht="9.9499999999999993" customHeight="1" x14ac:dyDescent="0.25">
      <c r="A10" s="244"/>
      <c r="B10" s="247"/>
      <c r="C10" s="250"/>
      <c r="D10" s="253"/>
      <c r="E10" s="237"/>
      <c r="F10" s="2"/>
    </row>
    <row r="11" spans="1:6" ht="9.9499999999999993" customHeight="1" x14ac:dyDescent="0.25">
      <c r="A11" s="244"/>
      <c r="B11" s="247"/>
      <c r="C11" s="250"/>
      <c r="D11" s="253"/>
      <c r="E11" s="237"/>
      <c r="F11" s="2"/>
    </row>
    <row r="12" spans="1:6" ht="0.75" customHeight="1" thickBot="1" x14ac:dyDescent="0.3">
      <c r="A12" s="244"/>
      <c r="B12" s="247"/>
      <c r="C12" s="250"/>
      <c r="D12" s="253"/>
      <c r="E12" s="237"/>
      <c r="F12" s="2"/>
    </row>
    <row r="13" spans="1:6" ht="6" hidden="1" customHeight="1" thickBot="1" x14ac:dyDescent="0.3">
      <c r="A13" s="245"/>
      <c r="B13" s="248"/>
      <c r="C13" s="251"/>
      <c r="D13" s="254"/>
      <c r="E13" s="238"/>
      <c r="F13" s="2"/>
    </row>
    <row r="14" spans="1:6" ht="15" customHeight="1" thickBot="1" x14ac:dyDescent="0.3">
      <c r="A14" s="11">
        <v>1</v>
      </c>
      <c r="B14" s="7">
        <v>2</v>
      </c>
      <c r="C14" s="16" t="s">
        <v>141</v>
      </c>
      <c r="D14" s="22" t="s">
        <v>1</v>
      </c>
      <c r="E14" s="21" t="s">
        <v>2</v>
      </c>
      <c r="F14" s="2"/>
    </row>
    <row r="15" spans="1:6" ht="12.95" customHeight="1" x14ac:dyDescent="0.25">
      <c r="A15" s="12" t="s">
        <v>4</v>
      </c>
      <c r="B15" s="27" t="s">
        <v>3</v>
      </c>
      <c r="C15" s="17">
        <v>3041.99784</v>
      </c>
      <c r="D15" s="23">
        <v>3067.9210499999999</v>
      </c>
      <c r="E15" s="31">
        <f t="shared" ref="E15:E58" si="0">D15/C15*100</f>
        <v>100.85217713369579</v>
      </c>
      <c r="F15" s="2"/>
    </row>
    <row r="16" spans="1:6" ht="12.75" customHeight="1" x14ac:dyDescent="0.25">
      <c r="A16" s="13"/>
      <c r="B16" s="28" t="s">
        <v>6</v>
      </c>
      <c r="C16" s="18"/>
      <c r="D16" s="24"/>
      <c r="E16" s="32"/>
      <c r="F16" s="2"/>
    </row>
    <row r="17" spans="1:6" x14ac:dyDescent="0.25">
      <c r="A17" s="14" t="s">
        <v>8</v>
      </c>
      <c r="B17" s="29" t="s">
        <v>7</v>
      </c>
      <c r="C17" s="19">
        <v>171.7</v>
      </c>
      <c r="D17" s="25">
        <v>168.52800999999999</v>
      </c>
      <c r="E17" s="32">
        <f t="shared" si="0"/>
        <v>98.152597553873036</v>
      </c>
      <c r="F17" s="2"/>
    </row>
    <row r="18" spans="1:6" x14ac:dyDescent="0.25">
      <c r="A18" s="14" t="s">
        <v>10</v>
      </c>
      <c r="B18" s="29" t="s">
        <v>9</v>
      </c>
      <c r="C18" s="19">
        <v>5.0999999999999996</v>
      </c>
      <c r="D18" s="25">
        <v>6.25943</v>
      </c>
      <c r="E18" s="32">
        <f t="shared" si="0"/>
        <v>122.73392156862745</v>
      </c>
      <c r="F18" s="2"/>
    </row>
    <row r="19" spans="1:6" x14ac:dyDescent="0.25">
      <c r="A19" s="14" t="s">
        <v>12</v>
      </c>
      <c r="B19" s="29" t="s">
        <v>11</v>
      </c>
      <c r="C19" s="19">
        <v>5.0999999999999996</v>
      </c>
      <c r="D19" s="25">
        <v>6.25943</v>
      </c>
      <c r="E19" s="32">
        <f t="shared" si="0"/>
        <v>122.73392156862745</v>
      </c>
      <c r="F19" s="2"/>
    </row>
    <row r="20" spans="1:6" ht="90" x14ac:dyDescent="0.25">
      <c r="A20" s="14" t="s">
        <v>14</v>
      </c>
      <c r="B20" s="29" t="s">
        <v>13</v>
      </c>
      <c r="C20" s="19">
        <v>4.0999999999999996</v>
      </c>
      <c r="D20" s="25">
        <v>4.4089200000000002</v>
      </c>
      <c r="E20" s="32">
        <f t="shared" si="0"/>
        <v>107.53463414634147</v>
      </c>
      <c r="F20" s="2"/>
    </row>
    <row r="21" spans="1:6" ht="77.25" customHeight="1" x14ac:dyDescent="0.25">
      <c r="A21" s="14" t="s">
        <v>16</v>
      </c>
      <c r="B21" s="29" t="s">
        <v>15</v>
      </c>
      <c r="C21" s="19">
        <v>4.0999999999999996</v>
      </c>
      <c r="D21" s="25">
        <v>4.4089200000000002</v>
      </c>
      <c r="E21" s="32">
        <f t="shared" si="0"/>
        <v>107.53463414634147</v>
      </c>
      <c r="F21" s="2"/>
    </row>
    <row r="22" spans="1:6" ht="63.75" customHeight="1" x14ac:dyDescent="0.25">
      <c r="A22" s="14" t="s">
        <v>18</v>
      </c>
      <c r="B22" s="29" t="s">
        <v>17</v>
      </c>
      <c r="C22" s="19">
        <v>1</v>
      </c>
      <c r="D22" s="25">
        <v>1.8505100000000001</v>
      </c>
      <c r="E22" s="32">
        <f t="shared" si="0"/>
        <v>185.05100000000002</v>
      </c>
      <c r="F22" s="2"/>
    </row>
    <row r="23" spans="1:6" ht="60" x14ac:dyDescent="0.25">
      <c r="A23" s="14" t="s">
        <v>20</v>
      </c>
      <c r="B23" s="29" t="s">
        <v>19</v>
      </c>
      <c r="C23" s="19">
        <v>1</v>
      </c>
      <c r="D23" s="25">
        <v>1.69451</v>
      </c>
      <c r="E23" s="32">
        <f t="shared" si="0"/>
        <v>169.45099999999999</v>
      </c>
      <c r="F23" s="2"/>
    </row>
    <row r="24" spans="1:6" ht="60" x14ac:dyDescent="0.25">
      <c r="A24" s="14" t="s">
        <v>22</v>
      </c>
      <c r="B24" s="29" t="s">
        <v>21</v>
      </c>
      <c r="C24" s="19" t="s">
        <v>5</v>
      </c>
      <c r="D24" s="25">
        <v>0.156</v>
      </c>
      <c r="E24" s="32"/>
      <c r="F24" s="2"/>
    </row>
    <row r="25" spans="1:6" x14ac:dyDescent="0.25">
      <c r="A25" s="14" t="s">
        <v>24</v>
      </c>
      <c r="B25" s="29" t="s">
        <v>23</v>
      </c>
      <c r="C25" s="19">
        <v>166.6</v>
      </c>
      <c r="D25" s="25">
        <v>162.26857999999999</v>
      </c>
      <c r="E25" s="32">
        <f t="shared" si="0"/>
        <v>97.400108043217287</v>
      </c>
      <c r="F25" s="2"/>
    </row>
    <row r="26" spans="1:6" x14ac:dyDescent="0.25">
      <c r="A26" s="14" t="s">
        <v>26</v>
      </c>
      <c r="B26" s="29" t="s">
        <v>25</v>
      </c>
      <c r="C26" s="19">
        <v>99.9</v>
      </c>
      <c r="D26" s="25">
        <v>110.02391</v>
      </c>
      <c r="E26" s="32">
        <f t="shared" si="0"/>
        <v>110.13404404404403</v>
      </c>
      <c r="F26" s="2"/>
    </row>
    <row r="27" spans="1:6" ht="31.5" customHeight="1" x14ac:dyDescent="0.25">
      <c r="A27" s="14" t="s">
        <v>28</v>
      </c>
      <c r="B27" s="29" t="s">
        <v>27</v>
      </c>
      <c r="C27" s="19">
        <v>99.9</v>
      </c>
      <c r="D27" s="25">
        <v>110.02391</v>
      </c>
      <c r="E27" s="32">
        <f t="shared" si="0"/>
        <v>110.13404404404403</v>
      </c>
      <c r="F27" s="2"/>
    </row>
    <row r="28" spans="1:6" ht="60" x14ac:dyDescent="0.25">
      <c r="A28" s="14" t="s">
        <v>30</v>
      </c>
      <c r="B28" s="29" t="s">
        <v>29</v>
      </c>
      <c r="C28" s="19">
        <v>99.9</v>
      </c>
      <c r="D28" s="25">
        <v>110.02391</v>
      </c>
      <c r="E28" s="32">
        <f t="shared" si="0"/>
        <v>110.13404404404403</v>
      </c>
      <c r="F28" s="2"/>
    </row>
    <row r="29" spans="1:6" x14ac:dyDescent="0.25">
      <c r="A29" s="14" t="s">
        <v>32</v>
      </c>
      <c r="B29" s="29" t="s">
        <v>31</v>
      </c>
      <c r="C29" s="19">
        <v>66.7</v>
      </c>
      <c r="D29" s="25">
        <v>52.244669999999999</v>
      </c>
      <c r="E29" s="32">
        <f t="shared" si="0"/>
        <v>78.327841079460271</v>
      </c>
      <c r="F29" s="2"/>
    </row>
    <row r="30" spans="1:6" x14ac:dyDescent="0.25">
      <c r="A30" s="14" t="s">
        <v>34</v>
      </c>
      <c r="B30" s="29" t="s">
        <v>33</v>
      </c>
      <c r="C30" s="19">
        <v>2.5</v>
      </c>
      <c r="D30" s="25">
        <v>0.35299999999999998</v>
      </c>
      <c r="E30" s="32">
        <f t="shared" si="0"/>
        <v>14.12</v>
      </c>
      <c r="F30" s="2"/>
    </row>
    <row r="31" spans="1:6" ht="30" x14ac:dyDescent="0.25">
      <c r="A31" s="14" t="s">
        <v>36</v>
      </c>
      <c r="B31" s="29" t="s">
        <v>35</v>
      </c>
      <c r="C31" s="19">
        <v>2.5</v>
      </c>
      <c r="D31" s="25">
        <v>0.35299999999999998</v>
      </c>
      <c r="E31" s="32">
        <f t="shared" si="0"/>
        <v>14.12</v>
      </c>
      <c r="F31" s="2"/>
    </row>
    <row r="32" spans="1:6" ht="46.5" customHeight="1" x14ac:dyDescent="0.25">
      <c r="A32" s="14" t="s">
        <v>38</v>
      </c>
      <c r="B32" s="29" t="s">
        <v>37</v>
      </c>
      <c r="C32" s="19">
        <v>2.5</v>
      </c>
      <c r="D32" s="25">
        <v>0.35299999999999998</v>
      </c>
      <c r="E32" s="32">
        <f t="shared" si="0"/>
        <v>14.12</v>
      </c>
      <c r="F32" s="2"/>
    </row>
    <row r="33" spans="1:6" x14ac:dyDescent="0.25">
      <c r="A33" s="14" t="s">
        <v>40</v>
      </c>
      <c r="B33" s="29" t="s">
        <v>39</v>
      </c>
      <c r="C33" s="19">
        <v>64.2</v>
      </c>
      <c r="D33" s="25">
        <v>51.891669999999998</v>
      </c>
      <c r="E33" s="32">
        <f t="shared" si="0"/>
        <v>80.828146417445481</v>
      </c>
      <c r="F33" s="2"/>
    </row>
    <row r="34" spans="1:6" ht="30" x14ac:dyDescent="0.25">
      <c r="A34" s="14" t="s">
        <v>42</v>
      </c>
      <c r="B34" s="29" t="s">
        <v>41</v>
      </c>
      <c r="C34" s="19">
        <v>64.2</v>
      </c>
      <c r="D34" s="25">
        <v>51.891669999999998</v>
      </c>
      <c r="E34" s="32">
        <f t="shared" si="0"/>
        <v>80.828146417445481</v>
      </c>
      <c r="F34" s="2"/>
    </row>
    <row r="35" spans="1:6" ht="60" x14ac:dyDescent="0.25">
      <c r="A35" s="14" t="s">
        <v>44</v>
      </c>
      <c r="B35" s="29" t="s">
        <v>43</v>
      </c>
      <c r="C35" s="19">
        <v>64.2</v>
      </c>
      <c r="D35" s="25">
        <v>51.891669999999998</v>
      </c>
      <c r="E35" s="32">
        <f t="shared" si="0"/>
        <v>80.828146417445481</v>
      </c>
      <c r="F35" s="2"/>
    </row>
    <row r="36" spans="1:6" x14ac:dyDescent="0.25">
      <c r="A36" s="14" t="s">
        <v>45</v>
      </c>
      <c r="B36" s="29" t="s">
        <v>7</v>
      </c>
      <c r="C36" s="19">
        <v>60.4</v>
      </c>
      <c r="D36" s="25">
        <v>89.495199999999997</v>
      </c>
      <c r="E36" s="32">
        <f t="shared" si="0"/>
        <v>148.17086092715232</v>
      </c>
      <c r="F36" s="2"/>
    </row>
    <row r="37" spans="1:6" ht="30" x14ac:dyDescent="0.25">
      <c r="A37" s="14" t="s">
        <v>47</v>
      </c>
      <c r="B37" s="29" t="s">
        <v>46</v>
      </c>
      <c r="C37" s="19">
        <v>60.4</v>
      </c>
      <c r="D37" s="25">
        <v>89.495199999999997</v>
      </c>
      <c r="E37" s="32">
        <f t="shared" si="0"/>
        <v>148.17086092715232</v>
      </c>
      <c r="F37" s="2"/>
    </row>
    <row r="38" spans="1:6" ht="63" customHeight="1" x14ac:dyDescent="0.25">
      <c r="A38" s="14" t="s">
        <v>49</v>
      </c>
      <c r="B38" s="29" t="s">
        <v>48</v>
      </c>
      <c r="C38" s="19">
        <v>7.6</v>
      </c>
      <c r="D38" s="25">
        <v>7.6302000000000003</v>
      </c>
      <c r="E38" s="32">
        <f t="shared" si="0"/>
        <v>100.39736842105265</v>
      </c>
      <c r="F38" s="2"/>
    </row>
    <row r="39" spans="1:6" ht="60" x14ac:dyDescent="0.25">
      <c r="A39" s="14" t="s">
        <v>51</v>
      </c>
      <c r="B39" s="29" t="s">
        <v>50</v>
      </c>
      <c r="C39" s="19">
        <v>7.6</v>
      </c>
      <c r="D39" s="25">
        <v>7.6302000000000003</v>
      </c>
      <c r="E39" s="32">
        <f t="shared" si="0"/>
        <v>100.39736842105265</v>
      </c>
      <c r="F39" s="2"/>
    </row>
    <row r="40" spans="1:6" ht="45" x14ac:dyDescent="0.25">
      <c r="A40" s="14" t="s">
        <v>53</v>
      </c>
      <c r="B40" s="29" t="s">
        <v>52</v>
      </c>
      <c r="C40" s="19">
        <v>7.6</v>
      </c>
      <c r="D40" s="25">
        <v>7.6302000000000003</v>
      </c>
      <c r="E40" s="32">
        <f t="shared" si="0"/>
        <v>100.39736842105265</v>
      </c>
      <c r="F40" s="2"/>
    </row>
    <row r="41" spans="1:6" ht="60" x14ac:dyDescent="0.25">
      <c r="A41" s="14" t="s">
        <v>55</v>
      </c>
      <c r="B41" s="29" t="s">
        <v>54</v>
      </c>
      <c r="C41" s="19">
        <v>52.8</v>
      </c>
      <c r="D41" s="25">
        <v>81.864999999999995</v>
      </c>
      <c r="E41" s="32">
        <f t="shared" si="0"/>
        <v>155.0473484848485</v>
      </c>
      <c r="F41" s="2"/>
    </row>
    <row r="42" spans="1:6" ht="60" x14ac:dyDescent="0.25">
      <c r="A42" s="14" t="s">
        <v>57</v>
      </c>
      <c r="B42" s="29" t="s">
        <v>56</v>
      </c>
      <c r="C42" s="19">
        <v>52.8</v>
      </c>
      <c r="D42" s="25">
        <v>81.864999999999995</v>
      </c>
      <c r="E42" s="32">
        <f t="shared" si="0"/>
        <v>155.0473484848485</v>
      </c>
      <c r="F42" s="2"/>
    </row>
    <row r="43" spans="1:6" ht="60" x14ac:dyDescent="0.25">
      <c r="A43" s="14" t="s">
        <v>59</v>
      </c>
      <c r="B43" s="29" t="s">
        <v>58</v>
      </c>
      <c r="C43" s="19">
        <v>52.8</v>
      </c>
      <c r="D43" s="25">
        <v>81.864999999999995</v>
      </c>
      <c r="E43" s="32">
        <f t="shared" si="0"/>
        <v>155.0473484848485</v>
      </c>
      <c r="F43" s="2"/>
    </row>
    <row r="44" spans="1:6" x14ac:dyDescent="0.25">
      <c r="A44" s="14" t="s">
        <v>61</v>
      </c>
      <c r="B44" s="29" t="s">
        <v>60</v>
      </c>
      <c r="C44" s="19">
        <v>2809.8978400000001</v>
      </c>
      <c r="D44" s="25">
        <v>2809.8978400000001</v>
      </c>
      <c r="E44" s="32">
        <f t="shared" si="0"/>
        <v>100</v>
      </c>
      <c r="F44" s="2"/>
    </row>
    <row r="45" spans="1:6" ht="30" x14ac:dyDescent="0.25">
      <c r="A45" s="14" t="s">
        <v>63</v>
      </c>
      <c r="B45" s="29" t="s">
        <v>62</v>
      </c>
      <c r="C45" s="19">
        <v>2809.8978400000001</v>
      </c>
      <c r="D45" s="25">
        <v>2809.8978400000001</v>
      </c>
      <c r="E45" s="32">
        <f t="shared" si="0"/>
        <v>100</v>
      </c>
      <c r="F45" s="2"/>
    </row>
    <row r="46" spans="1:6" x14ac:dyDescent="0.25">
      <c r="A46" s="14" t="s">
        <v>65</v>
      </c>
      <c r="B46" s="29" t="s">
        <v>64</v>
      </c>
      <c r="C46" s="19">
        <v>1517.4</v>
      </c>
      <c r="D46" s="25">
        <v>1517.4</v>
      </c>
      <c r="E46" s="32">
        <f t="shared" si="0"/>
        <v>100</v>
      </c>
      <c r="F46" s="2"/>
    </row>
    <row r="47" spans="1:6" x14ac:dyDescent="0.25">
      <c r="A47" s="14" t="s">
        <v>67</v>
      </c>
      <c r="B47" s="29" t="s">
        <v>66</v>
      </c>
      <c r="C47" s="19">
        <v>1481</v>
      </c>
      <c r="D47" s="25">
        <v>1481</v>
      </c>
      <c r="E47" s="32">
        <f t="shared" si="0"/>
        <v>100</v>
      </c>
      <c r="F47" s="2"/>
    </row>
    <row r="48" spans="1:6" ht="30" x14ac:dyDescent="0.25">
      <c r="A48" s="14" t="s">
        <v>69</v>
      </c>
      <c r="B48" s="29" t="s">
        <v>68</v>
      </c>
      <c r="C48" s="19">
        <v>1481</v>
      </c>
      <c r="D48" s="25">
        <v>1481</v>
      </c>
      <c r="E48" s="32">
        <f t="shared" si="0"/>
        <v>100</v>
      </c>
      <c r="F48" s="2"/>
    </row>
    <row r="49" spans="1:6" ht="30" x14ac:dyDescent="0.25">
      <c r="A49" s="14" t="s">
        <v>71</v>
      </c>
      <c r="B49" s="29" t="s">
        <v>70</v>
      </c>
      <c r="C49" s="19">
        <v>36.4</v>
      </c>
      <c r="D49" s="25">
        <v>36.4</v>
      </c>
      <c r="E49" s="32">
        <f t="shared" si="0"/>
        <v>100</v>
      </c>
      <c r="F49" s="2"/>
    </row>
    <row r="50" spans="1:6" ht="30" x14ac:dyDescent="0.25">
      <c r="A50" s="14" t="s">
        <v>73</v>
      </c>
      <c r="B50" s="29" t="s">
        <v>72</v>
      </c>
      <c r="C50" s="19">
        <v>36.4</v>
      </c>
      <c r="D50" s="25">
        <v>36.4</v>
      </c>
      <c r="E50" s="32">
        <f t="shared" si="0"/>
        <v>100</v>
      </c>
      <c r="F50" s="2"/>
    </row>
    <row r="51" spans="1:6" x14ac:dyDescent="0.25">
      <c r="A51" s="14" t="s">
        <v>75</v>
      </c>
      <c r="B51" s="29" t="s">
        <v>74</v>
      </c>
      <c r="C51" s="19">
        <v>132.5</v>
      </c>
      <c r="D51" s="25">
        <v>132.5</v>
      </c>
      <c r="E51" s="32">
        <f t="shared" si="0"/>
        <v>100</v>
      </c>
      <c r="F51" s="2"/>
    </row>
    <row r="52" spans="1:6" ht="30" x14ac:dyDescent="0.25">
      <c r="A52" s="14" t="s">
        <v>77</v>
      </c>
      <c r="B52" s="29" t="s">
        <v>76</v>
      </c>
      <c r="C52" s="19">
        <v>0.4</v>
      </c>
      <c r="D52" s="25">
        <v>0.4</v>
      </c>
      <c r="E52" s="32">
        <f t="shared" si="0"/>
        <v>100</v>
      </c>
      <c r="F52" s="2"/>
    </row>
    <row r="53" spans="1:6" ht="30" x14ac:dyDescent="0.25">
      <c r="A53" s="14" t="s">
        <v>79</v>
      </c>
      <c r="B53" s="29" t="s">
        <v>78</v>
      </c>
      <c r="C53" s="19">
        <v>0.4</v>
      </c>
      <c r="D53" s="25">
        <v>0.4</v>
      </c>
      <c r="E53" s="32">
        <f t="shared" si="0"/>
        <v>100</v>
      </c>
      <c r="F53" s="2"/>
    </row>
    <row r="54" spans="1:6" ht="30" x14ac:dyDescent="0.25">
      <c r="A54" s="14" t="s">
        <v>81</v>
      </c>
      <c r="B54" s="29" t="s">
        <v>80</v>
      </c>
      <c r="C54" s="19">
        <v>132.1</v>
      </c>
      <c r="D54" s="25">
        <v>132.1</v>
      </c>
      <c r="E54" s="32">
        <f t="shared" si="0"/>
        <v>100</v>
      </c>
      <c r="F54" s="2"/>
    </row>
    <row r="55" spans="1:6" ht="45" x14ac:dyDescent="0.25">
      <c r="A55" s="14" t="s">
        <v>83</v>
      </c>
      <c r="B55" s="29" t="s">
        <v>82</v>
      </c>
      <c r="C55" s="19">
        <v>132.1</v>
      </c>
      <c r="D55" s="25">
        <v>132.1</v>
      </c>
      <c r="E55" s="32">
        <f t="shared" si="0"/>
        <v>100</v>
      </c>
      <c r="F55" s="2"/>
    </row>
    <row r="56" spans="1:6" x14ac:dyDescent="0.25">
      <c r="A56" s="14" t="s">
        <v>85</v>
      </c>
      <c r="B56" s="29" t="s">
        <v>84</v>
      </c>
      <c r="C56" s="19">
        <v>1159.99784</v>
      </c>
      <c r="D56" s="25">
        <v>1159.99784</v>
      </c>
      <c r="E56" s="32">
        <f t="shared" si="0"/>
        <v>100</v>
      </c>
      <c r="F56" s="2"/>
    </row>
    <row r="57" spans="1:6" ht="45" x14ac:dyDescent="0.25">
      <c r="A57" s="14" t="s">
        <v>87</v>
      </c>
      <c r="B57" s="29" t="s">
        <v>86</v>
      </c>
      <c r="C57" s="19">
        <v>1159.99784</v>
      </c>
      <c r="D57" s="25">
        <v>1159.99784</v>
      </c>
      <c r="E57" s="32">
        <f t="shared" si="0"/>
        <v>100</v>
      </c>
      <c r="F57" s="2"/>
    </row>
    <row r="58" spans="1:6" ht="46.5" customHeight="1" thickBot="1" x14ac:dyDescent="0.3">
      <c r="A58" s="15" t="s">
        <v>89</v>
      </c>
      <c r="B58" s="30" t="s">
        <v>88</v>
      </c>
      <c r="C58" s="20">
        <v>1159.99784</v>
      </c>
      <c r="D58" s="26">
        <v>1159.99784</v>
      </c>
      <c r="E58" s="33">
        <f t="shared" si="0"/>
        <v>100</v>
      </c>
      <c r="F58" s="2"/>
    </row>
  </sheetData>
  <mergeCells count="12">
    <mergeCell ref="E9:E13"/>
    <mergeCell ref="B1:E1"/>
    <mergeCell ref="B2:E2"/>
    <mergeCell ref="B3:E3"/>
    <mergeCell ref="B4:E4"/>
    <mergeCell ref="B5:E5"/>
    <mergeCell ref="B6:E6"/>
    <mergeCell ref="A7:E7"/>
    <mergeCell ref="A9:A13"/>
    <mergeCell ref="B9:B13"/>
    <mergeCell ref="C9:C13"/>
    <mergeCell ref="D9:D13"/>
  </mergeCells>
  <conditionalFormatting sqref="B1:B2">
    <cfRule type="expression" dxfId="53" priority="2" stopIfTrue="1">
      <formula>$E1&lt;&gt;""</formula>
    </cfRule>
  </conditionalFormatting>
  <pageMargins left="0.78740157480314965" right="0" top="0" bottom="0" header="0" footer="0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0"/>
  <sheetViews>
    <sheetView topLeftCell="D1" zoomScaleNormal="100" zoomScaleSheetLayoutView="100" workbookViewId="0">
      <selection activeCell="K8" sqref="K8"/>
    </sheetView>
  </sheetViews>
  <sheetFormatPr defaultColWidth="9.28515625" defaultRowHeight="12.75" x14ac:dyDescent="0.2"/>
  <cols>
    <col min="1" max="1" width="4.42578125" style="58" hidden="1" customWidth="1"/>
    <col min="2" max="2" width="18.7109375" style="58" hidden="1" customWidth="1"/>
    <col min="3" max="3" width="2" style="58" hidden="1" customWidth="1"/>
    <col min="4" max="4" width="0.7109375" style="58" customWidth="1"/>
    <col min="5" max="5" width="59" style="125" customWidth="1"/>
    <col min="6" max="6" width="5" style="126" customWidth="1"/>
    <col min="7" max="7" width="5.140625" style="126" customWidth="1"/>
    <col min="8" max="8" width="14.140625" style="58" customWidth="1"/>
    <col min="9" max="9" width="13" style="58" customWidth="1"/>
    <col min="10" max="10" width="13.7109375" style="58" customWidth="1"/>
    <col min="11" max="250" width="9.28515625" style="58"/>
    <col min="251" max="253" width="0" style="58" hidden="1" customWidth="1"/>
    <col min="254" max="254" width="0.7109375" style="58" customWidth="1"/>
    <col min="255" max="255" width="56.5703125" style="58" customWidth="1"/>
    <col min="256" max="256" width="5.5703125" style="58" customWidth="1"/>
    <col min="257" max="257" width="4" style="58" customWidth="1"/>
    <col min="258" max="258" width="4.5703125" style="58" customWidth="1"/>
    <col min="259" max="259" width="6.5703125" style="58" customWidth="1"/>
    <col min="260" max="261" width="4.5703125" style="58" customWidth="1"/>
    <col min="262" max="262" width="6.7109375" style="58" customWidth="1"/>
    <col min="263" max="263" width="4.5703125" style="58" customWidth="1"/>
    <col min="264" max="264" width="11" style="58" customWidth="1"/>
    <col min="265" max="265" width="11.28515625" style="58" customWidth="1"/>
    <col min="266" max="266" width="11.140625" style="58" customWidth="1"/>
    <col min="267" max="506" width="9.28515625" style="58"/>
    <col min="507" max="509" width="0" style="58" hidden="1" customWidth="1"/>
    <col min="510" max="510" width="0.7109375" style="58" customWidth="1"/>
    <col min="511" max="511" width="56.5703125" style="58" customWidth="1"/>
    <col min="512" max="512" width="5.5703125" style="58" customWidth="1"/>
    <col min="513" max="513" width="4" style="58" customWidth="1"/>
    <col min="514" max="514" width="4.5703125" style="58" customWidth="1"/>
    <col min="515" max="515" width="6.5703125" style="58" customWidth="1"/>
    <col min="516" max="517" width="4.5703125" style="58" customWidth="1"/>
    <col min="518" max="518" width="6.7109375" style="58" customWidth="1"/>
    <col min="519" max="519" width="4.5703125" style="58" customWidth="1"/>
    <col min="520" max="520" width="11" style="58" customWidth="1"/>
    <col min="521" max="521" width="11.28515625" style="58" customWidth="1"/>
    <col min="522" max="522" width="11.140625" style="58" customWidth="1"/>
    <col min="523" max="762" width="9.28515625" style="58"/>
    <col min="763" max="765" width="0" style="58" hidden="1" customWidth="1"/>
    <col min="766" max="766" width="0.7109375" style="58" customWidth="1"/>
    <col min="767" max="767" width="56.5703125" style="58" customWidth="1"/>
    <col min="768" max="768" width="5.5703125" style="58" customWidth="1"/>
    <col min="769" max="769" width="4" style="58" customWidth="1"/>
    <col min="770" max="770" width="4.5703125" style="58" customWidth="1"/>
    <col min="771" max="771" width="6.5703125" style="58" customWidth="1"/>
    <col min="772" max="773" width="4.5703125" style="58" customWidth="1"/>
    <col min="774" max="774" width="6.7109375" style="58" customWidth="1"/>
    <col min="775" max="775" width="4.5703125" style="58" customWidth="1"/>
    <col min="776" max="776" width="11" style="58" customWidth="1"/>
    <col min="777" max="777" width="11.28515625" style="58" customWidth="1"/>
    <col min="778" max="778" width="11.140625" style="58" customWidth="1"/>
    <col min="779" max="1018" width="9.28515625" style="58"/>
    <col min="1019" max="1021" width="0" style="58" hidden="1" customWidth="1"/>
    <col min="1022" max="1022" width="0.7109375" style="58" customWidth="1"/>
    <col min="1023" max="1023" width="56.5703125" style="58" customWidth="1"/>
    <col min="1024" max="1024" width="5.5703125" style="58" customWidth="1"/>
    <col min="1025" max="1025" width="4" style="58" customWidth="1"/>
    <col min="1026" max="1026" width="4.5703125" style="58" customWidth="1"/>
    <col min="1027" max="1027" width="6.5703125" style="58" customWidth="1"/>
    <col min="1028" max="1029" width="4.5703125" style="58" customWidth="1"/>
    <col min="1030" max="1030" width="6.7109375" style="58" customWidth="1"/>
    <col min="1031" max="1031" width="4.5703125" style="58" customWidth="1"/>
    <col min="1032" max="1032" width="11" style="58" customWidth="1"/>
    <col min="1033" max="1033" width="11.28515625" style="58" customWidth="1"/>
    <col min="1034" max="1034" width="11.140625" style="58" customWidth="1"/>
    <col min="1035" max="1274" width="9.28515625" style="58"/>
    <col min="1275" max="1277" width="0" style="58" hidden="1" customWidth="1"/>
    <col min="1278" max="1278" width="0.7109375" style="58" customWidth="1"/>
    <col min="1279" max="1279" width="56.5703125" style="58" customWidth="1"/>
    <col min="1280" max="1280" width="5.5703125" style="58" customWidth="1"/>
    <col min="1281" max="1281" width="4" style="58" customWidth="1"/>
    <col min="1282" max="1282" width="4.5703125" style="58" customWidth="1"/>
    <col min="1283" max="1283" width="6.5703125" style="58" customWidth="1"/>
    <col min="1284" max="1285" width="4.5703125" style="58" customWidth="1"/>
    <col min="1286" max="1286" width="6.7109375" style="58" customWidth="1"/>
    <col min="1287" max="1287" width="4.5703125" style="58" customWidth="1"/>
    <col min="1288" max="1288" width="11" style="58" customWidth="1"/>
    <col min="1289" max="1289" width="11.28515625" style="58" customWidth="1"/>
    <col min="1290" max="1290" width="11.140625" style="58" customWidth="1"/>
    <col min="1291" max="1530" width="9.28515625" style="58"/>
    <col min="1531" max="1533" width="0" style="58" hidden="1" customWidth="1"/>
    <col min="1534" max="1534" width="0.7109375" style="58" customWidth="1"/>
    <col min="1535" max="1535" width="56.5703125" style="58" customWidth="1"/>
    <col min="1536" max="1536" width="5.5703125" style="58" customWidth="1"/>
    <col min="1537" max="1537" width="4" style="58" customWidth="1"/>
    <col min="1538" max="1538" width="4.5703125" style="58" customWidth="1"/>
    <col min="1539" max="1539" width="6.5703125" style="58" customWidth="1"/>
    <col min="1540" max="1541" width="4.5703125" style="58" customWidth="1"/>
    <col min="1542" max="1542" width="6.7109375" style="58" customWidth="1"/>
    <col min="1543" max="1543" width="4.5703125" style="58" customWidth="1"/>
    <col min="1544" max="1544" width="11" style="58" customWidth="1"/>
    <col min="1545" max="1545" width="11.28515625" style="58" customWidth="1"/>
    <col min="1546" max="1546" width="11.140625" style="58" customWidth="1"/>
    <col min="1547" max="1786" width="9.28515625" style="58"/>
    <col min="1787" max="1789" width="0" style="58" hidden="1" customWidth="1"/>
    <col min="1790" max="1790" width="0.7109375" style="58" customWidth="1"/>
    <col min="1791" max="1791" width="56.5703125" style="58" customWidth="1"/>
    <col min="1792" max="1792" width="5.5703125" style="58" customWidth="1"/>
    <col min="1793" max="1793" width="4" style="58" customWidth="1"/>
    <col min="1794" max="1794" width="4.5703125" style="58" customWidth="1"/>
    <col min="1795" max="1795" width="6.5703125" style="58" customWidth="1"/>
    <col min="1796" max="1797" width="4.5703125" style="58" customWidth="1"/>
    <col min="1798" max="1798" width="6.7109375" style="58" customWidth="1"/>
    <col min="1799" max="1799" width="4.5703125" style="58" customWidth="1"/>
    <col min="1800" max="1800" width="11" style="58" customWidth="1"/>
    <col min="1801" max="1801" width="11.28515625" style="58" customWidth="1"/>
    <col min="1802" max="1802" width="11.140625" style="58" customWidth="1"/>
    <col min="1803" max="2042" width="9.28515625" style="58"/>
    <col min="2043" max="2045" width="0" style="58" hidden="1" customWidth="1"/>
    <col min="2046" max="2046" width="0.7109375" style="58" customWidth="1"/>
    <col min="2047" max="2047" width="56.5703125" style="58" customWidth="1"/>
    <col min="2048" max="2048" width="5.5703125" style="58" customWidth="1"/>
    <col min="2049" max="2049" width="4" style="58" customWidth="1"/>
    <col min="2050" max="2050" width="4.5703125" style="58" customWidth="1"/>
    <col min="2051" max="2051" width="6.5703125" style="58" customWidth="1"/>
    <col min="2052" max="2053" width="4.5703125" style="58" customWidth="1"/>
    <col min="2054" max="2054" width="6.7109375" style="58" customWidth="1"/>
    <col min="2055" max="2055" width="4.5703125" style="58" customWidth="1"/>
    <col min="2056" max="2056" width="11" style="58" customWidth="1"/>
    <col min="2057" max="2057" width="11.28515625" style="58" customWidth="1"/>
    <col min="2058" max="2058" width="11.140625" style="58" customWidth="1"/>
    <col min="2059" max="2298" width="9.28515625" style="58"/>
    <col min="2299" max="2301" width="0" style="58" hidden="1" customWidth="1"/>
    <col min="2302" max="2302" width="0.7109375" style="58" customWidth="1"/>
    <col min="2303" max="2303" width="56.5703125" style="58" customWidth="1"/>
    <col min="2304" max="2304" width="5.5703125" style="58" customWidth="1"/>
    <col min="2305" max="2305" width="4" style="58" customWidth="1"/>
    <col min="2306" max="2306" width="4.5703125" style="58" customWidth="1"/>
    <col min="2307" max="2307" width="6.5703125" style="58" customWidth="1"/>
    <col min="2308" max="2309" width="4.5703125" style="58" customWidth="1"/>
    <col min="2310" max="2310" width="6.7109375" style="58" customWidth="1"/>
    <col min="2311" max="2311" width="4.5703125" style="58" customWidth="1"/>
    <col min="2312" max="2312" width="11" style="58" customWidth="1"/>
    <col min="2313" max="2313" width="11.28515625" style="58" customWidth="1"/>
    <col min="2314" max="2314" width="11.140625" style="58" customWidth="1"/>
    <col min="2315" max="2554" width="9.28515625" style="58"/>
    <col min="2555" max="2557" width="0" style="58" hidden="1" customWidth="1"/>
    <col min="2558" max="2558" width="0.7109375" style="58" customWidth="1"/>
    <col min="2559" max="2559" width="56.5703125" style="58" customWidth="1"/>
    <col min="2560" max="2560" width="5.5703125" style="58" customWidth="1"/>
    <col min="2561" max="2561" width="4" style="58" customWidth="1"/>
    <col min="2562" max="2562" width="4.5703125" style="58" customWidth="1"/>
    <col min="2563" max="2563" width="6.5703125" style="58" customWidth="1"/>
    <col min="2564" max="2565" width="4.5703125" style="58" customWidth="1"/>
    <col min="2566" max="2566" width="6.7109375" style="58" customWidth="1"/>
    <col min="2567" max="2567" width="4.5703125" style="58" customWidth="1"/>
    <col min="2568" max="2568" width="11" style="58" customWidth="1"/>
    <col min="2569" max="2569" width="11.28515625" style="58" customWidth="1"/>
    <col min="2570" max="2570" width="11.140625" style="58" customWidth="1"/>
    <col min="2571" max="2810" width="9.28515625" style="58"/>
    <col min="2811" max="2813" width="0" style="58" hidden="1" customWidth="1"/>
    <col min="2814" max="2814" width="0.7109375" style="58" customWidth="1"/>
    <col min="2815" max="2815" width="56.5703125" style="58" customWidth="1"/>
    <col min="2816" max="2816" width="5.5703125" style="58" customWidth="1"/>
    <col min="2817" max="2817" width="4" style="58" customWidth="1"/>
    <col min="2818" max="2818" width="4.5703125" style="58" customWidth="1"/>
    <col min="2819" max="2819" width="6.5703125" style="58" customWidth="1"/>
    <col min="2820" max="2821" width="4.5703125" style="58" customWidth="1"/>
    <col min="2822" max="2822" width="6.7109375" style="58" customWidth="1"/>
    <col min="2823" max="2823" width="4.5703125" style="58" customWidth="1"/>
    <col min="2824" max="2824" width="11" style="58" customWidth="1"/>
    <col min="2825" max="2825" width="11.28515625" style="58" customWidth="1"/>
    <col min="2826" max="2826" width="11.140625" style="58" customWidth="1"/>
    <col min="2827" max="3066" width="9.28515625" style="58"/>
    <col min="3067" max="3069" width="0" style="58" hidden="1" customWidth="1"/>
    <col min="3070" max="3070" width="0.7109375" style="58" customWidth="1"/>
    <col min="3071" max="3071" width="56.5703125" style="58" customWidth="1"/>
    <col min="3072" max="3072" width="5.5703125" style="58" customWidth="1"/>
    <col min="3073" max="3073" width="4" style="58" customWidth="1"/>
    <col min="3074" max="3074" width="4.5703125" style="58" customWidth="1"/>
    <col min="3075" max="3075" width="6.5703125" style="58" customWidth="1"/>
    <col min="3076" max="3077" width="4.5703125" style="58" customWidth="1"/>
    <col min="3078" max="3078" width="6.7109375" style="58" customWidth="1"/>
    <col min="3079" max="3079" width="4.5703125" style="58" customWidth="1"/>
    <col min="3080" max="3080" width="11" style="58" customWidth="1"/>
    <col min="3081" max="3081" width="11.28515625" style="58" customWidth="1"/>
    <col min="3082" max="3082" width="11.140625" style="58" customWidth="1"/>
    <col min="3083" max="3322" width="9.28515625" style="58"/>
    <col min="3323" max="3325" width="0" style="58" hidden="1" customWidth="1"/>
    <col min="3326" max="3326" width="0.7109375" style="58" customWidth="1"/>
    <col min="3327" max="3327" width="56.5703125" style="58" customWidth="1"/>
    <col min="3328" max="3328" width="5.5703125" style="58" customWidth="1"/>
    <col min="3329" max="3329" width="4" style="58" customWidth="1"/>
    <col min="3330" max="3330" width="4.5703125" style="58" customWidth="1"/>
    <col min="3331" max="3331" width="6.5703125" style="58" customWidth="1"/>
    <col min="3332" max="3333" width="4.5703125" style="58" customWidth="1"/>
    <col min="3334" max="3334" width="6.7109375" style="58" customWidth="1"/>
    <col min="3335" max="3335" width="4.5703125" style="58" customWidth="1"/>
    <col min="3336" max="3336" width="11" style="58" customWidth="1"/>
    <col min="3337" max="3337" width="11.28515625" style="58" customWidth="1"/>
    <col min="3338" max="3338" width="11.140625" style="58" customWidth="1"/>
    <col min="3339" max="3578" width="9.28515625" style="58"/>
    <col min="3579" max="3581" width="0" style="58" hidden="1" customWidth="1"/>
    <col min="3582" max="3582" width="0.7109375" style="58" customWidth="1"/>
    <col min="3583" max="3583" width="56.5703125" style="58" customWidth="1"/>
    <col min="3584" max="3584" width="5.5703125" style="58" customWidth="1"/>
    <col min="3585" max="3585" width="4" style="58" customWidth="1"/>
    <col min="3586" max="3586" width="4.5703125" style="58" customWidth="1"/>
    <col min="3587" max="3587" width="6.5703125" style="58" customWidth="1"/>
    <col min="3588" max="3589" width="4.5703125" style="58" customWidth="1"/>
    <col min="3590" max="3590" width="6.7109375" style="58" customWidth="1"/>
    <col min="3591" max="3591" width="4.5703125" style="58" customWidth="1"/>
    <col min="3592" max="3592" width="11" style="58" customWidth="1"/>
    <col min="3593" max="3593" width="11.28515625" style="58" customWidth="1"/>
    <col min="3594" max="3594" width="11.140625" style="58" customWidth="1"/>
    <col min="3595" max="3834" width="9.28515625" style="58"/>
    <col min="3835" max="3837" width="0" style="58" hidden="1" customWidth="1"/>
    <col min="3838" max="3838" width="0.7109375" style="58" customWidth="1"/>
    <col min="3839" max="3839" width="56.5703125" style="58" customWidth="1"/>
    <col min="3840" max="3840" width="5.5703125" style="58" customWidth="1"/>
    <col min="3841" max="3841" width="4" style="58" customWidth="1"/>
    <col min="3842" max="3842" width="4.5703125" style="58" customWidth="1"/>
    <col min="3843" max="3843" width="6.5703125" style="58" customWidth="1"/>
    <col min="3844" max="3845" width="4.5703125" style="58" customWidth="1"/>
    <col min="3846" max="3846" width="6.7109375" style="58" customWidth="1"/>
    <col min="3847" max="3847" width="4.5703125" style="58" customWidth="1"/>
    <col min="3848" max="3848" width="11" style="58" customWidth="1"/>
    <col min="3849" max="3849" width="11.28515625" style="58" customWidth="1"/>
    <col min="3850" max="3850" width="11.140625" style="58" customWidth="1"/>
    <col min="3851" max="4090" width="9.28515625" style="58"/>
    <col min="4091" max="4093" width="0" style="58" hidden="1" customWidth="1"/>
    <col min="4094" max="4094" width="0.7109375" style="58" customWidth="1"/>
    <col min="4095" max="4095" width="56.5703125" style="58" customWidth="1"/>
    <col min="4096" max="4096" width="5.5703125" style="58" customWidth="1"/>
    <col min="4097" max="4097" width="4" style="58" customWidth="1"/>
    <col min="4098" max="4098" width="4.5703125" style="58" customWidth="1"/>
    <col min="4099" max="4099" width="6.5703125" style="58" customWidth="1"/>
    <col min="4100" max="4101" width="4.5703125" style="58" customWidth="1"/>
    <col min="4102" max="4102" width="6.7109375" style="58" customWidth="1"/>
    <col min="4103" max="4103" width="4.5703125" style="58" customWidth="1"/>
    <col min="4104" max="4104" width="11" style="58" customWidth="1"/>
    <col min="4105" max="4105" width="11.28515625" style="58" customWidth="1"/>
    <col min="4106" max="4106" width="11.140625" style="58" customWidth="1"/>
    <col min="4107" max="4346" width="9.28515625" style="58"/>
    <col min="4347" max="4349" width="0" style="58" hidden="1" customWidth="1"/>
    <col min="4350" max="4350" width="0.7109375" style="58" customWidth="1"/>
    <col min="4351" max="4351" width="56.5703125" style="58" customWidth="1"/>
    <col min="4352" max="4352" width="5.5703125" style="58" customWidth="1"/>
    <col min="4353" max="4353" width="4" style="58" customWidth="1"/>
    <col min="4354" max="4354" width="4.5703125" style="58" customWidth="1"/>
    <col min="4355" max="4355" width="6.5703125" style="58" customWidth="1"/>
    <col min="4356" max="4357" width="4.5703125" style="58" customWidth="1"/>
    <col min="4358" max="4358" width="6.7109375" style="58" customWidth="1"/>
    <col min="4359" max="4359" width="4.5703125" style="58" customWidth="1"/>
    <col min="4360" max="4360" width="11" style="58" customWidth="1"/>
    <col min="4361" max="4361" width="11.28515625" style="58" customWidth="1"/>
    <col min="4362" max="4362" width="11.140625" style="58" customWidth="1"/>
    <col min="4363" max="4602" width="9.28515625" style="58"/>
    <col min="4603" max="4605" width="0" style="58" hidden="1" customWidth="1"/>
    <col min="4606" max="4606" width="0.7109375" style="58" customWidth="1"/>
    <col min="4607" max="4607" width="56.5703125" style="58" customWidth="1"/>
    <col min="4608" max="4608" width="5.5703125" style="58" customWidth="1"/>
    <col min="4609" max="4609" width="4" style="58" customWidth="1"/>
    <col min="4610" max="4610" width="4.5703125" style="58" customWidth="1"/>
    <col min="4611" max="4611" width="6.5703125" style="58" customWidth="1"/>
    <col min="4612" max="4613" width="4.5703125" style="58" customWidth="1"/>
    <col min="4614" max="4614" width="6.7109375" style="58" customWidth="1"/>
    <col min="4615" max="4615" width="4.5703125" style="58" customWidth="1"/>
    <col min="4616" max="4616" width="11" style="58" customWidth="1"/>
    <col min="4617" max="4617" width="11.28515625" style="58" customWidth="1"/>
    <col min="4618" max="4618" width="11.140625" style="58" customWidth="1"/>
    <col min="4619" max="4858" width="9.28515625" style="58"/>
    <col min="4859" max="4861" width="0" style="58" hidden="1" customWidth="1"/>
    <col min="4862" max="4862" width="0.7109375" style="58" customWidth="1"/>
    <col min="4863" max="4863" width="56.5703125" style="58" customWidth="1"/>
    <col min="4864" max="4864" width="5.5703125" style="58" customWidth="1"/>
    <col min="4865" max="4865" width="4" style="58" customWidth="1"/>
    <col min="4866" max="4866" width="4.5703125" style="58" customWidth="1"/>
    <col min="4867" max="4867" width="6.5703125" style="58" customWidth="1"/>
    <col min="4868" max="4869" width="4.5703125" style="58" customWidth="1"/>
    <col min="4870" max="4870" width="6.7109375" style="58" customWidth="1"/>
    <col min="4871" max="4871" width="4.5703125" style="58" customWidth="1"/>
    <col min="4872" max="4872" width="11" style="58" customWidth="1"/>
    <col min="4873" max="4873" width="11.28515625" style="58" customWidth="1"/>
    <col min="4874" max="4874" width="11.140625" style="58" customWidth="1"/>
    <col min="4875" max="5114" width="9.28515625" style="58"/>
    <col min="5115" max="5117" width="0" style="58" hidden="1" customWidth="1"/>
    <col min="5118" max="5118" width="0.7109375" style="58" customWidth="1"/>
    <col min="5119" max="5119" width="56.5703125" style="58" customWidth="1"/>
    <col min="5120" max="5120" width="5.5703125" style="58" customWidth="1"/>
    <col min="5121" max="5121" width="4" style="58" customWidth="1"/>
    <col min="5122" max="5122" width="4.5703125" style="58" customWidth="1"/>
    <col min="5123" max="5123" width="6.5703125" style="58" customWidth="1"/>
    <col min="5124" max="5125" width="4.5703125" style="58" customWidth="1"/>
    <col min="5126" max="5126" width="6.7109375" style="58" customWidth="1"/>
    <col min="5127" max="5127" width="4.5703125" style="58" customWidth="1"/>
    <col min="5128" max="5128" width="11" style="58" customWidth="1"/>
    <col min="5129" max="5129" width="11.28515625" style="58" customWidth="1"/>
    <col min="5130" max="5130" width="11.140625" style="58" customWidth="1"/>
    <col min="5131" max="5370" width="9.28515625" style="58"/>
    <col min="5371" max="5373" width="0" style="58" hidden="1" customWidth="1"/>
    <col min="5374" max="5374" width="0.7109375" style="58" customWidth="1"/>
    <col min="5375" max="5375" width="56.5703125" style="58" customWidth="1"/>
    <col min="5376" max="5376" width="5.5703125" style="58" customWidth="1"/>
    <col min="5377" max="5377" width="4" style="58" customWidth="1"/>
    <col min="5378" max="5378" width="4.5703125" style="58" customWidth="1"/>
    <col min="5379" max="5379" width="6.5703125" style="58" customWidth="1"/>
    <col min="5380" max="5381" width="4.5703125" style="58" customWidth="1"/>
    <col min="5382" max="5382" width="6.7109375" style="58" customWidth="1"/>
    <col min="5383" max="5383" width="4.5703125" style="58" customWidth="1"/>
    <col min="5384" max="5384" width="11" style="58" customWidth="1"/>
    <col min="5385" max="5385" width="11.28515625" style="58" customWidth="1"/>
    <col min="5386" max="5386" width="11.140625" style="58" customWidth="1"/>
    <col min="5387" max="5626" width="9.28515625" style="58"/>
    <col min="5627" max="5629" width="0" style="58" hidden="1" customWidth="1"/>
    <col min="5630" max="5630" width="0.7109375" style="58" customWidth="1"/>
    <col min="5631" max="5631" width="56.5703125" style="58" customWidth="1"/>
    <col min="5632" max="5632" width="5.5703125" style="58" customWidth="1"/>
    <col min="5633" max="5633" width="4" style="58" customWidth="1"/>
    <col min="5634" max="5634" width="4.5703125" style="58" customWidth="1"/>
    <col min="5635" max="5635" width="6.5703125" style="58" customWidth="1"/>
    <col min="5636" max="5637" width="4.5703125" style="58" customWidth="1"/>
    <col min="5638" max="5638" width="6.7109375" style="58" customWidth="1"/>
    <col min="5639" max="5639" width="4.5703125" style="58" customWidth="1"/>
    <col min="5640" max="5640" width="11" style="58" customWidth="1"/>
    <col min="5641" max="5641" width="11.28515625" style="58" customWidth="1"/>
    <col min="5642" max="5642" width="11.140625" style="58" customWidth="1"/>
    <col min="5643" max="5882" width="9.28515625" style="58"/>
    <col min="5883" max="5885" width="0" style="58" hidden="1" customWidth="1"/>
    <col min="5886" max="5886" width="0.7109375" style="58" customWidth="1"/>
    <col min="5887" max="5887" width="56.5703125" style="58" customWidth="1"/>
    <col min="5888" max="5888" width="5.5703125" style="58" customWidth="1"/>
    <col min="5889" max="5889" width="4" style="58" customWidth="1"/>
    <col min="5890" max="5890" width="4.5703125" style="58" customWidth="1"/>
    <col min="5891" max="5891" width="6.5703125" style="58" customWidth="1"/>
    <col min="5892" max="5893" width="4.5703125" style="58" customWidth="1"/>
    <col min="5894" max="5894" width="6.7109375" style="58" customWidth="1"/>
    <col min="5895" max="5895" width="4.5703125" style="58" customWidth="1"/>
    <col min="5896" max="5896" width="11" style="58" customWidth="1"/>
    <col min="5897" max="5897" width="11.28515625" style="58" customWidth="1"/>
    <col min="5898" max="5898" width="11.140625" style="58" customWidth="1"/>
    <col min="5899" max="6138" width="9.28515625" style="58"/>
    <col min="6139" max="6141" width="0" style="58" hidden="1" customWidth="1"/>
    <col min="6142" max="6142" width="0.7109375" style="58" customWidth="1"/>
    <col min="6143" max="6143" width="56.5703125" style="58" customWidth="1"/>
    <col min="6144" max="6144" width="5.5703125" style="58" customWidth="1"/>
    <col min="6145" max="6145" width="4" style="58" customWidth="1"/>
    <col min="6146" max="6146" width="4.5703125" style="58" customWidth="1"/>
    <col min="6147" max="6147" width="6.5703125" style="58" customWidth="1"/>
    <col min="6148" max="6149" width="4.5703125" style="58" customWidth="1"/>
    <col min="6150" max="6150" width="6.7109375" style="58" customWidth="1"/>
    <col min="6151" max="6151" width="4.5703125" style="58" customWidth="1"/>
    <col min="6152" max="6152" width="11" style="58" customWidth="1"/>
    <col min="6153" max="6153" width="11.28515625" style="58" customWidth="1"/>
    <col min="6154" max="6154" width="11.140625" style="58" customWidth="1"/>
    <col min="6155" max="6394" width="9.28515625" style="58"/>
    <col min="6395" max="6397" width="0" style="58" hidden="1" customWidth="1"/>
    <col min="6398" max="6398" width="0.7109375" style="58" customWidth="1"/>
    <col min="6399" max="6399" width="56.5703125" style="58" customWidth="1"/>
    <col min="6400" max="6400" width="5.5703125" style="58" customWidth="1"/>
    <col min="6401" max="6401" width="4" style="58" customWidth="1"/>
    <col min="6402" max="6402" width="4.5703125" style="58" customWidth="1"/>
    <col min="6403" max="6403" width="6.5703125" style="58" customWidth="1"/>
    <col min="6404" max="6405" width="4.5703125" style="58" customWidth="1"/>
    <col min="6406" max="6406" width="6.7109375" style="58" customWidth="1"/>
    <col min="6407" max="6407" width="4.5703125" style="58" customWidth="1"/>
    <col min="6408" max="6408" width="11" style="58" customWidth="1"/>
    <col min="6409" max="6409" width="11.28515625" style="58" customWidth="1"/>
    <col min="6410" max="6410" width="11.140625" style="58" customWidth="1"/>
    <col min="6411" max="6650" width="9.28515625" style="58"/>
    <col min="6651" max="6653" width="0" style="58" hidden="1" customWidth="1"/>
    <col min="6654" max="6654" width="0.7109375" style="58" customWidth="1"/>
    <col min="6655" max="6655" width="56.5703125" style="58" customWidth="1"/>
    <col min="6656" max="6656" width="5.5703125" style="58" customWidth="1"/>
    <col min="6657" max="6657" width="4" style="58" customWidth="1"/>
    <col min="6658" max="6658" width="4.5703125" style="58" customWidth="1"/>
    <col min="6659" max="6659" width="6.5703125" style="58" customWidth="1"/>
    <col min="6660" max="6661" width="4.5703125" style="58" customWidth="1"/>
    <col min="6662" max="6662" width="6.7109375" style="58" customWidth="1"/>
    <col min="6663" max="6663" width="4.5703125" style="58" customWidth="1"/>
    <col min="6664" max="6664" width="11" style="58" customWidth="1"/>
    <col min="6665" max="6665" width="11.28515625" style="58" customWidth="1"/>
    <col min="6666" max="6666" width="11.140625" style="58" customWidth="1"/>
    <col min="6667" max="6906" width="9.28515625" style="58"/>
    <col min="6907" max="6909" width="0" style="58" hidden="1" customWidth="1"/>
    <col min="6910" max="6910" width="0.7109375" style="58" customWidth="1"/>
    <col min="6911" max="6911" width="56.5703125" style="58" customWidth="1"/>
    <col min="6912" max="6912" width="5.5703125" style="58" customWidth="1"/>
    <col min="6913" max="6913" width="4" style="58" customWidth="1"/>
    <col min="6914" max="6914" width="4.5703125" style="58" customWidth="1"/>
    <col min="6915" max="6915" width="6.5703125" style="58" customWidth="1"/>
    <col min="6916" max="6917" width="4.5703125" style="58" customWidth="1"/>
    <col min="6918" max="6918" width="6.7109375" style="58" customWidth="1"/>
    <col min="6919" max="6919" width="4.5703125" style="58" customWidth="1"/>
    <col min="6920" max="6920" width="11" style="58" customWidth="1"/>
    <col min="6921" max="6921" width="11.28515625" style="58" customWidth="1"/>
    <col min="6922" max="6922" width="11.140625" style="58" customWidth="1"/>
    <col min="6923" max="7162" width="9.28515625" style="58"/>
    <col min="7163" max="7165" width="0" style="58" hidden="1" customWidth="1"/>
    <col min="7166" max="7166" width="0.7109375" style="58" customWidth="1"/>
    <col min="7167" max="7167" width="56.5703125" style="58" customWidth="1"/>
    <col min="7168" max="7168" width="5.5703125" style="58" customWidth="1"/>
    <col min="7169" max="7169" width="4" style="58" customWidth="1"/>
    <col min="7170" max="7170" width="4.5703125" style="58" customWidth="1"/>
    <col min="7171" max="7171" width="6.5703125" style="58" customWidth="1"/>
    <col min="7172" max="7173" width="4.5703125" style="58" customWidth="1"/>
    <col min="7174" max="7174" width="6.7109375" style="58" customWidth="1"/>
    <col min="7175" max="7175" width="4.5703125" style="58" customWidth="1"/>
    <col min="7176" max="7176" width="11" style="58" customWidth="1"/>
    <col min="7177" max="7177" width="11.28515625" style="58" customWidth="1"/>
    <col min="7178" max="7178" width="11.140625" style="58" customWidth="1"/>
    <col min="7179" max="7418" width="9.28515625" style="58"/>
    <col min="7419" max="7421" width="0" style="58" hidden="1" customWidth="1"/>
    <col min="7422" max="7422" width="0.7109375" style="58" customWidth="1"/>
    <col min="7423" max="7423" width="56.5703125" style="58" customWidth="1"/>
    <col min="7424" max="7424" width="5.5703125" style="58" customWidth="1"/>
    <col min="7425" max="7425" width="4" style="58" customWidth="1"/>
    <col min="7426" max="7426" width="4.5703125" style="58" customWidth="1"/>
    <col min="7427" max="7427" width="6.5703125" style="58" customWidth="1"/>
    <col min="7428" max="7429" width="4.5703125" style="58" customWidth="1"/>
    <col min="7430" max="7430" width="6.7109375" style="58" customWidth="1"/>
    <col min="7431" max="7431" width="4.5703125" style="58" customWidth="1"/>
    <col min="7432" max="7432" width="11" style="58" customWidth="1"/>
    <col min="7433" max="7433" width="11.28515625" style="58" customWidth="1"/>
    <col min="7434" max="7434" width="11.140625" style="58" customWidth="1"/>
    <col min="7435" max="7674" width="9.28515625" style="58"/>
    <col min="7675" max="7677" width="0" style="58" hidden="1" customWidth="1"/>
    <col min="7678" max="7678" width="0.7109375" style="58" customWidth="1"/>
    <col min="7679" max="7679" width="56.5703125" style="58" customWidth="1"/>
    <col min="7680" max="7680" width="5.5703125" style="58" customWidth="1"/>
    <col min="7681" max="7681" width="4" style="58" customWidth="1"/>
    <col min="7682" max="7682" width="4.5703125" style="58" customWidth="1"/>
    <col min="7683" max="7683" width="6.5703125" style="58" customWidth="1"/>
    <col min="7684" max="7685" width="4.5703125" style="58" customWidth="1"/>
    <col min="7686" max="7686" width="6.7109375" style="58" customWidth="1"/>
    <col min="7687" max="7687" width="4.5703125" style="58" customWidth="1"/>
    <col min="7688" max="7688" width="11" style="58" customWidth="1"/>
    <col min="7689" max="7689" width="11.28515625" style="58" customWidth="1"/>
    <col min="7690" max="7690" width="11.140625" style="58" customWidth="1"/>
    <col min="7691" max="7930" width="9.28515625" style="58"/>
    <col min="7931" max="7933" width="0" style="58" hidden="1" customWidth="1"/>
    <col min="7934" max="7934" width="0.7109375" style="58" customWidth="1"/>
    <col min="7935" max="7935" width="56.5703125" style="58" customWidth="1"/>
    <col min="7936" max="7936" width="5.5703125" style="58" customWidth="1"/>
    <col min="7937" max="7937" width="4" style="58" customWidth="1"/>
    <col min="7938" max="7938" width="4.5703125" style="58" customWidth="1"/>
    <col min="7939" max="7939" width="6.5703125" style="58" customWidth="1"/>
    <col min="7940" max="7941" width="4.5703125" style="58" customWidth="1"/>
    <col min="7942" max="7942" width="6.7109375" style="58" customWidth="1"/>
    <col min="7943" max="7943" width="4.5703125" style="58" customWidth="1"/>
    <col min="7944" max="7944" width="11" style="58" customWidth="1"/>
    <col min="7945" max="7945" width="11.28515625" style="58" customWidth="1"/>
    <col min="7946" max="7946" width="11.140625" style="58" customWidth="1"/>
    <col min="7947" max="8186" width="9.28515625" style="58"/>
    <col min="8187" max="8189" width="0" style="58" hidden="1" customWidth="1"/>
    <col min="8190" max="8190" width="0.7109375" style="58" customWidth="1"/>
    <col min="8191" max="8191" width="56.5703125" style="58" customWidth="1"/>
    <col min="8192" max="8192" width="5.5703125" style="58" customWidth="1"/>
    <col min="8193" max="8193" width="4" style="58" customWidth="1"/>
    <col min="8194" max="8194" width="4.5703125" style="58" customWidth="1"/>
    <col min="8195" max="8195" width="6.5703125" style="58" customWidth="1"/>
    <col min="8196" max="8197" width="4.5703125" style="58" customWidth="1"/>
    <col min="8198" max="8198" width="6.7109375" style="58" customWidth="1"/>
    <col min="8199" max="8199" width="4.5703125" style="58" customWidth="1"/>
    <col min="8200" max="8200" width="11" style="58" customWidth="1"/>
    <col min="8201" max="8201" width="11.28515625" style="58" customWidth="1"/>
    <col min="8202" max="8202" width="11.140625" style="58" customWidth="1"/>
    <col min="8203" max="8442" width="9.28515625" style="58"/>
    <col min="8443" max="8445" width="0" style="58" hidden="1" customWidth="1"/>
    <col min="8446" max="8446" width="0.7109375" style="58" customWidth="1"/>
    <col min="8447" max="8447" width="56.5703125" style="58" customWidth="1"/>
    <col min="8448" max="8448" width="5.5703125" style="58" customWidth="1"/>
    <col min="8449" max="8449" width="4" style="58" customWidth="1"/>
    <col min="8450" max="8450" width="4.5703125" style="58" customWidth="1"/>
    <col min="8451" max="8451" width="6.5703125" style="58" customWidth="1"/>
    <col min="8452" max="8453" width="4.5703125" style="58" customWidth="1"/>
    <col min="8454" max="8454" width="6.7109375" style="58" customWidth="1"/>
    <col min="8455" max="8455" width="4.5703125" style="58" customWidth="1"/>
    <col min="8456" max="8456" width="11" style="58" customWidth="1"/>
    <col min="8457" max="8457" width="11.28515625" style="58" customWidth="1"/>
    <col min="8458" max="8458" width="11.140625" style="58" customWidth="1"/>
    <col min="8459" max="8698" width="9.28515625" style="58"/>
    <col min="8699" max="8701" width="0" style="58" hidden="1" customWidth="1"/>
    <col min="8702" max="8702" width="0.7109375" style="58" customWidth="1"/>
    <col min="8703" max="8703" width="56.5703125" style="58" customWidth="1"/>
    <col min="8704" max="8704" width="5.5703125" style="58" customWidth="1"/>
    <col min="8705" max="8705" width="4" style="58" customWidth="1"/>
    <col min="8706" max="8706" width="4.5703125" style="58" customWidth="1"/>
    <col min="8707" max="8707" width="6.5703125" style="58" customWidth="1"/>
    <col min="8708" max="8709" width="4.5703125" style="58" customWidth="1"/>
    <col min="8710" max="8710" width="6.7109375" style="58" customWidth="1"/>
    <col min="8711" max="8711" width="4.5703125" style="58" customWidth="1"/>
    <col min="8712" max="8712" width="11" style="58" customWidth="1"/>
    <col min="8713" max="8713" width="11.28515625" style="58" customWidth="1"/>
    <col min="8714" max="8714" width="11.140625" style="58" customWidth="1"/>
    <col min="8715" max="8954" width="9.28515625" style="58"/>
    <col min="8955" max="8957" width="0" style="58" hidden="1" customWidth="1"/>
    <col min="8958" max="8958" width="0.7109375" style="58" customWidth="1"/>
    <col min="8959" max="8959" width="56.5703125" style="58" customWidth="1"/>
    <col min="8960" max="8960" width="5.5703125" style="58" customWidth="1"/>
    <col min="8961" max="8961" width="4" style="58" customWidth="1"/>
    <col min="8962" max="8962" width="4.5703125" style="58" customWidth="1"/>
    <col min="8963" max="8963" width="6.5703125" style="58" customWidth="1"/>
    <col min="8964" max="8965" width="4.5703125" style="58" customWidth="1"/>
    <col min="8966" max="8966" width="6.7109375" style="58" customWidth="1"/>
    <col min="8967" max="8967" width="4.5703125" style="58" customWidth="1"/>
    <col min="8968" max="8968" width="11" style="58" customWidth="1"/>
    <col min="8969" max="8969" width="11.28515625" style="58" customWidth="1"/>
    <col min="8970" max="8970" width="11.140625" style="58" customWidth="1"/>
    <col min="8971" max="9210" width="9.28515625" style="58"/>
    <col min="9211" max="9213" width="0" style="58" hidden="1" customWidth="1"/>
    <col min="9214" max="9214" width="0.7109375" style="58" customWidth="1"/>
    <col min="9215" max="9215" width="56.5703125" style="58" customWidth="1"/>
    <col min="9216" max="9216" width="5.5703125" style="58" customWidth="1"/>
    <col min="9217" max="9217" width="4" style="58" customWidth="1"/>
    <col min="9218" max="9218" width="4.5703125" style="58" customWidth="1"/>
    <col min="9219" max="9219" width="6.5703125" style="58" customWidth="1"/>
    <col min="9220" max="9221" width="4.5703125" style="58" customWidth="1"/>
    <col min="9222" max="9222" width="6.7109375" style="58" customWidth="1"/>
    <col min="9223" max="9223" width="4.5703125" style="58" customWidth="1"/>
    <col min="9224" max="9224" width="11" style="58" customWidth="1"/>
    <col min="9225" max="9225" width="11.28515625" style="58" customWidth="1"/>
    <col min="9226" max="9226" width="11.140625" style="58" customWidth="1"/>
    <col min="9227" max="9466" width="9.28515625" style="58"/>
    <col min="9467" max="9469" width="0" style="58" hidden="1" customWidth="1"/>
    <col min="9470" max="9470" width="0.7109375" style="58" customWidth="1"/>
    <col min="9471" max="9471" width="56.5703125" style="58" customWidth="1"/>
    <col min="9472" max="9472" width="5.5703125" style="58" customWidth="1"/>
    <col min="9473" max="9473" width="4" style="58" customWidth="1"/>
    <col min="9474" max="9474" width="4.5703125" style="58" customWidth="1"/>
    <col min="9475" max="9475" width="6.5703125" style="58" customWidth="1"/>
    <col min="9476" max="9477" width="4.5703125" style="58" customWidth="1"/>
    <col min="9478" max="9478" width="6.7109375" style="58" customWidth="1"/>
    <col min="9479" max="9479" width="4.5703125" style="58" customWidth="1"/>
    <col min="9480" max="9480" width="11" style="58" customWidth="1"/>
    <col min="9481" max="9481" width="11.28515625" style="58" customWidth="1"/>
    <col min="9482" max="9482" width="11.140625" style="58" customWidth="1"/>
    <col min="9483" max="9722" width="9.28515625" style="58"/>
    <col min="9723" max="9725" width="0" style="58" hidden="1" customWidth="1"/>
    <col min="9726" max="9726" width="0.7109375" style="58" customWidth="1"/>
    <col min="9727" max="9727" width="56.5703125" style="58" customWidth="1"/>
    <col min="9728" max="9728" width="5.5703125" style="58" customWidth="1"/>
    <col min="9729" max="9729" width="4" style="58" customWidth="1"/>
    <col min="9730" max="9730" width="4.5703125" style="58" customWidth="1"/>
    <col min="9731" max="9731" width="6.5703125" style="58" customWidth="1"/>
    <col min="9732" max="9733" width="4.5703125" style="58" customWidth="1"/>
    <col min="9734" max="9734" width="6.7109375" style="58" customWidth="1"/>
    <col min="9735" max="9735" width="4.5703125" style="58" customWidth="1"/>
    <col min="9736" max="9736" width="11" style="58" customWidth="1"/>
    <col min="9737" max="9737" width="11.28515625" style="58" customWidth="1"/>
    <col min="9738" max="9738" width="11.140625" style="58" customWidth="1"/>
    <col min="9739" max="9978" width="9.28515625" style="58"/>
    <col min="9979" max="9981" width="0" style="58" hidden="1" customWidth="1"/>
    <col min="9982" max="9982" width="0.7109375" style="58" customWidth="1"/>
    <col min="9983" max="9983" width="56.5703125" style="58" customWidth="1"/>
    <col min="9984" max="9984" width="5.5703125" style="58" customWidth="1"/>
    <col min="9985" max="9985" width="4" style="58" customWidth="1"/>
    <col min="9986" max="9986" width="4.5703125" style="58" customWidth="1"/>
    <col min="9987" max="9987" width="6.5703125" style="58" customWidth="1"/>
    <col min="9988" max="9989" width="4.5703125" style="58" customWidth="1"/>
    <col min="9990" max="9990" width="6.7109375" style="58" customWidth="1"/>
    <col min="9991" max="9991" width="4.5703125" style="58" customWidth="1"/>
    <col min="9992" max="9992" width="11" style="58" customWidth="1"/>
    <col min="9993" max="9993" width="11.28515625" style="58" customWidth="1"/>
    <col min="9994" max="9994" width="11.140625" style="58" customWidth="1"/>
    <col min="9995" max="10234" width="9.28515625" style="58"/>
    <col min="10235" max="10237" width="0" style="58" hidden="1" customWidth="1"/>
    <col min="10238" max="10238" width="0.7109375" style="58" customWidth="1"/>
    <col min="10239" max="10239" width="56.5703125" style="58" customWidth="1"/>
    <col min="10240" max="10240" width="5.5703125" style="58" customWidth="1"/>
    <col min="10241" max="10241" width="4" style="58" customWidth="1"/>
    <col min="10242" max="10242" width="4.5703125" style="58" customWidth="1"/>
    <col min="10243" max="10243" width="6.5703125" style="58" customWidth="1"/>
    <col min="10244" max="10245" width="4.5703125" style="58" customWidth="1"/>
    <col min="10246" max="10246" width="6.7109375" style="58" customWidth="1"/>
    <col min="10247" max="10247" width="4.5703125" style="58" customWidth="1"/>
    <col min="10248" max="10248" width="11" style="58" customWidth="1"/>
    <col min="10249" max="10249" width="11.28515625" style="58" customWidth="1"/>
    <col min="10250" max="10250" width="11.140625" style="58" customWidth="1"/>
    <col min="10251" max="10490" width="9.28515625" style="58"/>
    <col min="10491" max="10493" width="0" style="58" hidden="1" customWidth="1"/>
    <col min="10494" max="10494" width="0.7109375" style="58" customWidth="1"/>
    <col min="10495" max="10495" width="56.5703125" style="58" customWidth="1"/>
    <col min="10496" max="10496" width="5.5703125" style="58" customWidth="1"/>
    <col min="10497" max="10497" width="4" style="58" customWidth="1"/>
    <col min="10498" max="10498" width="4.5703125" style="58" customWidth="1"/>
    <col min="10499" max="10499" width="6.5703125" style="58" customWidth="1"/>
    <col min="10500" max="10501" width="4.5703125" style="58" customWidth="1"/>
    <col min="10502" max="10502" width="6.7109375" style="58" customWidth="1"/>
    <col min="10503" max="10503" width="4.5703125" style="58" customWidth="1"/>
    <col min="10504" max="10504" width="11" style="58" customWidth="1"/>
    <col min="10505" max="10505" width="11.28515625" style="58" customWidth="1"/>
    <col min="10506" max="10506" width="11.140625" style="58" customWidth="1"/>
    <col min="10507" max="10746" width="9.28515625" style="58"/>
    <col min="10747" max="10749" width="0" style="58" hidden="1" customWidth="1"/>
    <col min="10750" max="10750" width="0.7109375" style="58" customWidth="1"/>
    <col min="10751" max="10751" width="56.5703125" style="58" customWidth="1"/>
    <col min="10752" max="10752" width="5.5703125" style="58" customWidth="1"/>
    <col min="10753" max="10753" width="4" style="58" customWidth="1"/>
    <col min="10754" max="10754" width="4.5703125" style="58" customWidth="1"/>
    <col min="10755" max="10755" width="6.5703125" style="58" customWidth="1"/>
    <col min="10756" max="10757" width="4.5703125" style="58" customWidth="1"/>
    <col min="10758" max="10758" width="6.7109375" style="58" customWidth="1"/>
    <col min="10759" max="10759" width="4.5703125" style="58" customWidth="1"/>
    <col min="10760" max="10760" width="11" style="58" customWidth="1"/>
    <col min="10761" max="10761" width="11.28515625" style="58" customWidth="1"/>
    <col min="10762" max="10762" width="11.140625" style="58" customWidth="1"/>
    <col min="10763" max="11002" width="9.28515625" style="58"/>
    <col min="11003" max="11005" width="0" style="58" hidden="1" customWidth="1"/>
    <col min="11006" max="11006" width="0.7109375" style="58" customWidth="1"/>
    <col min="11007" max="11007" width="56.5703125" style="58" customWidth="1"/>
    <col min="11008" max="11008" width="5.5703125" style="58" customWidth="1"/>
    <col min="11009" max="11009" width="4" style="58" customWidth="1"/>
    <col min="11010" max="11010" width="4.5703125" style="58" customWidth="1"/>
    <col min="11011" max="11011" width="6.5703125" style="58" customWidth="1"/>
    <col min="11012" max="11013" width="4.5703125" style="58" customWidth="1"/>
    <col min="11014" max="11014" width="6.7109375" style="58" customWidth="1"/>
    <col min="11015" max="11015" width="4.5703125" style="58" customWidth="1"/>
    <col min="11016" max="11016" width="11" style="58" customWidth="1"/>
    <col min="11017" max="11017" width="11.28515625" style="58" customWidth="1"/>
    <col min="11018" max="11018" width="11.140625" style="58" customWidth="1"/>
    <col min="11019" max="11258" width="9.28515625" style="58"/>
    <col min="11259" max="11261" width="0" style="58" hidden="1" customWidth="1"/>
    <col min="11262" max="11262" width="0.7109375" style="58" customWidth="1"/>
    <col min="11263" max="11263" width="56.5703125" style="58" customWidth="1"/>
    <col min="11264" max="11264" width="5.5703125" style="58" customWidth="1"/>
    <col min="11265" max="11265" width="4" style="58" customWidth="1"/>
    <col min="11266" max="11266" width="4.5703125" style="58" customWidth="1"/>
    <col min="11267" max="11267" width="6.5703125" style="58" customWidth="1"/>
    <col min="11268" max="11269" width="4.5703125" style="58" customWidth="1"/>
    <col min="11270" max="11270" width="6.7109375" style="58" customWidth="1"/>
    <col min="11271" max="11271" width="4.5703125" style="58" customWidth="1"/>
    <col min="11272" max="11272" width="11" style="58" customWidth="1"/>
    <col min="11273" max="11273" width="11.28515625" style="58" customWidth="1"/>
    <col min="11274" max="11274" width="11.140625" style="58" customWidth="1"/>
    <col min="11275" max="11514" width="9.28515625" style="58"/>
    <col min="11515" max="11517" width="0" style="58" hidden="1" customWidth="1"/>
    <col min="11518" max="11518" width="0.7109375" style="58" customWidth="1"/>
    <col min="11519" max="11519" width="56.5703125" style="58" customWidth="1"/>
    <col min="11520" max="11520" width="5.5703125" style="58" customWidth="1"/>
    <col min="11521" max="11521" width="4" style="58" customWidth="1"/>
    <col min="11522" max="11522" width="4.5703125" style="58" customWidth="1"/>
    <col min="11523" max="11523" width="6.5703125" style="58" customWidth="1"/>
    <col min="11524" max="11525" width="4.5703125" style="58" customWidth="1"/>
    <col min="11526" max="11526" width="6.7109375" style="58" customWidth="1"/>
    <col min="11527" max="11527" width="4.5703125" style="58" customWidth="1"/>
    <col min="11528" max="11528" width="11" style="58" customWidth="1"/>
    <col min="11529" max="11529" width="11.28515625" style="58" customWidth="1"/>
    <col min="11530" max="11530" width="11.140625" style="58" customWidth="1"/>
    <col min="11531" max="11770" width="9.28515625" style="58"/>
    <col min="11771" max="11773" width="0" style="58" hidden="1" customWidth="1"/>
    <col min="11774" max="11774" width="0.7109375" style="58" customWidth="1"/>
    <col min="11775" max="11775" width="56.5703125" style="58" customWidth="1"/>
    <col min="11776" max="11776" width="5.5703125" style="58" customWidth="1"/>
    <col min="11777" max="11777" width="4" style="58" customWidth="1"/>
    <col min="11778" max="11778" width="4.5703125" style="58" customWidth="1"/>
    <col min="11779" max="11779" width="6.5703125" style="58" customWidth="1"/>
    <col min="11780" max="11781" width="4.5703125" style="58" customWidth="1"/>
    <col min="11782" max="11782" width="6.7109375" style="58" customWidth="1"/>
    <col min="11783" max="11783" width="4.5703125" style="58" customWidth="1"/>
    <col min="11784" max="11784" width="11" style="58" customWidth="1"/>
    <col min="11785" max="11785" width="11.28515625" style="58" customWidth="1"/>
    <col min="11786" max="11786" width="11.140625" style="58" customWidth="1"/>
    <col min="11787" max="12026" width="9.28515625" style="58"/>
    <col min="12027" max="12029" width="0" style="58" hidden="1" customWidth="1"/>
    <col min="12030" max="12030" width="0.7109375" style="58" customWidth="1"/>
    <col min="12031" max="12031" width="56.5703125" style="58" customWidth="1"/>
    <col min="12032" max="12032" width="5.5703125" style="58" customWidth="1"/>
    <col min="12033" max="12033" width="4" style="58" customWidth="1"/>
    <col min="12034" max="12034" width="4.5703125" style="58" customWidth="1"/>
    <col min="12035" max="12035" width="6.5703125" style="58" customWidth="1"/>
    <col min="12036" max="12037" width="4.5703125" style="58" customWidth="1"/>
    <col min="12038" max="12038" width="6.7109375" style="58" customWidth="1"/>
    <col min="12039" max="12039" width="4.5703125" style="58" customWidth="1"/>
    <col min="12040" max="12040" width="11" style="58" customWidth="1"/>
    <col min="12041" max="12041" width="11.28515625" style="58" customWidth="1"/>
    <col min="12042" max="12042" width="11.140625" style="58" customWidth="1"/>
    <col min="12043" max="12282" width="9.28515625" style="58"/>
    <col min="12283" max="12285" width="0" style="58" hidden="1" customWidth="1"/>
    <col min="12286" max="12286" width="0.7109375" style="58" customWidth="1"/>
    <col min="12287" max="12287" width="56.5703125" style="58" customWidth="1"/>
    <col min="12288" max="12288" width="5.5703125" style="58" customWidth="1"/>
    <col min="12289" max="12289" width="4" style="58" customWidth="1"/>
    <col min="12290" max="12290" width="4.5703125" style="58" customWidth="1"/>
    <col min="12291" max="12291" width="6.5703125" style="58" customWidth="1"/>
    <col min="12292" max="12293" width="4.5703125" style="58" customWidth="1"/>
    <col min="12294" max="12294" width="6.7109375" style="58" customWidth="1"/>
    <col min="12295" max="12295" width="4.5703125" style="58" customWidth="1"/>
    <col min="12296" max="12296" width="11" style="58" customWidth="1"/>
    <col min="12297" max="12297" width="11.28515625" style="58" customWidth="1"/>
    <col min="12298" max="12298" width="11.140625" style="58" customWidth="1"/>
    <col min="12299" max="12538" width="9.28515625" style="58"/>
    <col min="12539" max="12541" width="0" style="58" hidden="1" customWidth="1"/>
    <col min="12542" max="12542" width="0.7109375" style="58" customWidth="1"/>
    <col min="12543" max="12543" width="56.5703125" style="58" customWidth="1"/>
    <col min="12544" max="12544" width="5.5703125" style="58" customWidth="1"/>
    <col min="12545" max="12545" width="4" style="58" customWidth="1"/>
    <col min="12546" max="12546" width="4.5703125" style="58" customWidth="1"/>
    <col min="12547" max="12547" width="6.5703125" style="58" customWidth="1"/>
    <col min="12548" max="12549" width="4.5703125" style="58" customWidth="1"/>
    <col min="12550" max="12550" width="6.7109375" style="58" customWidth="1"/>
    <col min="12551" max="12551" width="4.5703125" style="58" customWidth="1"/>
    <col min="12552" max="12552" width="11" style="58" customWidth="1"/>
    <col min="12553" max="12553" width="11.28515625" style="58" customWidth="1"/>
    <col min="12554" max="12554" width="11.140625" style="58" customWidth="1"/>
    <col min="12555" max="12794" width="9.28515625" style="58"/>
    <col min="12795" max="12797" width="0" style="58" hidden="1" customWidth="1"/>
    <col min="12798" max="12798" width="0.7109375" style="58" customWidth="1"/>
    <col min="12799" max="12799" width="56.5703125" style="58" customWidth="1"/>
    <col min="12800" max="12800" width="5.5703125" style="58" customWidth="1"/>
    <col min="12801" max="12801" width="4" style="58" customWidth="1"/>
    <col min="12802" max="12802" width="4.5703125" style="58" customWidth="1"/>
    <col min="12803" max="12803" width="6.5703125" style="58" customWidth="1"/>
    <col min="12804" max="12805" width="4.5703125" style="58" customWidth="1"/>
    <col min="12806" max="12806" width="6.7109375" style="58" customWidth="1"/>
    <col min="12807" max="12807" width="4.5703125" style="58" customWidth="1"/>
    <col min="12808" max="12808" width="11" style="58" customWidth="1"/>
    <col min="12809" max="12809" width="11.28515625" style="58" customWidth="1"/>
    <col min="12810" max="12810" width="11.140625" style="58" customWidth="1"/>
    <col min="12811" max="13050" width="9.28515625" style="58"/>
    <col min="13051" max="13053" width="0" style="58" hidden="1" customWidth="1"/>
    <col min="13054" max="13054" width="0.7109375" style="58" customWidth="1"/>
    <col min="13055" max="13055" width="56.5703125" style="58" customWidth="1"/>
    <col min="13056" max="13056" width="5.5703125" style="58" customWidth="1"/>
    <col min="13057" max="13057" width="4" style="58" customWidth="1"/>
    <col min="13058" max="13058" width="4.5703125" style="58" customWidth="1"/>
    <col min="13059" max="13059" width="6.5703125" style="58" customWidth="1"/>
    <col min="13060" max="13061" width="4.5703125" style="58" customWidth="1"/>
    <col min="13062" max="13062" width="6.7109375" style="58" customWidth="1"/>
    <col min="13063" max="13063" width="4.5703125" style="58" customWidth="1"/>
    <col min="13064" max="13064" width="11" style="58" customWidth="1"/>
    <col min="13065" max="13065" width="11.28515625" style="58" customWidth="1"/>
    <col min="13066" max="13066" width="11.140625" style="58" customWidth="1"/>
    <col min="13067" max="13306" width="9.28515625" style="58"/>
    <col min="13307" max="13309" width="0" style="58" hidden="1" customWidth="1"/>
    <col min="13310" max="13310" width="0.7109375" style="58" customWidth="1"/>
    <col min="13311" max="13311" width="56.5703125" style="58" customWidth="1"/>
    <col min="13312" max="13312" width="5.5703125" style="58" customWidth="1"/>
    <col min="13313" max="13313" width="4" style="58" customWidth="1"/>
    <col min="13314" max="13314" width="4.5703125" style="58" customWidth="1"/>
    <col min="13315" max="13315" width="6.5703125" style="58" customWidth="1"/>
    <col min="13316" max="13317" width="4.5703125" style="58" customWidth="1"/>
    <col min="13318" max="13318" width="6.7109375" style="58" customWidth="1"/>
    <col min="13319" max="13319" width="4.5703125" style="58" customWidth="1"/>
    <col min="13320" max="13320" width="11" style="58" customWidth="1"/>
    <col min="13321" max="13321" width="11.28515625" style="58" customWidth="1"/>
    <col min="13322" max="13322" width="11.140625" style="58" customWidth="1"/>
    <col min="13323" max="13562" width="9.28515625" style="58"/>
    <col min="13563" max="13565" width="0" style="58" hidden="1" customWidth="1"/>
    <col min="13566" max="13566" width="0.7109375" style="58" customWidth="1"/>
    <col min="13567" max="13567" width="56.5703125" style="58" customWidth="1"/>
    <col min="13568" max="13568" width="5.5703125" style="58" customWidth="1"/>
    <col min="13569" max="13569" width="4" style="58" customWidth="1"/>
    <col min="13570" max="13570" width="4.5703125" style="58" customWidth="1"/>
    <col min="13571" max="13571" width="6.5703125" style="58" customWidth="1"/>
    <col min="13572" max="13573" width="4.5703125" style="58" customWidth="1"/>
    <col min="13574" max="13574" width="6.7109375" style="58" customWidth="1"/>
    <col min="13575" max="13575" width="4.5703125" style="58" customWidth="1"/>
    <col min="13576" max="13576" width="11" style="58" customWidth="1"/>
    <col min="13577" max="13577" width="11.28515625" style="58" customWidth="1"/>
    <col min="13578" max="13578" width="11.140625" style="58" customWidth="1"/>
    <col min="13579" max="13818" width="9.28515625" style="58"/>
    <col min="13819" max="13821" width="0" style="58" hidden="1" customWidth="1"/>
    <col min="13822" max="13822" width="0.7109375" style="58" customWidth="1"/>
    <col min="13823" max="13823" width="56.5703125" style="58" customWidth="1"/>
    <col min="13824" max="13824" width="5.5703125" style="58" customWidth="1"/>
    <col min="13825" max="13825" width="4" style="58" customWidth="1"/>
    <col min="13826" max="13826" width="4.5703125" style="58" customWidth="1"/>
    <col min="13827" max="13827" width="6.5703125" style="58" customWidth="1"/>
    <col min="13828" max="13829" width="4.5703125" style="58" customWidth="1"/>
    <col min="13830" max="13830" width="6.7109375" style="58" customWidth="1"/>
    <col min="13831" max="13831" width="4.5703125" style="58" customWidth="1"/>
    <col min="13832" max="13832" width="11" style="58" customWidth="1"/>
    <col min="13833" max="13833" width="11.28515625" style="58" customWidth="1"/>
    <col min="13834" max="13834" width="11.140625" style="58" customWidth="1"/>
    <col min="13835" max="14074" width="9.28515625" style="58"/>
    <col min="14075" max="14077" width="0" style="58" hidden="1" customWidth="1"/>
    <col min="14078" max="14078" width="0.7109375" style="58" customWidth="1"/>
    <col min="14079" max="14079" width="56.5703125" style="58" customWidth="1"/>
    <col min="14080" max="14080" width="5.5703125" style="58" customWidth="1"/>
    <col min="14081" max="14081" width="4" style="58" customWidth="1"/>
    <col min="14082" max="14082" width="4.5703125" style="58" customWidth="1"/>
    <col min="14083" max="14083" width="6.5703125" style="58" customWidth="1"/>
    <col min="14084" max="14085" width="4.5703125" style="58" customWidth="1"/>
    <col min="14086" max="14086" width="6.7109375" style="58" customWidth="1"/>
    <col min="14087" max="14087" width="4.5703125" style="58" customWidth="1"/>
    <col min="14088" max="14088" width="11" style="58" customWidth="1"/>
    <col min="14089" max="14089" width="11.28515625" style="58" customWidth="1"/>
    <col min="14090" max="14090" width="11.140625" style="58" customWidth="1"/>
    <col min="14091" max="14330" width="9.28515625" style="58"/>
    <col min="14331" max="14333" width="0" style="58" hidden="1" customWidth="1"/>
    <col min="14334" max="14334" width="0.7109375" style="58" customWidth="1"/>
    <col min="14335" max="14335" width="56.5703125" style="58" customWidth="1"/>
    <col min="14336" max="14336" width="5.5703125" style="58" customWidth="1"/>
    <col min="14337" max="14337" width="4" style="58" customWidth="1"/>
    <col min="14338" max="14338" width="4.5703125" style="58" customWidth="1"/>
    <col min="14339" max="14339" width="6.5703125" style="58" customWidth="1"/>
    <col min="14340" max="14341" width="4.5703125" style="58" customWidth="1"/>
    <col min="14342" max="14342" width="6.7109375" style="58" customWidth="1"/>
    <col min="14343" max="14343" width="4.5703125" style="58" customWidth="1"/>
    <col min="14344" max="14344" width="11" style="58" customWidth="1"/>
    <col min="14345" max="14345" width="11.28515625" style="58" customWidth="1"/>
    <col min="14346" max="14346" width="11.140625" style="58" customWidth="1"/>
    <col min="14347" max="14586" width="9.28515625" style="58"/>
    <col min="14587" max="14589" width="0" style="58" hidden="1" customWidth="1"/>
    <col min="14590" max="14590" width="0.7109375" style="58" customWidth="1"/>
    <col min="14591" max="14591" width="56.5703125" style="58" customWidth="1"/>
    <col min="14592" max="14592" width="5.5703125" style="58" customWidth="1"/>
    <col min="14593" max="14593" width="4" style="58" customWidth="1"/>
    <col min="14594" max="14594" width="4.5703125" style="58" customWidth="1"/>
    <col min="14595" max="14595" width="6.5703125" style="58" customWidth="1"/>
    <col min="14596" max="14597" width="4.5703125" style="58" customWidth="1"/>
    <col min="14598" max="14598" width="6.7109375" style="58" customWidth="1"/>
    <col min="14599" max="14599" width="4.5703125" style="58" customWidth="1"/>
    <col min="14600" max="14600" width="11" style="58" customWidth="1"/>
    <col min="14601" max="14601" width="11.28515625" style="58" customWidth="1"/>
    <col min="14602" max="14602" width="11.140625" style="58" customWidth="1"/>
    <col min="14603" max="14842" width="9.28515625" style="58"/>
    <col min="14843" max="14845" width="0" style="58" hidden="1" customWidth="1"/>
    <col min="14846" max="14846" width="0.7109375" style="58" customWidth="1"/>
    <col min="14847" max="14847" width="56.5703125" style="58" customWidth="1"/>
    <col min="14848" max="14848" width="5.5703125" style="58" customWidth="1"/>
    <col min="14849" max="14849" width="4" style="58" customWidth="1"/>
    <col min="14850" max="14850" width="4.5703125" style="58" customWidth="1"/>
    <col min="14851" max="14851" width="6.5703125" style="58" customWidth="1"/>
    <col min="14852" max="14853" width="4.5703125" style="58" customWidth="1"/>
    <col min="14854" max="14854" width="6.7109375" style="58" customWidth="1"/>
    <col min="14855" max="14855" width="4.5703125" style="58" customWidth="1"/>
    <col min="14856" max="14856" width="11" style="58" customWidth="1"/>
    <col min="14857" max="14857" width="11.28515625" style="58" customWidth="1"/>
    <col min="14858" max="14858" width="11.140625" style="58" customWidth="1"/>
    <col min="14859" max="15098" width="9.28515625" style="58"/>
    <col min="15099" max="15101" width="0" style="58" hidden="1" customWidth="1"/>
    <col min="15102" max="15102" width="0.7109375" style="58" customWidth="1"/>
    <col min="15103" max="15103" width="56.5703125" style="58" customWidth="1"/>
    <col min="15104" max="15104" width="5.5703125" style="58" customWidth="1"/>
    <col min="15105" max="15105" width="4" style="58" customWidth="1"/>
    <col min="15106" max="15106" width="4.5703125" style="58" customWidth="1"/>
    <col min="15107" max="15107" width="6.5703125" style="58" customWidth="1"/>
    <col min="15108" max="15109" width="4.5703125" style="58" customWidth="1"/>
    <col min="15110" max="15110" width="6.7109375" style="58" customWidth="1"/>
    <col min="15111" max="15111" width="4.5703125" style="58" customWidth="1"/>
    <col min="15112" max="15112" width="11" style="58" customWidth="1"/>
    <col min="15113" max="15113" width="11.28515625" style="58" customWidth="1"/>
    <col min="15114" max="15114" width="11.140625" style="58" customWidth="1"/>
    <col min="15115" max="15354" width="9.28515625" style="58"/>
    <col min="15355" max="15357" width="0" style="58" hidden="1" customWidth="1"/>
    <col min="15358" max="15358" width="0.7109375" style="58" customWidth="1"/>
    <col min="15359" max="15359" width="56.5703125" style="58" customWidth="1"/>
    <col min="15360" max="15360" width="5.5703125" style="58" customWidth="1"/>
    <col min="15361" max="15361" width="4" style="58" customWidth="1"/>
    <col min="15362" max="15362" width="4.5703125" style="58" customWidth="1"/>
    <col min="15363" max="15363" width="6.5703125" style="58" customWidth="1"/>
    <col min="15364" max="15365" width="4.5703125" style="58" customWidth="1"/>
    <col min="15366" max="15366" width="6.7109375" style="58" customWidth="1"/>
    <col min="15367" max="15367" width="4.5703125" style="58" customWidth="1"/>
    <col min="15368" max="15368" width="11" style="58" customWidth="1"/>
    <col min="15369" max="15369" width="11.28515625" style="58" customWidth="1"/>
    <col min="15370" max="15370" width="11.140625" style="58" customWidth="1"/>
    <col min="15371" max="15610" width="9.28515625" style="58"/>
    <col min="15611" max="15613" width="0" style="58" hidden="1" customWidth="1"/>
    <col min="15614" max="15614" width="0.7109375" style="58" customWidth="1"/>
    <col min="15615" max="15615" width="56.5703125" style="58" customWidth="1"/>
    <col min="15616" max="15616" width="5.5703125" style="58" customWidth="1"/>
    <col min="15617" max="15617" width="4" style="58" customWidth="1"/>
    <col min="15618" max="15618" width="4.5703125" style="58" customWidth="1"/>
    <col min="15619" max="15619" width="6.5703125" style="58" customWidth="1"/>
    <col min="15620" max="15621" width="4.5703125" style="58" customWidth="1"/>
    <col min="15622" max="15622" width="6.7109375" style="58" customWidth="1"/>
    <col min="15623" max="15623" width="4.5703125" style="58" customWidth="1"/>
    <col min="15624" max="15624" width="11" style="58" customWidth="1"/>
    <col min="15625" max="15625" width="11.28515625" style="58" customWidth="1"/>
    <col min="15626" max="15626" width="11.140625" style="58" customWidth="1"/>
    <col min="15627" max="15866" width="9.28515625" style="58"/>
    <col min="15867" max="15869" width="0" style="58" hidden="1" customWidth="1"/>
    <col min="15870" max="15870" width="0.7109375" style="58" customWidth="1"/>
    <col min="15871" max="15871" width="56.5703125" style="58" customWidth="1"/>
    <col min="15872" max="15872" width="5.5703125" style="58" customWidth="1"/>
    <col min="15873" max="15873" width="4" style="58" customWidth="1"/>
    <col min="15874" max="15874" width="4.5703125" style="58" customWidth="1"/>
    <col min="15875" max="15875" width="6.5703125" style="58" customWidth="1"/>
    <col min="15876" max="15877" width="4.5703125" style="58" customWidth="1"/>
    <col min="15878" max="15878" width="6.7109375" style="58" customWidth="1"/>
    <col min="15879" max="15879" width="4.5703125" style="58" customWidth="1"/>
    <col min="15880" max="15880" width="11" style="58" customWidth="1"/>
    <col min="15881" max="15881" width="11.28515625" style="58" customWidth="1"/>
    <col min="15882" max="15882" width="11.140625" style="58" customWidth="1"/>
    <col min="15883" max="16122" width="9.28515625" style="58"/>
    <col min="16123" max="16125" width="0" style="58" hidden="1" customWidth="1"/>
    <col min="16126" max="16126" width="0.7109375" style="58" customWidth="1"/>
    <col min="16127" max="16127" width="56.5703125" style="58" customWidth="1"/>
    <col min="16128" max="16128" width="5.5703125" style="58" customWidth="1"/>
    <col min="16129" max="16129" width="4" style="58" customWidth="1"/>
    <col min="16130" max="16130" width="4.5703125" style="58" customWidth="1"/>
    <col min="16131" max="16131" width="6.5703125" style="58" customWidth="1"/>
    <col min="16132" max="16133" width="4.5703125" style="58" customWidth="1"/>
    <col min="16134" max="16134" width="6.7109375" style="58" customWidth="1"/>
    <col min="16135" max="16135" width="4.5703125" style="58" customWidth="1"/>
    <col min="16136" max="16136" width="11" style="58" customWidth="1"/>
    <col min="16137" max="16137" width="11.28515625" style="58" customWidth="1"/>
    <col min="16138" max="16138" width="11.140625" style="58" customWidth="1"/>
    <col min="16139" max="16384" width="9.28515625" style="58"/>
  </cols>
  <sheetData>
    <row r="1" spans="1:13" ht="5.25" customHeight="1" x14ac:dyDescent="0.2">
      <c r="E1" s="255"/>
      <c r="F1" s="255"/>
      <c r="G1" s="255"/>
      <c r="H1" s="255"/>
      <c r="I1" s="127"/>
      <c r="J1" s="127"/>
    </row>
    <row r="2" spans="1:13" ht="15.75" customHeight="1" x14ac:dyDescent="0.25">
      <c r="E2" s="256" t="s">
        <v>259</v>
      </c>
      <c r="F2" s="269"/>
      <c r="G2" s="269"/>
      <c r="H2" s="269"/>
      <c r="I2" s="269"/>
      <c r="J2" s="269"/>
    </row>
    <row r="3" spans="1:13" ht="15" customHeight="1" x14ac:dyDescent="0.25">
      <c r="E3" s="256" t="s">
        <v>253</v>
      </c>
      <c r="F3" s="256"/>
      <c r="G3" s="256"/>
      <c r="H3" s="256"/>
      <c r="I3" s="256"/>
      <c r="J3" s="256"/>
    </row>
    <row r="4" spans="1:13" ht="15" customHeight="1" x14ac:dyDescent="0.25">
      <c r="E4" s="256" t="s">
        <v>144</v>
      </c>
      <c r="F4" s="269"/>
      <c r="G4" s="269"/>
      <c r="H4" s="269"/>
      <c r="I4" s="269"/>
      <c r="J4" s="269"/>
    </row>
    <row r="5" spans="1:13" ht="16.5" customHeight="1" x14ac:dyDescent="0.25">
      <c r="E5" s="256" t="s">
        <v>255</v>
      </c>
      <c r="F5" s="269"/>
      <c r="G5" s="269"/>
      <c r="H5" s="269"/>
      <c r="I5" s="269"/>
      <c r="J5" s="269"/>
    </row>
    <row r="6" spans="1:13" ht="16.5" customHeight="1" x14ac:dyDescent="0.25">
      <c r="E6" s="256" t="s">
        <v>256</v>
      </c>
      <c r="F6" s="269"/>
      <c r="G6" s="269"/>
      <c r="H6" s="269"/>
      <c r="I6" s="269"/>
      <c r="J6" s="269"/>
    </row>
    <row r="7" spans="1:13" ht="15" x14ac:dyDescent="0.25">
      <c r="E7" s="270" t="s">
        <v>149</v>
      </c>
      <c r="F7" s="270"/>
      <c r="G7" s="270"/>
      <c r="H7" s="270"/>
      <c r="I7" s="270"/>
      <c r="J7" s="270"/>
    </row>
    <row r="8" spans="1:13" ht="54.75" customHeight="1" x14ac:dyDescent="0.2">
      <c r="E8" s="263" t="s">
        <v>258</v>
      </c>
      <c r="F8" s="263"/>
      <c r="G8" s="263"/>
      <c r="H8" s="263"/>
      <c r="I8" s="263"/>
      <c r="J8" s="263"/>
    </row>
    <row r="9" spans="1:13" ht="12.75" customHeight="1" thickBot="1" x14ac:dyDescent="0.3">
      <c r="E9" s="59"/>
      <c r="F9" s="264"/>
      <c r="G9" s="264"/>
      <c r="H9" s="264"/>
      <c r="J9" s="135" t="s">
        <v>147</v>
      </c>
    </row>
    <row r="10" spans="1:13" ht="13.5" customHeight="1" x14ac:dyDescent="0.2">
      <c r="B10" s="60"/>
      <c r="C10" s="61"/>
      <c r="D10" s="61"/>
      <c r="E10" s="265" t="s">
        <v>156</v>
      </c>
      <c r="F10" s="267" t="s">
        <v>158</v>
      </c>
      <c r="G10" s="267" t="s">
        <v>159</v>
      </c>
      <c r="H10" s="257" t="s">
        <v>139</v>
      </c>
      <c r="I10" s="259" t="s">
        <v>0</v>
      </c>
      <c r="J10" s="261" t="s">
        <v>140</v>
      </c>
    </row>
    <row r="11" spans="1:13" ht="13.5" thickBot="1" x14ac:dyDescent="0.25">
      <c r="A11" s="62" t="s">
        <v>163</v>
      </c>
      <c r="B11" s="63"/>
      <c r="C11" s="64"/>
      <c r="D11" s="64"/>
      <c r="E11" s="266"/>
      <c r="F11" s="268"/>
      <c r="G11" s="268"/>
      <c r="H11" s="258"/>
      <c r="I11" s="260"/>
      <c r="J11" s="262"/>
    </row>
    <row r="12" spans="1:13" ht="15" thickBot="1" x14ac:dyDescent="0.25">
      <c r="A12" s="62"/>
      <c r="B12" s="63"/>
      <c r="C12" s="64"/>
      <c r="D12" s="64"/>
      <c r="E12" s="136">
        <v>1</v>
      </c>
      <c r="F12" s="137">
        <v>2</v>
      </c>
      <c r="G12" s="138">
        <v>3</v>
      </c>
      <c r="H12" s="139">
        <v>4</v>
      </c>
      <c r="I12" s="139">
        <v>5</v>
      </c>
      <c r="J12" s="139">
        <v>6</v>
      </c>
      <c r="M12" s="61"/>
    </row>
    <row r="13" spans="1:13" s="68" customFormat="1" ht="15" thickBot="1" x14ac:dyDescent="0.25">
      <c r="A13" s="65">
        <v>3</v>
      </c>
      <c r="B13" s="66"/>
      <c r="C13" s="67"/>
      <c r="D13" s="67"/>
      <c r="E13" s="140" t="s">
        <v>164</v>
      </c>
      <c r="F13" s="141"/>
      <c r="G13" s="141"/>
      <c r="H13" s="142">
        <f>H14</f>
        <v>3128.1236499999995</v>
      </c>
      <c r="I13" s="142">
        <f>I14</f>
        <v>2779.9955599999998</v>
      </c>
      <c r="J13" s="143">
        <f t="shared" ref="J13" si="0">I13/H13*100</f>
        <v>88.871025286995931</v>
      </c>
      <c r="L13" s="69"/>
      <c r="M13" s="69"/>
    </row>
    <row r="14" spans="1:13" s="65" customFormat="1" ht="30" x14ac:dyDescent="0.25">
      <c r="A14" s="65">
        <v>4</v>
      </c>
      <c r="B14" s="66"/>
      <c r="C14" s="67"/>
      <c r="D14" s="67"/>
      <c r="E14" s="144" t="s">
        <v>165</v>
      </c>
      <c r="F14" s="145"/>
      <c r="G14" s="145"/>
      <c r="H14" s="146">
        <f>H15+H52+H66+H88+H119+H126+H133+H59</f>
        <v>3128.1236499999995</v>
      </c>
      <c r="I14" s="146">
        <f>I15+I52+I66+I88+I119+I126+I133+I59</f>
        <v>2779.9955599999998</v>
      </c>
      <c r="J14" s="147">
        <f>I14/H14*100</f>
        <v>88.871025286995931</v>
      </c>
    </row>
    <row r="15" spans="1:13" s="68" customFormat="1" ht="15" x14ac:dyDescent="0.25">
      <c r="A15" s="65">
        <v>5</v>
      </c>
      <c r="B15" s="66"/>
      <c r="C15" s="67"/>
      <c r="D15" s="67"/>
      <c r="E15" s="148" t="s">
        <v>166</v>
      </c>
      <c r="F15" s="149" t="s">
        <v>167</v>
      </c>
      <c r="G15" s="149"/>
      <c r="H15" s="150">
        <f>H16+H22+P51+H47+H41</f>
        <v>1454.73594</v>
      </c>
      <c r="I15" s="150">
        <f>I16+I22+Q51+I47+I41</f>
        <v>1360.2878599999999</v>
      </c>
      <c r="J15" s="151">
        <f t="shared" ref="J15:J78" si="1">I15/H15*100</f>
        <v>93.507544743824766</v>
      </c>
      <c r="K15" s="70"/>
      <c r="L15" s="70"/>
    </row>
    <row r="16" spans="1:13" ht="30" customHeight="1" x14ac:dyDescent="0.25">
      <c r="A16" s="71"/>
      <c r="B16" s="72"/>
      <c r="C16" s="73"/>
      <c r="D16" s="73"/>
      <c r="E16" s="152" t="s">
        <v>168</v>
      </c>
      <c r="F16" s="149" t="s">
        <v>167</v>
      </c>
      <c r="G16" s="149" t="s">
        <v>169</v>
      </c>
      <c r="H16" s="150">
        <f t="shared" ref="H16:I20" si="2">H17</f>
        <v>577.13409000000001</v>
      </c>
      <c r="I16" s="153">
        <f t="shared" si="2"/>
        <v>550.21415999999999</v>
      </c>
      <c r="J16" s="151">
        <f t="shared" si="1"/>
        <v>95.335584837832059</v>
      </c>
    </row>
    <row r="17" spans="1:24" ht="45" hidden="1" x14ac:dyDescent="0.25">
      <c r="A17" s="71"/>
      <c r="B17" s="72"/>
      <c r="C17" s="73"/>
      <c r="D17" s="73"/>
      <c r="E17" s="154" t="s">
        <v>170</v>
      </c>
      <c r="F17" s="149" t="s">
        <v>167</v>
      </c>
      <c r="G17" s="149" t="s">
        <v>169</v>
      </c>
      <c r="H17" s="150">
        <f t="shared" si="2"/>
        <v>577.13409000000001</v>
      </c>
      <c r="I17" s="153">
        <f t="shared" si="2"/>
        <v>550.21415999999999</v>
      </c>
      <c r="J17" s="151">
        <f t="shared" si="1"/>
        <v>95.335584837832059</v>
      </c>
    </row>
    <row r="18" spans="1:24" ht="15" hidden="1" x14ac:dyDescent="0.25">
      <c r="A18" s="71"/>
      <c r="B18" s="72"/>
      <c r="C18" s="73"/>
      <c r="D18" s="73"/>
      <c r="E18" s="155" t="s">
        <v>172</v>
      </c>
      <c r="F18" s="149" t="s">
        <v>167</v>
      </c>
      <c r="G18" s="149" t="s">
        <v>169</v>
      </c>
      <c r="H18" s="150">
        <f t="shared" si="2"/>
        <v>577.13409000000001</v>
      </c>
      <c r="I18" s="153">
        <f t="shared" si="2"/>
        <v>550.21415999999999</v>
      </c>
      <c r="J18" s="151">
        <f t="shared" si="1"/>
        <v>95.335584837832059</v>
      </c>
    </row>
    <row r="19" spans="1:24" ht="30" hidden="1" x14ac:dyDescent="0.25">
      <c r="A19" s="71"/>
      <c r="B19" s="72"/>
      <c r="C19" s="73"/>
      <c r="D19" s="73"/>
      <c r="E19" s="148" t="s">
        <v>91</v>
      </c>
      <c r="F19" s="149" t="s">
        <v>167</v>
      </c>
      <c r="G19" s="149" t="s">
        <v>169</v>
      </c>
      <c r="H19" s="150">
        <f t="shared" si="2"/>
        <v>577.13409000000001</v>
      </c>
      <c r="I19" s="153">
        <f t="shared" si="2"/>
        <v>550.21415999999999</v>
      </c>
      <c r="J19" s="151">
        <f t="shared" si="1"/>
        <v>95.335584837832059</v>
      </c>
    </row>
    <row r="20" spans="1:24" ht="60" hidden="1" x14ac:dyDescent="0.25">
      <c r="A20" s="71"/>
      <c r="B20" s="72"/>
      <c r="C20" s="73"/>
      <c r="D20" s="73"/>
      <c r="E20" s="148" t="s">
        <v>92</v>
      </c>
      <c r="F20" s="149" t="s">
        <v>167</v>
      </c>
      <c r="G20" s="149" t="s">
        <v>169</v>
      </c>
      <c r="H20" s="150">
        <f t="shared" si="2"/>
        <v>577.13409000000001</v>
      </c>
      <c r="I20" s="153">
        <f t="shared" si="2"/>
        <v>550.21415999999999</v>
      </c>
      <c r="J20" s="151">
        <f t="shared" si="1"/>
        <v>95.335584837832059</v>
      </c>
    </row>
    <row r="21" spans="1:24" ht="30" hidden="1" x14ac:dyDescent="0.25">
      <c r="A21" s="71"/>
      <c r="B21" s="72"/>
      <c r="C21" s="73"/>
      <c r="D21" s="73"/>
      <c r="E21" s="148" t="s">
        <v>93</v>
      </c>
      <c r="F21" s="149" t="s">
        <v>167</v>
      </c>
      <c r="G21" s="149" t="s">
        <v>169</v>
      </c>
      <c r="H21" s="156">
        <v>577.13409000000001</v>
      </c>
      <c r="I21" s="153">
        <v>550.21415999999999</v>
      </c>
      <c r="J21" s="151">
        <f t="shared" si="1"/>
        <v>95.335584837832059</v>
      </c>
    </row>
    <row r="22" spans="1:24" ht="45" x14ac:dyDescent="0.25">
      <c r="A22" s="71"/>
      <c r="B22" s="72"/>
      <c r="C22" s="73"/>
      <c r="D22" s="73"/>
      <c r="E22" s="148" t="s">
        <v>175</v>
      </c>
      <c r="F22" s="149" t="s">
        <v>167</v>
      </c>
      <c r="G22" s="149" t="s">
        <v>176</v>
      </c>
      <c r="H22" s="156">
        <f>H23+H36</f>
        <v>872.60185000000001</v>
      </c>
      <c r="I22" s="153">
        <f>I23+I36</f>
        <v>810.07370000000003</v>
      </c>
      <c r="J22" s="151">
        <f t="shared" si="1"/>
        <v>92.834286335744082</v>
      </c>
    </row>
    <row r="23" spans="1:24" ht="45" hidden="1" x14ac:dyDescent="0.25">
      <c r="A23" s="71"/>
      <c r="B23" s="72"/>
      <c r="C23" s="73"/>
      <c r="D23" s="73"/>
      <c r="E23" s="148" t="s">
        <v>177</v>
      </c>
      <c r="F23" s="149" t="s">
        <v>167</v>
      </c>
      <c r="G23" s="149" t="s">
        <v>176</v>
      </c>
      <c r="H23" s="156">
        <f>H24</f>
        <v>872.20185000000004</v>
      </c>
      <c r="I23" s="153">
        <f>I24</f>
        <v>809.67370000000005</v>
      </c>
      <c r="J23" s="151">
        <f t="shared" si="1"/>
        <v>92.831000071829706</v>
      </c>
    </row>
    <row r="24" spans="1:24" ht="30" hidden="1" x14ac:dyDescent="0.25">
      <c r="A24" s="71"/>
      <c r="B24" s="72"/>
      <c r="C24" s="73"/>
      <c r="D24" s="73"/>
      <c r="E24" s="148" t="s">
        <v>178</v>
      </c>
      <c r="F24" s="149" t="s">
        <v>167</v>
      </c>
      <c r="G24" s="149" t="s">
        <v>176</v>
      </c>
      <c r="H24" s="156">
        <f>H25+H33+H28</f>
        <v>872.20185000000004</v>
      </c>
      <c r="I24" s="153">
        <f>I25+I33+I28</f>
        <v>809.67370000000005</v>
      </c>
      <c r="J24" s="151">
        <f t="shared" si="1"/>
        <v>92.831000071829706</v>
      </c>
    </row>
    <row r="25" spans="1:24" ht="30" hidden="1" x14ac:dyDescent="0.25">
      <c r="A25" s="71"/>
      <c r="B25" s="72"/>
      <c r="C25" s="73"/>
      <c r="D25" s="73"/>
      <c r="E25" s="148" t="s">
        <v>180</v>
      </c>
      <c r="F25" s="149" t="s">
        <v>167</v>
      </c>
      <c r="G25" s="149" t="s">
        <v>176</v>
      </c>
      <c r="H25" s="153">
        <f t="shared" ref="H25:I26" si="3">H26</f>
        <v>616.5</v>
      </c>
      <c r="I25" s="153">
        <f t="shared" si="3"/>
        <v>591.50463000000002</v>
      </c>
      <c r="J25" s="151">
        <f t="shared" si="1"/>
        <v>95.945600973236012</v>
      </c>
    </row>
    <row r="26" spans="1:24" ht="60" hidden="1" x14ac:dyDescent="0.25">
      <c r="A26" s="71"/>
      <c r="B26" s="72"/>
      <c r="C26" s="73"/>
      <c r="D26" s="73"/>
      <c r="E26" s="148" t="s">
        <v>182</v>
      </c>
      <c r="F26" s="149" t="s">
        <v>167</v>
      </c>
      <c r="G26" s="149" t="s">
        <v>176</v>
      </c>
      <c r="H26" s="156">
        <f t="shared" si="3"/>
        <v>616.5</v>
      </c>
      <c r="I26" s="153">
        <f t="shared" si="3"/>
        <v>591.50463000000002</v>
      </c>
      <c r="J26" s="151">
        <f t="shared" si="1"/>
        <v>95.945600973236012</v>
      </c>
    </row>
    <row r="27" spans="1:24" ht="30" hidden="1" x14ac:dyDescent="0.25">
      <c r="A27" s="71"/>
      <c r="B27" s="72"/>
      <c r="C27" s="73"/>
      <c r="D27" s="73"/>
      <c r="E27" s="148" t="s">
        <v>93</v>
      </c>
      <c r="F27" s="149" t="s">
        <v>167</v>
      </c>
      <c r="G27" s="149" t="s">
        <v>176</v>
      </c>
      <c r="H27" s="156">
        <v>616.5</v>
      </c>
      <c r="I27" s="153">
        <v>591.50463000000002</v>
      </c>
      <c r="J27" s="151">
        <f t="shared" si="1"/>
        <v>95.945600973236012</v>
      </c>
    </row>
    <row r="28" spans="1:24" ht="30" hidden="1" x14ac:dyDescent="0.25">
      <c r="A28" s="71"/>
      <c r="B28" s="72"/>
      <c r="C28" s="73"/>
      <c r="D28" s="73"/>
      <c r="E28" s="148" t="s">
        <v>183</v>
      </c>
      <c r="F28" s="149" t="s">
        <v>167</v>
      </c>
      <c r="G28" s="149" t="s">
        <v>176</v>
      </c>
      <c r="H28" s="156">
        <f>H29+H31</f>
        <v>239.60185000000001</v>
      </c>
      <c r="I28" s="156">
        <f>I29+I31</f>
        <v>202.06915000000001</v>
      </c>
      <c r="J28" s="151">
        <f t="shared" si="1"/>
        <v>84.335388061486171</v>
      </c>
    </row>
    <row r="29" spans="1:24" ht="30" hidden="1" x14ac:dyDescent="0.25">
      <c r="A29" s="71"/>
      <c r="B29" s="72"/>
      <c r="C29" s="73"/>
      <c r="D29" s="73"/>
      <c r="E29" s="157" t="s">
        <v>94</v>
      </c>
      <c r="F29" s="149" t="s">
        <v>167</v>
      </c>
      <c r="G29" s="149" t="s">
        <v>176</v>
      </c>
      <c r="H29" s="153">
        <f>H30</f>
        <v>227.20094</v>
      </c>
      <c r="I29" s="153">
        <f>I30</f>
        <v>189.67615000000001</v>
      </c>
      <c r="J29" s="151">
        <f t="shared" si="1"/>
        <v>83.483875550866998</v>
      </c>
    </row>
    <row r="30" spans="1:24" s="74" customFormat="1" ht="30" hidden="1" x14ac:dyDescent="0.25">
      <c r="B30" s="75"/>
      <c r="C30" s="76"/>
      <c r="D30" s="73"/>
      <c r="E30" s="157" t="s">
        <v>95</v>
      </c>
      <c r="F30" s="149" t="s">
        <v>167</v>
      </c>
      <c r="G30" s="149" t="s">
        <v>176</v>
      </c>
      <c r="H30" s="156">
        <v>227.20094</v>
      </c>
      <c r="I30" s="153">
        <v>189.67615000000001</v>
      </c>
      <c r="J30" s="151">
        <f t="shared" si="1"/>
        <v>83.483875550866998</v>
      </c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</row>
    <row r="31" spans="1:24" s="74" customFormat="1" ht="15" hidden="1" x14ac:dyDescent="0.25">
      <c r="B31" s="75"/>
      <c r="C31" s="76"/>
      <c r="D31" s="73"/>
      <c r="E31" s="157" t="s">
        <v>96</v>
      </c>
      <c r="F31" s="149" t="s">
        <v>167</v>
      </c>
      <c r="G31" s="149" t="s">
        <v>176</v>
      </c>
      <c r="H31" s="156">
        <f>H32</f>
        <v>12.40091</v>
      </c>
      <c r="I31" s="156">
        <f>I32</f>
        <v>12.393000000000001</v>
      </c>
      <c r="J31" s="151">
        <f t="shared" si="1"/>
        <v>99.936214358462422</v>
      </c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</row>
    <row r="32" spans="1:24" ht="15" hidden="1" x14ac:dyDescent="0.25">
      <c r="A32" s="71"/>
      <c r="B32" s="72"/>
      <c r="C32" s="73"/>
      <c r="D32" s="73"/>
      <c r="E32" s="148" t="s">
        <v>97</v>
      </c>
      <c r="F32" s="149" t="s">
        <v>167</v>
      </c>
      <c r="G32" s="149" t="s">
        <v>176</v>
      </c>
      <c r="H32" s="156">
        <v>12.40091</v>
      </c>
      <c r="I32" s="153">
        <v>12.393000000000001</v>
      </c>
      <c r="J32" s="151">
        <f t="shared" si="1"/>
        <v>99.936214358462422</v>
      </c>
    </row>
    <row r="33" spans="1:28" ht="66.75" hidden="1" customHeight="1" x14ac:dyDescent="0.25">
      <c r="A33" s="71"/>
      <c r="B33" s="72"/>
      <c r="C33" s="73"/>
      <c r="D33" s="73"/>
      <c r="E33" s="144" t="s">
        <v>185</v>
      </c>
      <c r="F33" s="158" t="s">
        <v>167</v>
      </c>
      <c r="G33" s="159" t="s">
        <v>176</v>
      </c>
      <c r="H33" s="160">
        <f>H35</f>
        <v>16.100000000000001</v>
      </c>
      <c r="I33" s="161">
        <f>I35</f>
        <v>16.099920000000001</v>
      </c>
      <c r="J33" s="151">
        <f t="shared" si="1"/>
        <v>99.999503105590065</v>
      </c>
    </row>
    <row r="34" spans="1:28" ht="17.649999999999999" hidden="1" customHeight="1" x14ac:dyDescent="0.25">
      <c r="A34" s="71"/>
      <c r="B34" s="72"/>
      <c r="C34" s="73"/>
      <c r="D34" s="73"/>
      <c r="E34" s="144" t="s">
        <v>98</v>
      </c>
      <c r="F34" s="158" t="s">
        <v>167</v>
      </c>
      <c r="G34" s="159" t="s">
        <v>176</v>
      </c>
      <c r="H34" s="160">
        <f>H35</f>
        <v>16.100000000000001</v>
      </c>
      <c r="I34" s="161">
        <f>I35</f>
        <v>16.099920000000001</v>
      </c>
      <c r="J34" s="151">
        <f t="shared" si="1"/>
        <v>99.999503105590065</v>
      </c>
    </row>
    <row r="35" spans="1:28" ht="17.649999999999999" hidden="1" customHeight="1" x14ac:dyDescent="0.25">
      <c r="A35" s="71"/>
      <c r="B35" s="72"/>
      <c r="C35" s="73"/>
      <c r="D35" s="73"/>
      <c r="E35" s="155" t="s">
        <v>84</v>
      </c>
      <c r="F35" s="158" t="s">
        <v>167</v>
      </c>
      <c r="G35" s="159" t="s">
        <v>176</v>
      </c>
      <c r="H35" s="156">
        <v>16.100000000000001</v>
      </c>
      <c r="I35" s="153">
        <v>16.099920000000001</v>
      </c>
      <c r="J35" s="151">
        <f t="shared" si="1"/>
        <v>99.999503105590065</v>
      </c>
    </row>
    <row r="36" spans="1:28" ht="42" hidden="1" customHeight="1" x14ac:dyDescent="0.25">
      <c r="A36" s="71"/>
      <c r="B36" s="72"/>
      <c r="C36" s="73"/>
      <c r="D36" s="73"/>
      <c r="E36" s="148" t="s">
        <v>189</v>
      </c>
      <c r="F36" s="149" t="s">
        <v>167</v>
      </c>
      <c r="G36" s="149" t="s">
        <v>176</v>
      </c>
      <c r="H36" s="156">
        <f t="shared" ref="H36:I37" si="4">H37</f>
        <v>0.4</v>
      </c>
      <c r="I36" s="153">
        <f t="shared" si="4"/>
        <v>0.4</v>
      </c>
      <c r="J36" s="151">
        <f t="shared" si="1"/>
        <v>100</v>
      </c>
    </row>
    <row r="37" spans="1:28" ht="54.75" hidden="1" customHeight="1" x14ac:dyDescent="0.25">
      <c r="A37" s="71"/>
      <c r="B37" s="72"/>
      <c r="C37" s="73"/>
      <c r="D37" s="73"/>
      <c r="E37" s="148" t="s">
        <v>192</v>
      </c>
      <c r="F37" s="149" t="s">
        <v>167</v>
      </c>
      <c r="G37" s="149" t="s">
        <v>176</v>
      </c>
      <c r="H37" s="156">
        <f t="shared" si="4"/>
        <v>0.4</v>
      </c>
      <c r="I37" s="153">
        <f t="shared" si="4"/>
        <v>0.4</v>
      </c>
      <c r="J37" s="151">
        <f t="shared" si="1"/>
        <v>100</v>
      </c>
    </row>
    <row r="38" spans="1:28" ht="80.25" hidden="1" customHeight="1" x14ac:dyDescent="0.25">
      <c r="A38" s="71"/>
      <c r="B38" s="72"/>
      <c r="C38" s="73"/>
      <c r="D38" s="72"/>
      <c r="E38" s="162" t="s">
        <v>99</v>
      </c>
      <c r="F38" s="149" t="s">
        <v>167</v>
      </c>
      <c r="G38" s="149" t="s">
        <v>176</v>
      </c>
      <c r="H38" s="156">
        <f>H40</f>
        <v>0.4</v>
      </c>
      <c r="I38" s="153">
        <f>I40</f>
        <v>0.4</v>
      </c>
      <c r="J38" s="151">
        <f t="shared" si="1"/>
        <v>100</v>
      </c>
    </row>
    <row r="39" spans="1:28" ht="32.25" hidden="1" customHeight="1" x14ac:dyDescent="0.25">
      <c r="A39" s="71"/>
      <c r="B39" s="72"/>
      <c r="C39" s="73"/>
      <c r="D39" s="73"/>
      <c r="E39" s="157" t="s">
        <v>94</v>
      </c>
      <c r="F39" s="149" t="s">
        <v>167</v>
      </c>
      <c r="G39" s="149" t="s">
        <v>176</v>
      </c>
      <c r="H39" s="156">
        <f>H40</f>
        <v>0.4</v>
      </c>
      <c r="I39" s="153">
        <f>I40</f>
        <v>0.4</v>
      </c>
      <c r="J39" s="151">
        <f t="shared" si="1"/>
        <v>100</v>
      </c>
    </row>
    <row r="40" spans="1:28" ht="31.5" hidden="1" customHeight="1" x14ac:dyDescent="0.25">
      <c r="A40" s="71"/>
      <c r="B40" s="72"/>
      <c r="C40" s="73"/>
      <c r="D40" s="73"/>
      <c r="E40" s="157" t="s">
        <v>95</v>
      </c>
      <c r="F40" s="149" t="s">
        <v>167</v>
      </c>
      <c r="G40" s="149" t="s">
        <v>176</v>
      </c>
      <c r="H40" s="156">
        <v>0.4</v>
      </c>
      <c r="I40" s="153">
        <v>0.4</v>
      </c>
      <c r="J40" s="151">
        <f t="shared" si="1"/>
        <v>100</v>
      </c>
    </row>
    <row r="41" spans="1:28" ht="17.45" customHeight="1" x14ac:dyDescent="0.25">
      <c r="A41" s="71"/>
      <c r="B41" s="72"/>
      <c r="C41" s="73"/>
      <c r="D41" s="73"/>
      <c r="E41" s="157" t="s">
        <v>194</v>
      </c>
      <c r="F41" s="149" t="s">
        <v>167</v>
      </c>
      <c r="G41" s="149">
        <v>11</v>
      </c>
      <c r="H41" s="156">
        <f>H42</f>
        <v>5</v>
      </c>
      <c r="I41" s="153">
        <f>I44</f>
        <v>0</v>
      </c>
      <c r="J41" s="151">
        <f t="shared" si="1"/>
        <v>0</v>
      </c>
    </row>
    <row r="42" spans="1:28" ht="44.45" hidden="1" customHeight="1" x14ac:dyDescent="0.25">
      <c r="A42" s="71"/>
      <c r="B42" s="72"/>
      <c r="C42" s="73"/>
      <c r="D42" s="73"/>
      <c r="E42" s="148" t="s">
        <v>189</v>
      </c>
      <c r="F42" s="149" t="s">
        <v>167</v>
      </c>
      <c r="G42" s="149">
        <v>11</v>
      </c>
      <c r="H42" s="156">
        <f>H43</f>
        <v>5</v>
      </c>
      <c r="I42" s="156">
        <f>I43</f>
        <v>0</v>
      </c>
      <c r="J42" s="151">
        <f t="shared" si="1"/>
        <v>0</v>
      </c>
    </row>
    <row r="43" spans="1:28" ht="51.6" hidden="1" customHeight="1" x14ac:dyDescent="0.25">
      <c r="A43" s="71"/>
      <c r="B43" s="72"/>
      <c r="C43" s="73"/>
      <c r="D43" s="73"/>
      <c r="E43" s="148" t="s">
        <v>192</v>
      </c>
      <c r="F43" s="149" t="s">
        <v>167</v>
      </c>
      <c r="G43" s="149">
        <v>11</v>
      </c>
      <c r="H43" s="156">
        <f>H44</f>
        <v>5</v>
      </c>
      <c r="I43" s="156">
        <f>I44</f>
        <v>0</v>
      </c>
      <c r="J43" s="151">
        <f t="shared" si="1"/>
        <v>0</v>
      </c>
    </row>
    <row r="44" spans="1:28" s="74" customFormat="1" ht="30.75" hidden="1" customHeight="1" x14ac:dyDescent="0.25">
      <c r="B44" s="75"/>
      <c r="C44" s="76"/>
      <c r="D44" s="73"/>
      <c r="E44" s="148" t="s">
        <v>195</v>
      </c>
      <c r="F44" s="149" t="s">
        <v>167</v>
      </c>
      <c r="G44" s="149">
        <v>11</v>
      </c>
      <c r="H44" s="156">
        <f>H46</f>
        <v>5</v>
      </c>
      <c r="I44" s="153">
        <f>I45</f>
        <v>0</v>
      </c>
      <c r="J44" s="151">
        <f t="shared" si="1"/>
        <v>0</v>
      </c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</row>
    <row r="45" spans="1:28" s="74" customFormat="1" ht="17.100000000000001" hidden="1" customHeight="1" x14ac:dyDescent="0.25">
      <c r="B45" s="75"/>
      <c r="C45" s="76"/>
      <c r="D45" s="73"/>
      <c r="E45" s="157" t="s">
        <v>96</v>
      </c>
      <c r="F45" s="149" t="s">
        <v>167</v>
      </c>
      <c r="G45" s="149">
        <v>11</v>
      </c>
      <c r="H45" s="156">
        <f>H46</f>
        <v>5</v>
      </c>
      <c r="I45" s="153">
        <f>I46</f>
        <v>0</v>
      </c>
      <c r="J45" s="151">
        <f t="shared" si="1"/>
        <v>0</v>
      </c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</row>
    <row r="46" spans="1:28" s="74" customFormat="1" ht="14.25" hidden="1" customHeight="1" x14ac:dyDescent="0.25">
      <c r="B46" s="75"/>
      <c r="C46" s="76"/>
      <c r="D46" s="73"/>
      <c r="E46" s="148" t="s">
        <v>100</v>
      </c>
      <c r="F46" s="149" t="s">
        <v>167</v>
      </c>
      <c r="G46" s="149">
        <v>11</v>
      </c>
      <c r="H46" s="156">
        <v>5</v>
      </c>
      <c r="I46" s="153">
        <v>0</v>
      </c>
      <c r="J46" s="151">
        <f t="shared" si="1"/>
        <v>0</v>
      </c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</row>
    <row r="47" spans="1:28" s="74" customFormat="1" ht="14.25" hidden="1" customHeight="1" x14ac:dyDescent="0.25">
      <c r="B47" s="75"/>
      <c r="C47" s="76"/>
      <c r="D47" s="73"/>
      <c r="E47" s="154" t="s">
        <v>198</v>
      </c>
      <c r="F47" s="163" t="s">
        <v>167</v>
      </c>
      <c r="G47" s="163" t="s">
        <v>199</v>
      </c>
      <c r="H47" s="156">
        <f t="shared" ref="H47:I50" si="5">H48</f>
        <v>0</v>
      </c>
      <c r="I47" s="150">
        <f t="shared" si="5"/>
        <v>0</v>
      </c>
      <c r="J47" s="151" t="e">
        <f t="shared" si="1"/>
        <v>#DIV/0!</v>
      </c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</row>
    <row r="48" spans="1:28" s="74" customFormat="1" ht="14.25" hidden="1" customHeight="1" x14ac:dyDescent="0.25">
      <c r="B48" s="75"/>
      <c r="C48" s="76"/>
      <c r="D48" s="73"/>
      <c r="E48" s="154" t="s">
        <v>200</v>
      </c>
      <c r="F48" s="163" t="s">
        <v>167</v>
      </c>
      <c r="G48" s="163" t="s">
        <v>199</v>
      </c>
      <c r="H48" s="156">
        <f t="shared" si="5"/>
        <v>0</v>
      </c>
      <c r="I48" s="150">
        <f t="shared" si="5"/>
        <v>0</v>
      </c>
      <c r="J48" s="151" t="e">
        <f t="shared" si="1"/>
        <v>#DIV/0!</v>
      </c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</row>
    <row r="49" spans="1:28" s="74" customFormat="1" ht="44.45" hidden="1" customHeight="1" x14ac:dyDescent="0.25">
      <c r="B49" s="75"/>
      <c r="C49" s="76"/>
      <c r="D49" s="73"/>
      <c r="E49" s="154" t="s">
        <v>201</v>
      </c>
      <c r="F49" s="163" t="s">
        <v>167</v>
      </c>
      <c r="G49" s="163" t="s">
        <v>199</v>
      </c>
      <c r="H49" s="156">
        <f t="shared" si="5"/>
        <v>0</v>
      </c>
      <c r="I49" s="150">
        <f t="shared" si="5"/>
        <v>0</v>
      </c>
      <c r="J49" s="151" t="e">
        <f t="shared" si="1"/>
        <v>#DIV/0!</v>
      </c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</row>
    <row r="50" spans="1:28" s="74" customFormat="1" ht="14.25" hidden="1" customHeight="1" x14ac:dyDescent="0.25">
      <c r="B50" s="75"/>
      <c r="C50" s="76"/>
      <c r="D50" s="73"/>
      <c r="E50" s="157" t="s">
        <v>96</v>
      </c>
      <c r="F50" s="163" t="s">
        <v>167</v>
      </c>
      <c r="G50" s="163" t="s">
        <v>199</v>
      </c>
      <c r="H50" s="156">
        <f t="shared" si="5"/>
        <v>0</v>
      </c>
      <c r="I50" s="150">
        <f t="shared" si="5"/>
        <v>0</v>
      </c>
      <c r="J50" s="151" t="e">
        <f t="shared" si="1"/>
        <v>#DIV/0!</v>
      </c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</row>
    <row r="51" spans="1:28" s="74" customFormat="1" ht="14.25" hidden="1" customHeight="1" x14ac:dyDescent="0.25">
      <c r="B51" s="75"/>
      <c r="C51" s="76"/>
      <c r="D51" s="73"/>
      <c r="E51" s="154" t="s">
        <v>203</v>
      </c>
      <c r="F51" s="163" t="s">
        <v>167</v>
      </c>
      <c r="G51" s="163" t="s">
        <v>199</v>
      </c>
      <c r="H51" s="156"/>
      <c r="I51" s="153">
        <v>0</v>
      </c>
      <c r="J51" s="151" t="e">
        <f t="shared" si="1"/>
        <v>#DIV/0!</v>
      </c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</row>
    <row r="52" spans="1:28" ht="15" customHeight="1" x14ac:dyDescent="0.25">
      <c r="A52" s="71"/>
      <c r="B52" s="72"/>
      <c r="C52" s="73"/>
      <c r="D52" s="73"/>
      <c r="E52" s="148" t="s">
        <v>204</v>
      </c>
      <c r="F52" s="149" t="s">
        <v>169</v>
      </c>
      <c r="G52" s="149"/>
      <c r="H52" s="156">
        <f t="shared" ref="H52:I53" si="6">H53</f>
        <v>132.1</v>
      </c>
      <c r="I52" s="153">
        <f t="shared" si="6"/>
        <v>132.1</v>
      </c>
      <c r="J52" s="151">
        <f t="shared" si="1"/>
        <v>100</v>
      </c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</row>
    <row r="53" spans="1:28" ht="15.75" customHeight="1" x14ac:dyDescent="0.25">
      <c r="A53" s="71"/>
      <c r="B53" s="72"/>
      <c r="C53" s="73"/>
      <c r="D53" s="73"/>
      <c r="E53" s="148" t="s">
        <v>205</v>
      </c>
      <c r="F53" s="149" t="s">
        <v>169</v>
      </c>
      <c r="G53" s="149" t="s">
        <v>206</v>
      </c>
      <c r="H53" s="156">
        <f t="shared" si="6"/>
        <v>132.1</v>
      </c>
      <c r="I53" s="153">
        <f t="shared" si="6"/>
        <v>132.1</v>
      </c>
      <c r="J53" s="151">
        <f t="shared" si="1"/>
        <v>100</v>
      </c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</row>
    <row r="54" spans="1:28" ht="39.75" hidden="1" customHeight="1" x14ac:dyDescent="0.25">
      <c r="A54" s="71"/>
      <c r="B54" s="72"/>
      <c r="C54" s="73"/>
      <c r="D54" s="73"/>
      <c r="E54" s="148" t="s">
        <v>189</v>
      </c>
      <c r="F54" s="149" t="s">
        <v>169</v>
      </c>
      <c r="G54" s="149" t="s">
        <v>206</v>
      </c>
      <c r="H54" s="156">
        <f>H56</f>
        <v>132.1</v>
      </c>
      <c r="I54" s="153">
        <f>I56</f>
        <v>132.1</v>
      </c>
      <c r="J54" s="151">
        <f t="shared" si="1"/>
        <v>100</v>
      </c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</row>
    <row r="55" spans="1:28" ht="53.25" hidden="1" customHeight="1" x14ac:dyDescent="0.25">
      <c r="A55" s="71"/>
      <c r="B55" s="72"/>
      <c r="C55" s="73"/>
      <c r="D55" s="73"/>
      <c r="E55" s="148" t="s">
        <v>192</v>
      </c>
      <c r="F55" s="149" t="s">
        <v>169</v>
      </c>
      <c r="G55" s="149" t="s">
        <v>206</v>
      </c>
      <c r="H55" s="156">
        <f t="shared" ref="H55:I57" si="7">H56</f>
        <v>132.1</v>
      </c>
      <c r="I55" s="153">
        <f t="shared" si="7"/>
        <v>132.1</v>
      </c>
      <c r="J55" s="151">
        <f t="shared" si="1"/>
        <v>100</v>
      </c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</row>
    <row r="56" spans="1:28" ht="43.5" hidden="1" customHeight="1" x14ac:dyDescent="0.25">
      <c r="A56" s="71"/>
      <c r="B56" s="72"/>
      <c r="C56" s="73"/>
      <c r="D56" s="72"/>
      <c r="E56" s="164" t="s">
        <v>207</v>
      </c>
      <c r="F56" s="149" t="s">
        <v>169</v>
      </c>
      <c r="G56" s="149" t="s">
        <v>206</v>
      </c>
      <c r="H56" s="156">
        <f t="shared" si="7"/>
        <v>132.1</v>
      </c>
      <c r="I56" s="153">
        <f t="shared" si="7"/>
        <v>132.1</v>
      </c>
      <c r="J56" s="151">
        <f t="shared" si="1"/>
        <v>100</v>
      </c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</row>
    <row r="57" spans="1:28" ht="54.75" hidden="1" customHeight="1" x14ac:dyDescent="0.25">
      <c r="A57" s="71"/>
      <c r="B57" s="72"/>
      <c r="C57" s="73"/>
      <c r="D57" s="72"/>
      <c r="E57" s="165" t="s">
        <v>182</v>
      </c>
      <c r="F57" s="166" t="s">
        <v>169</v>
      </c>
      <c r="G57" s="166" t="s">
        <v>206</v>
      </c>
      <c r="H57" s="167">
        <f t="shared" si="7"/>
        <v>132.1</v>
      </c>
      <c r="I57" s="168">
        <f t="shared" si="7"/>
        <v>132.1</v>
      </c>
      <c r="J57" s="151">
        <f t="shared" si="1"/>
        <v>100</v>
      </c>
      <c r="K57" s="86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</row>
    <row r="58" spans="1:28" ht="30" hidden="1" customHeight="1" x14ac:dyDescent="0.25">
      <c r="A58" s="71"/>
      <c r="B58" s="72"/>
      <c r="C58" s="73"/>
      <c r="D58" s="73"/>
      <c r="E58" s="165" t="s">
        <v>93</v>
      </c>
      <c r="F58" s="166" t="s">
        <v>169</v>
      </c>
      <c r="G58" s="166" t="s">
        <v>206</v>
      </c>
      <c r="H58" s="167">
        <v>132.1</v>
      </c>
      <c r="I58" s="168">
        <v>132.1</v>
      </c>
      <c r="J58" s="151">
        <f t="shared" si="1"/>
        <v>100</v>
      </c>
      <c r="K58" s="86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</row>
    <row r="59" spans="1:28" ht="17.25" customHeight="1" x14ac:dyDescent="0.25">
      <c r="A59" s="71"/>
      <c r="B59" s="72"/>
      <c r="C59" s="73"/>
      <c r="D59" s="73"/>
      <c r="E59" s="169" t="s">
        <v>210</v>
      </c>
      <c r="F59" s="166" t="s">
        <v>206</v>
      </c>
      <c r="G59" s="166"/>
      <c r="H59" s="167">
        <f t="shared" ref="H59:I64" si="8">H60</f>
        <v>32.200000000000003</v>
      </c>
      <c r="I59" s="167">
        <f t="shared" si="8"/>
        <v>32.200000000000003</v>
      </c>
      <c r="J59" s="151">
        <f t="shared" si="1"/>
        <v>100</v>
      </c>
      <c r="K59" s="86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</row>
    <row r="60" spans="1:28" ht="30" customHeight="1" x14ac:dyDescent="0.25">
      <c r="A60" s="71"/>
      <c r="B60" s="72"/>
      <c r="C60" s="73"/>
      <c r="D60" s="73"/>
      <c r="E60" s="169" t="s">
        <v>211</v>
      </c>
      <c r="F60" s="166" t="s">
        <v>206</v>
      </c>
      <c r="G60" s="166">
        <v>10</v>
      </c>
      <c r="H60" s="167">
        <f t="shared" si="8"/>
        <v>32.200000000000003</v>
      </c>
      <c r="I60" s="167">
        <f t="shared" si="8"/>
        <v>32.200000000000003</v>
      </c>
      <c r="J60" s="151">
        <f t="shared" si="1"/>
        <v>100</v>
      </c>
      <c r="K60" s="86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</row>
    <row r="61" spans="1:28" ht="42.75" hidden="1" customHeight="1" x14ac:dyDescent="0.25">
      <c r="A61" s="71"/>
      <c r="B61" s="72"/>
      <c r="C61" s="73"/>
      <c r="D61" s="73"/>
      <c r="E61" s="169" t="s">
        <v>189</v>
      </c>
      <c r="F61" s="166" t="s">
        <v>206</v>
      </c>
      <c r="G61" s="166">
        <v>10</v>
      </c>
      <c r="H61" s="167">
        <f t="shared" si="8"/>
        <v>32.200000000000003</v>
      </c>
      <c r="I61" s="167">
        <f t="shared" si="8"/>
        <v>32.200000000000003</v>
      </c>
      <c r="J61" s="151">
        <f t="shared" si="1"/>
        <v>100</v>
      </c>
      <c r="K61" s="86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</row>
    <row r="62" spans="1:28" ht="55.5" hidden="1" customHeight="1" x14ac:dyDescent="0.25">
      <c r="A62" s="71"/>
      <c r="B62" s="72"/>
      <c r="C62" s="73"/>
      <c r="D62" s="73"/>
      <c r="E62" s="169" t="s">
        <v>192</v>
      </c>
      <c r="F62" s="166" t="s">
        <v>206</v>
      </c>
      <c r="G62" s="166">
        <v>10</v>
      </c>
      <c r="H62" s="167">
        <f t="shared" si="8"/>
        <v>32.200000000000003</v>
      </c>
      <c r="I62" s="167">
        <f t="shared" si="8"/>
        <v>32.200000000000003</v>
      </c>
      <c r="J62" s="151">
        <f t="shared" si="1"/>
        <v>100</v>
      </c>
      <c r="K62" s="86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</row>
    <row r="63" spans="1:28" ht="15" hidden="1" customHeight="1" x14ac:dyDescent="0.25">
      <c r="A63" s="71"/>
      <c r="B63" s="72"/>
      <c r="C63" s="73"/>
      <c r="D63" s="73"/>
      <c r="E63" s="169" t="s">
        <v>101</v>
      </c>
      <c r="F63" s="166" t="s">
        <v>206</v>
      </c>
      <c r="G63" s="166">
        <v>10</v>
      </c>
      <c r="H63" s="167">
        <f t="shared" si="8"/>
        <v>32.200000000000003</v>
      </c>
      <c r="I63" s="167">
        <f t="shared" si="8"/>
        <v>32.200000000000003</v>
      </c>
      <c r="J63" s="151">
        <f t="shared" si="1"/>
        <v>100</v>
      </c>
      <c r="K63" s="86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</row>
    <row r="64" spans="1:28" ht="30" hidden="1" customHeight="1" x14ac:dyDescent="0.25">
      <c r="A64" s="71"/>
      <c r="B64" s="72"/>
      <c r="C64" s="73"/>
      <c r="D64" s="73"/>
      <c r="E64" s="169" t="s">
        <v>94</v>
      </c>
      <c r="F64" s="166" t="s">
        <v>206</v>
      </c>
      <c r="G64" s="166">
        <v>10</v>
      </c>
      <c r="H64" s="167">
        <f t="shared" si="8"/>
        <v>32.200000000000003</v>
      </c>
      <c r="I64" s="167">
        <f t="shared" si="8"/>
        <v>32.200000000000003</v>
      </c>
      <c r="J64" s="151">
        <f t="shared" si="1"/>
        <v>100</v>
      </c>
      <c r="K64" s="86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</row>
    <row r="65" spans="1:28" ht="30" hidden="1" customHeight="1" x14ac:dyDescent="0.25">
      <c r="A65" s="71"/>
      <c r="B65" s="72"/>
      <c r="C65" s="73"/>
      <c r="D65" s="73"/>
      <c r="E65" s="169" t="s">
        <v>95</v>
      </c>
      <c r="F65" s="166" t="s">
        <v>206</v>
      </c>
      <c r="G65" s="166">
        <v>10</v>
      </c>
      <c r="H65" s="167">
        <v>32.200000000000003</v>
      </c>
      <c r="I65" s="168">
        <v>32.200000000000003</v>
      </c>
      <c r="J65" s="151">
        <f t="shared" si="1"/>
        <v>100</v>
      </c>
      <c r="K65" s="86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</row>
    <row r="66" spans="1:28" ht="16.5" customHeight="1" x14ac:dyDescent="0.25">
      <c r="A66" s="71"/>
      <c r="B66" s="72"/>
      <c r="C66" s="73"/>
      <c r="D66" s="73"/>
      <c r="E66" s="165" t="s">
        <v>212</v>
      </c>
      <c r="F66" s="166" t="s">
        <v>176</v>
      </c>
      <c r="G66" s="166"/>
      <c r="H66" s="167">
        <f>H67+H73</f>
        <v>1155.72865</v>
      </c>
      <c r="I66" s="167">
        <f>I67+I73</f>
        <v>987.54783999999995</v>
      </c>
      <c r="J66" s="151">
        <f t="shared" si="1"/>
        <v>85.448071223292771</v>
      </c>
      <c r="K66" s="86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</row>
    <row r="67" spans="1:28" ht="15.75" customHeight="1" x14ac:dyDescent="0.25">
      <c r="A67" s="71"/>
      <c r="B67" s="72"/>
      <c r="C67" s="73"/>
      <c r="D67" s="73"/>
      <c r="E67" s="165" t="s">
        <v>213</v>
      </c>
      <c r="F67" s="166" t="s">
        <v>176</v>
      </c>
      <c r="G67" s="166" t="s">
        <v>214</v>
      </c>
      <c r="H67" s="167">
        <f t="shared" ref="H67:I71" si="9">H68</f>
        <v>562.63081</v>
      </c>
      <c r="I67" s="167">
        <f t="shared" si="9"/>
        <v>395.45</v>
      </c>
      <c r="J67" s="151">
        <f t="shared" si="1"/>
        <v>70.285877163392456</v>
      </c>
      <c r="K67" s="86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</row>
    <row r="68" spans="1:28" ht="43.15" hidden="1" customHeight="1" x14ac:dyDescent="0.25">
      <c r="A68" s="71"/>
      <c r="B68" s="72"/>
      <c r="C68" s="73"/>
      <c r="D68" s="73"/>
      <c r="E68" s="165" t="s">
        <v>215</v>
      </c>
      <c r="F68" s="166" t="s">
        <v>176</v>
      </c>
      <c r="G68" s="166" t="s">
        <v>214</v>
      </c>
      <c r="H68" s="167">
        <f t="shared" si="9"/>
        <v>562.63081</v>
      </c>
      <c r="I68" s="167">
        <f t="shared" si="9"/>
        <v>395.45</v>
      </c>
      <c r="J68" s="151">
        <f t="shared" si="1"/>
        <v>70.285877163392456</v>
      </c>
      <c r="K68" s="86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</row>
    <row r="69" spans="1:28" ht="45" hidden="1" customHeight="1" x14ac:dyDescent="0.25">
      <c r="A69" s="71"/>
      <c r="B69" s="72"/>
      <c r="C69" s="73"/>
      <c r="D69" s="73"/>
      <c r="E69" s="170" t="s">
        <v>216</v>
      </c>
      <c r="F69" s="166" t="s">
        <v>176</v>
      </c>
      <c r="G69" s="166" t="s">
        <v>214</v>
      </c>
      <c r="H69" s="167">
        <f t="shared" si="9"/>
        <v>562.63081</v>
      </c>
      <c r="I69" s="167">
        <f t="shared" si="9"/>
        <v>395.45</v>
      </c>
      <c r="J69" s="151">
        <f t="shared" si="1"/>
        <v>70.285877163392456</v>
      </c>
      <c r="K69" s="86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</row>
    <row r="70" spans="1:28" ht="156.75" hidden="1" customHeight="1" x14ac:dyDescent="0.25">
      <c r="A70" s="71"/>
      <c r="B70" s="72"/>
      <c r="C70" s="73"/>
      <c r="D70" s="73"/>
      <c r="E70" s="165" t="s">
        <v>217</v>
      </c>
      <c r="F70" s="166" t="s">
        <v>176</v>
      </c>
      <c r="G70" s="166" t="s">
        <v>214</v>
      </c>
      <c r="H70" s="167">
        <f t="shared" si="9"/>
        <v>562.63081</v>
      </c>
      <c r="I70" s="167">
        <f t="shared" si="9"/>
        <v>395.45</v>
      </c>
      <c r="J70" s="151">
        <f t="shared" si="1"/>
        <v>70.285877163392456</v>
      </c>
      <c r="K70" s="86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</row>
    <row r="71" spans="1:28" ht="27.75" hidden="1" customHeight="1" x14ac:dyDescent="0.25">
      <c r="A71" s="71"/>
      <c r="B71" s="72"/>
      <c r="C71" s="73"/>
      <c r="D71" s="73"/>
      <c r="E71" s="169" t="s">
        <v>94</v>
      </c>
      <c r="F71" s="166" t="s">
        <v>176</v>
      </c>
      <c r="G71" s="166" t="s">
        <v>214</v>
      </c>
      <c r="H71" s="167">
        <f t="shared" si="9"/>
        <v>562.63081</v>
      </c>
      <c r="I71" s="168">
        <f t="shared" si="9"/>
        <v>395.45</v>
      </c>
      <c r="J71" s="151">
        <f t="shared" si="1"/>
        <v>70.285877163392456</v>
      </c>
      <c r="K71" s="86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</row>
    <row r="72" spans="1:28" s="71" customFormat="1" ht="29.25" hidden="1" customHeight="1" x14ac:dyDescent="0.25">
      <c r="B72" s="72"/>
      <c r="C72" s="73"/>
      <c r="D72" s="73"/>
      <c r="E72" s="169" t="s">
        <v>95</v>
      </c>
      <c r="F72" s="166" t="s">
        <v>176</v>
      </c>
      <c r="G72" s="166" t="s">
        <v>214</v>
      </c>
      <c r="H72" s="171">
        <v>562.63081</v>
      </c>
      <c r="I72" s="172">
        <v>395.45</v>
      </c>
      <c r="J72" s="151">
        <f t="shared" si="1"/>
        <v>70.285877163392456</v>
      </c>
      <c r="K72" s="86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</row>
    <row r="73" spans="1:28" s="71" customFormat="1" ht="15.75" customHeight="1" x14ac:dyDescent="0.25">
      <c r="B73" s="72"/>
      <c r="C73" s="73"/>
      <c r="D73" s="73"/>
      <c r="E73" s="169" t="s">
        <v>219</v>
      </c>
      <c r="F73" s="166" t="s">
        <v>176</v>
      </c>
      <c r="G73" s="166">
        <v>12</v>
      </c>
      <c r="H73" s="168">
        <f>H80+H74</f>
        <v>593.09784000000002</v>
      </c>
      <c r="I73" s="168">
        <f>I80+I74</f>
        <v>592.09784000000002</v>
      </c>
      <c r="J73" s="151">
        <f t="shared" si="1"/>
        <v>99.831393754527923</v>
      </c>
      <c r="K73" s="86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</row>
    <row r="74" spans="1:28" s="71" customFormat="1" ht="56.25" hidden="1" customHeight="1" x14ac:dyDescent="0.25">
      <c r="B74" s="72"/>
      <c r="C74" s="73"/>
      <c r="D74" s="73"/>
      <c r="E74" s="165" t="s">
        <v>220</v>
      </c>
      <c r="F74" s="166" t="s">
        <v>176</v>
      </c>
      <c r="G74" s="166">
        <v>12</v>
      </c>
      <c r="H74" s="173">
        <f t="shared" ref="H74:I78" si="10">H75</f>
        <v>572.09784000000002</v>
      </c>
      <c r="I74" s="173">
        <f t="shared" si="10"/>
        <v>572.09784000000002</v>
      </c>
      <c r="J74" s="151">
        <f t="shared" si="1"/>
        <v>100</v>
      </c>
      <c r="K74" s="86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</row>
    <row r="75" spans="1:28" s="71" customFormat="1" ht="18.600000000000001" hidden="1" customHeight="1" x14ac:dyDescent="0.25">
      <c r="B75" s="72"/>
      <c r="C75" s="73"/>
      <c r="D75" s="73"/>
      <c r="E75" s="174" t="s">
        <v>221</v>
      </c>
      <c r="F75" s="166" t="s">
        <v>176</v>
      </c>
      <c r="G75" s="166">
        <v>12</v>
      </c>
      <c r="H75" s="173">
        <f t="shared" si="10"/>
        <v>572.09784000000002</v>
      </c>
      <c r="I75" s="173">
        <f t="shared" si="10"/>
        <v>572.09784000000002</v>
      </c>
      <c r="J75" s="151">
        <f t="shared" si="1"/>
        <v>100</v>
      </c>
      <c r="K75" s="86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</row>
    <row r="76" spans="1:28" s="71" customFormat="1" ht="28.15" hidden="1" customHeight="1" x14ac:dyDescent="0.25">
      <c r="B76" s="72"/>
      <c r="C76" s="73"/>
      <c r="D76" s="73"/>
      <c r="E76" s="165" t="s">
        <v>222</v>
      </c>
      <c r="F76" s="166" t="s">
        <v>176</v>
      </c>
      <c r="G76" s="166">
        <v>12</v>
      </c>
      <c r="H76" s="173">
        <f t="shared" si="10"/>
        <v>572.09784000000002</v>
      </c>
      <c r="I76" s="173">
        <f t="shared" si="10"/>
        <v>572.09784000000002</v>
      </c>
      <c r="J76" s="151">
        <f t="shared" si="1"/>
        <v>100</v>
      </c>
      <c r="K76" s="86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</row>
    <row r="77" spans="1:28" s="71" customFormat="1" ht="18.600000000000001" hidden="1" customHeight="1" x14ac:dyDescent="0.25">
      <c r="B77" s="72"/>
      <c r="C77" s="73"/>
      <c r="D77" s="73"/>
      <c r="E77" s="165" t="s">
        <v>102</v>
      </c>
      <c r="F77" s="166" t="s">
        <v>176</v>
      </c>
      <c r="G77" s="166">
        <v>12</v>
      </c>
      <c r="H77" s="173">
        <f t="shared" si="10"/>
        <v>572.09784000000002</v>
      </c>
      <c r="I77" s="173">
        <f t="shared" si="10"/>
        <v>572.09784000000002</v>
      </c>
      <c r="J77" s="151">
        <f t="shared" si="1"/>
        <v>100</v>
      </c>
      <c r="K77" s="86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</row>
    <row r="78" spans="1:28" s="71" customFormat="1" ht="30.6" hidden="1" customHeight="1" x14ac:dyDescent="0.25">
      <c r="B78" s="72"/>
      <c r="C78" s="73"/>
      <c r="D78" s="73"/>
      <c r="E78" s="169" t="s">
        <v>94</v>
      </c>
      <c r="F78" s="166" t="s">
        <v>176</v>
      </c>
      <c r="G78" s="166">
        <v>12</v>
      </c>
      <c r="H78" s="173">
        <f t="shared" si="10"/>
        <v>572.09784000000002</v>
      </c>
      <c r="I78" s="173">
        <f t="shared" si="10"/>
        <v>572.09784000000002</v>
      </c>
      <c r="J78" s="151">
        <f t="shared" si="1"/>
        <v>100</v>
      </c>
      <c r="K78" s="86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</row>
    <row r="79" spans="1:28" s="71" customFormat="1" ht="28.15" hidden="1" customHeight="1" x14ac:dyDescent="0.25">
      <c r="B79" s="72"/>
      <c r="C79" s="73"/>
      <c r="D79" s="73"/>
      <c r="E79" s="169" t="s">
        <v>95</v>
      </c>
      <c r="F79" s="166" t="s">
        <v>176</v>
      </c>
      <c r="G79" s="166">
        <v>12</v>
      </c>
      <c r="H79" s="173">
        <v>572.09784000000002</v>
      </c>
      <c r="I79" s="168">
        <v>572.09784000000002</v>
      </c>
      <c r="J79" s="151">
        <f t="shared" ref="J79:J132" si="11">I79/H79*100</f>
        <v>100</v>
      </c>
      <c r="K79" s="86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</row>
    <row r="80" spans="1:28" s="71" customFormat="1" ht="43.15" hidden="1" customHeight="1" x14ac:dyDescent="0.25">
      <c r="B80" s="72"/>
      <c r="C80" s="73"/>
      <c r="D80" s="73"/>
      <c r="E80" s="169" t="s">
        <v>189</v>
      </c>
      <c r="F80" s="166" t="s">
        <v>176</v>
      </c>
      <c r="G80" s="166">
        <v>12</v>
      </c>
      <c r="H80" s="168">
        <f>H81</f>
        <v>21</v>
      </c>
      <c r="I80" s="168">
        <f t="shared" ref="I80:I83" si="12">I81</f>
        <v>20</v>
      </c>
      <c r="J80" s="151">
        <f t="shared" si="11"/>
        <v>95.238095238095227</v>
      </c>
      <c r="K80" s="86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</row>
    <row r="81" spans="1:28" s="71" customFormat="1" ht="54.6" hidden="1" customHeight="1" x14ac:dyDescent="0.25">
      <c r="B81" s="72"/>
      <c r="C81" s="73"/>
      <c r="D81" s="73"/>
      <c r="E81" s="165" t="s">
        <v>192</v>
      </c>
      <c r="F81" s="166" t="s">
        <v>176</v>
      </c>
      <c r="G81" s="166">
        <v>12</v>
      </c>
      <c r="H81" s="168">
        <f>H82+H85</f>
        <v>21</v>
      </c>
      <c r="I81" s="168">
        <f>I82+I85</f>
        <v>20</v>
      </c>
      <c r="J81" s="151">
        <f t="shared" si="11"/>
        <v>95.238095238095227</v>
      </c>
      <c r="K81" s="86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</row>
    <row r="82" spans="1:28" s="71" customFormat="1" ht="53.45" hidden="1" customHeight="1" x14ac:dyDescent="0.25">
      <c r="B82" s="72"/>
      <c r="C82" s="73"/>
      <c r="D82" s="73"/>
      <c r="E82" s="165" t="s">
        <v>224</v>
      </c>
      <c r="F82" s="166" t="s">
        <v>176</v>
      </c>
      <c r="G82" s="166">
        <v>12</v>
      </c>
      <c r="H82" s="168">
        <f>H83</f>
        <v>1</v>
      </c>
      <c r="I82" s="168">
        <f t="shared" si="12"/>
        <v>0</v>
      </c>
      <c r="J82" s="151">
        <f t="shared" si="11"/>
        <v>0</v>
      </c>
      <c r="K82" s="86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</row>
    <row r="83" spans="1:28" s="71" customFormat="1" ht="31.9" hidden="1" customHeight="1" x14ac:dyDescent="0.25">
      <c r="B83" s="72"/>
      <c r="C83" s="73"/>
      <c r="D83" s="73"/>
      <c r="E83" s="169" t="s">
        <v>94</v>
      </c>
      <c r="F83" s="166" t="s">
        <v>176</v>
      </c>
      <c r="G83" s="166">
        <v>12</v>
      </c>
      <c r="H83" s="168">
        <f>H84</f>
        <v>1</v>
      </c>
      <c r="I83" s="168">
        <f t="shared" si="12"/>
        <v>0</v>
      </c>
      <c r="J83" s="151">
        <f t="shared" si="11"/>
        <v>0</v>
      </c>
      <c r="K83" s="86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</row>
    <row r="84" spans="1:28" s="71" customFormat="1" ht="29.45" hidden="1" customHeight="1" x14ac:dyDescent="0.25">
      <c r="B84" s="72"/>
      <c r="C84" s="73"/>
      <c r="D84" s="73"/>
      <c r="E84" s="169" t="s">
        <v>95</v>
      </c>
      <c r="F84" s="166" t="s">
        <v>176</v>
      </c>
      <c r="G84" s="166">
        <v>12</v>
      </c>
      <c r="H84" s="168">
        <v>1</v>
      </c>
      <c r="I84" s="168">
        <v>0</v>
      </c>
      <c r="J84" s="151">
        <f t="shared" si="11"/>
        <v>0</v>
      </c>
      <c r="K84" s="86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</row>
    <row r="85" spans="1:28" s="71" customFormat="1" ht="29.45" hidden="1" customHeight="1" x14ac:dyDescent="0.25">
      <c r="B85" s="72"/>
      <c r="C85" s="73"/>
      <c r="D85" s="73"/>
      <c r="E85" s="169" t="s">
        <v>103</v>
      </c>
      <c r="F85" s="175" t="s">
        <v>176</v>
      </c>
      <c r="G85" s="175">
        <v>12</v>
      </c>
      <c r="H85" s="168">
        <f>H86</f>
        <v>20</v>
      </c>
      <c r="I85" s="168">
        <f>I86</f>
        <v>20</v>
      </c>
      <c r="J85" s="151">
        <f t="shared" si="11"/>
        <v>100</v>
      </c>
      <c r="K85" s="86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</row>
    <row r="86" spans="1:28" s="71" customFormat="1" ht="29.45" hidden="1" customHeight="1" x14ac:dyDescent="0.25">
      <c r="B86" s="72"/>
      <c r="C86" s="73"/>
      <c r="D86" s="73"/>
      <c r="E86" s="169" t="s">
        <v>94</v>
      </c>
      <c r="F86" s="175" t="s">
        <v>176</v>
      </c>
      <c r="G86" s="175">
        <v>12</v>
      </c>
      <c r="H86" s="168">
        <f>H87</f>
        <v>20</v>
      </c>
      <c r="I86" s="168">
        <f>I87</f>
        <v>20</v>
      </c>
      <c r="J86" s="151">
        <f t="shared" si="11"/>
        <v>100</v>
      </c>
      <c r="K86" s="86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</row>
    <row r="87" spans="1:28" s="71" customFormat="1" ht="29.45" hidden="1" customHeight="1" x14ac:dyDescent="0.25">
      <c r="B87" s="72"/>
      <c r="C87" s="73"/>
      <c r="D87" s="73"/>
      <c r="E87" s="169" t="s">
        <v>95</v>
      </c>
      <c r="F87" s="175" t="s">
        <v>176</v>
      </c>
      <c r="G87" s="175">
        <v>12</v>
      </c>
      <c r="H87" s="168">
        <v>20</v>
      </c>
      <c r="I87" s="168">
        <v>20</v>
      </c>
      <c r="J87" s="151">
        <f t="shared" si="11"/>
        <v>100</v>
      </c>
      <c r="K87" s="86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</row>
    <row r="88" spans="1:28" ht="15" customHeight="1" x14ac:dyDescent="0.25">
      <c r="A88" s="71"/>
      <c r="B88" s="72"/>
      <c r="C88" s="73"/>
      <c r="D88" s="73"/>
      <c r="E88" s="165" t="s">
        <v>226</v>
      </c>
      <c r="F88" s="166" t="s">
        <v>227</v>
      </c>
      <c r="G88" s="166"/>
      <c r="H88" s="167">
        <f>H89+H98+H104</f>
        <v>198.85906</v>
      </c>
      <c r="I88" s="168">
        <f>I89+I98+I104</f>
        <v>138.03440000000001</v>
      </c>
      <c r="J88" s="151">
        <f t="shared" si="11"/>
        <v>69.413181375794494</v>
      </c>
      <c r="K88" s="86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</row>
    <row r="89" spans="1:28" ht="18" customHeight="1" x14ac:dyDescent="0.25">
      <c r="A89" s="71"/>
      <c r="B89" s="72"/>
      <c r="C89" s="73"/>
      <c r="D89" s="73"/>
      <c r="E89" s="165" t="s">
        <v>228</v>
      </c>
      <c r="F89" s="166" t="s">
        <v>227</v>
      </c>
      <c r="G89" s="166" t="s">
        <v>167</v>
      </c>
      <c r="H89" s="167">
        <f t="shared" ref="H89:I90" si="13">H90</f>
        <v>149.4</v>
      </c>
      <c r="I89" s="168">
        <f t="shared" si="13"/>
        <v>130.43440000000001</v>
      </c>
      <c r="J89" s="151">
        <f t="shared" si="11"/>
        <v>87.30548862115127</v>
      </c>
      <c r="K89" s="86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</row>
    <row r="90" spans="1:28" ht="42.6" hidden="1" customHeight="1" x14ac:dyDescent="0.25">
      <c r="A90" s="71"/>
      <c r="B90" s="72"/>
      <c r="C90" s="73"/>
      <c r="D90" s="73"/>
      <c r="E90" s="165" t="s">
        <v>189</v>
      </c>
      <c r="F90" s="166" t="s">
        <v>227</v>
      </c>
      <c r="G90" s="166" t="s">
        <v>167</v>
      </c>
      <c r="H90" s="167">
        <f t="shared" si="13"/>
        <v>149.4</v>
      </c>
      <c r="I90" s="168">
        <f t="shared" si="13"/>
        <v>130.43440000000001</v>
      </c>
      <c r="J90" s="151">
        <f t="shared" si="11"/>
        <v>87.30548862115127</v>
      </c>
      <c r="K90" s="86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</row>
    <row r="91" spans="1:28" ht="54.75" hidden="1" customHeight="1" x14ac:dyDescent="0.25">
      <c r="A91" s="71"/>
      <c r="B91" s="72"/>
      <c r="C91" s="73"/>
      <c r="D91" s="73"/>
      <c r="E91" s="165" t="s">
        <v>192</v>
      </c>
      <c r="F91" s="166" t="s">
        <v>227</v>
      </c>
      <c r="G91" s="166" t="s">
        <v>167</v>
      </c>
      <c r="H91" s="167">
        <f>H92+H95</f>
        <v>149.4</v>
      </c>
      <c r="I91" s="167">
        <f>I92+I95</f>
        <v>130.43440000000001</v>
      </c>
      <c r="J91" s="151">
        <f t="shared" si="11"/>
        <v>87.30548862115127</v>
      </c>
      <c r="K91" s="86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</row>
    <row r="92" spans="1:28" ht="33" hidden="1" customHeight="1" x14ac:dyDescent="0.25">
      <c r="A92" s="71"/>
      <c r="B92" s="72"/>
      <c r="C92" s="73"/>
      <c r="D92" s="73"/>
      <c r="E92" s="176" t="s">
        <v>104</v>
      </c>
      <c r="F92" s="166" t="s">
        <v>227</v>
      </c>
      <c r="G92" s="166" t="s">
        <v>167</v>
      </c>
      <c r="H92" s="167">
        <f t="shared" ref="H92:I93" si="14">H93</f>
        <v>142.4</v>
      </c>
      <c r="I92" s="168">
        <f t="shared" si="14"/>
        <v>130.43440000000001</v>
      </c>
      <c r="J92" s="151">
        <f t="shared" si="11"/>
        <v>91.597191011235964</v>
      </c>
      <c r="K92" s="86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</row>
    <row r="93" spans="1:28" ht="30" hidden="1" customHeight="1" x14ac:dyDescent="0.25">
      <c r="A93" s="71"/>
      <c r="B93" s="72"/>
      <c r="C93" s="73"/>
      <c r="D93" s="73"/>
      <c r="E93" s="169" t="s">
        <v>94</v>
      </c>
      <c r="F93" s="166" t="s">
        <v>227</v>
      </c>
      <c r="G93" s="166" t="s">
        <v>167</v>
      </c>
      <c r="H93" s="167">
        <f t="shared" si="14"/>
        <v>142.4</v>
      </c>
      <c r="I93" s="168">
        <f t="shared" si="14"/>
        <v>130.43440000000001</v>
      </c>
      <c r="J93" s="151">
        <f t="shared" si="11"/>
        <v>91.597191011235964</v>
      </c>
      <c r="K93" s="86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</row>
    <row r="94" spans="1:28" ht="32.65" hidden="1" customHeight="1" x14ac:dyDescent="0.25">
      <c r="A94" s="71"/>
      <c r="B94" s="72"/>
      <c r="C94" s="73"/>
      <c r="D94" s="73"/>
      <c r="E94" s="169" t="s">
        <v>95</v>
      </c>
      <c r="F94" s="166" t="s">
        <v>227</v>
      </c>
      <c r="G94" s="166" t="s">
        <v>167</v>
      </c>
      <c r="H94" s="167">
        <v>142.4</v>
      </c>
      <c r="I94" s="168">
        <v>130.43440000000001</v>
      </c>
      <c r="J94" s="151">
        <f t="shared" si="11"/>
        <v>91.597191011235964</v>
      </c>
      <c r="K94" s="86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</row>
    <row r="95" spans="1:28" ht="93.75" hidden="1" customHeight="1" x14ac:dyDescent="0.25">
      <c r="A95" s="71"/>
      <c r="B95" s="72"/>
      <c r="C95" s="73"/>
      <c r="D95" s="73"/>
      <c r="E95" s="165" t="s">
        <v>229</v>
      </c>
      <c r="F95" s="166" t="s">
        <v>227</v>
      </c>
      <c r="G95" s="166" t="s">
        <v>167</v>
      </c>
      <c r="H95" s="167">
        <f>H97</f>
        <v>7</v>
      </c>
      <c r="I95" s="168">
        <f>I97</f>
        <v>0</v>
      </c>
      <c r="J95" s="151">
        <f t="shared" si="11"/>
        <v>0</v>
      </c>
      <c r="K95" s="86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</row>
    <row r="96" spans="1:28" ht="27.75" hidden="1" customHeight="1" x14ac:dyDescent="0.25">
      <c r="A96" s="71"/>
      <c r="B96" s="72"/>
      <c r="C96" s="73"/>
      <c r="D96" s="73"/>
      <c r="E96" s="169" t="s">
        <v>94</v>
      </c>
      <c r="F96" s="166" t="s">
        <v>227</v>
      </c>
      <c r="G96" s="166" t="s">
        <v>167</v>
      </c>
      <c r="H96" s="167">
        <f>H97</f>
        <v>7</v>
      </c>
      <c r="I96" s="168">
        <f>I97</f>
        <v>0</v>
      </c>
      <c r="J96" s="151">
        <f t="shared" si="11"/>
        <v>0</v>
      </c>
      <c r="K96" s="86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</row>
    <row r="97" spans="2:28" s="74" customFormat="1" ht="29.25" hidden="1" customHeight="1" x14ac:dyDescent="0.25">
      <c r="B97" s="75"/>
      <c r="C97" s="76"/>
      <c r="D97" s="73"/>
      <c r="E97" s="169" t="s">
        <v>95</v>
      </c>
      <c r="F97" s="166" t="s">
        <v>227</v>
      </c>
      <c r="G97" s="166" t="s">
        <v>167</v>
      </c>
      <c r="H97" s="167">
        <v>7</v>
      </c>
      <c r="I97" s="168">
        <v>0</v>
      </c>
      <c r="J97" s="151">
        <f t="shared" si="11"/>
        <v>0</v>
      </c>
      <c r="K97" s="86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</row>
    <row r="98" spans="2:28" s="71" customFormat="1" ht="15.75" customHeight="1" x14ac:dyDescent="0.25">
      <c r="B98" s="72"/>
      <c r="C98" s="73"/>
      <c r="D98" s="73"/>
      <c r="E98" s="165" t="s">
        <v>230</v>
      </c>
      <c r="F98" s="166" t="s">
        <v>227</v>
      </c>
      <c r="G98" s="166" t="s">
        <v>169</v>
      </c>
      <c r="H98" s="167">
        <f t="shared" ref="H98:I100" si="15">H99</f>
        <v>14</v>
      </c>
      <c r="I98" s="168">
        <f t="shared" si="15"/>
        <v>0</v>
      </c>
      <c r="J98" s="151">
        <f t="shared" si="11"/>
        <v>0</v>
      </c>
      <c r="K98" s="86"/>
    </row>
    <row r="99" spans="2:28" s="71" customFormat="1" ht="42" hidden="1" customHeight="1" x14ac:dyDescent="0.25">
      <c r="B99" s="72"/>
      <c r="C99" s="73"/>
      <c r="D99" s="73"/>
      <c r="E99" s="170" t="s">
        <v>189</v>
      </c>
      <c r="F99" s="166" t="s">
        <v>227</v>
      </c>
      <c r="G99" s="166" t="s">
        <v>169</v>
      </c>
      <c r="H99" s="167">
        <f t="shared" si="15"/>
        <v>14</v>
      </c>
      <c r="I99" s="168">
        <f t="shared" si="15"/>
        <v>0</v>
      </c>
      <c r="J99" s="151">
        <f t="shared" si="11"/>
        <v>0</v>
      </c>
      <c r="K99" s="86"/>
    </row>
    <row r="100" spans="2:28" s="71" customFormat="1" ht="54" hidden="1" customHeight="1" x14ac:dyDescent="0.25">
      <c r="B100" s="72"/>
      <c r="C100" s="73"/>
      <c r="D100" s="73"/>
      <c r="E100" s="170" t="s">
        <v>192</v>
      </c>
      <c r="F100" s="166" t="s">
        <v>227</v>
      </c>
      <c r="G100" s="166" t="s">
        <v>169</v>
      </c>
      <c r="H100" s="167">
        <f t="shared" si="15"/>
        <v>14</v>
      </c>
      <c r="I100" s="168">
        <f t="shared" si="15"/>
        <v>0</v>
      </c>
      <c r="J100" s="151">
        <f t="shared" si="11"/>
        <v>0</v>
      </c>
      <c r="K100" s="86"/>
    </row>
    <row r="101" spans="2:28" s="71" customFormat="1" ht="53.25" hidden="1" customHeight="1" x14ac:dyDescent="0.25">
      <c r="B101" s="72"/>
      <c r="C101" s="73"/>
      <c r="D101" s="73"/>
      <c r="E101" s="177" t="s">
        <v>231</v>
      </c>
      <c r="F101" s="166" t="s">
        <v>227</v>
      </c>
      <c r="G101" s="166" t="s">
        <v>169</v>
      </c>
      <c r="H101" s="167">
        <f>H103</f>
        <v>14</v>
      </c>
      <c r="I101" s="168">
        <f>I103</f>
        <v>0</v>
      </c>
      <c r="J101" s="151">
        <f t="shared" si="11"/>
        <v>0</v>
      </c>
      <c r="K101" s="86"/>
    </row>
    <row r="102" spans="2:28" s="71" customFormat="1" ht="32.1" hidden="1" customHeight="1" x14ac:dyDescent="0.25">
      <c r="B102" s="72"/>
      <c r="C102" s="73"/>
      <c r="D102" s="73"/>
      <c r="E102" s="169" t="s">
        <v>94</v>
      </c>
      <c r="F102" s="166" t="s">
        <v>227</v>
      </c>
      <c r="G102" s="166" t="s">
        <v>169</v>
      </c>
      <c r="H102" s="167">
        <f>H103</f>
        <v>14</v>
      </c>
      <c r="I102" s="168">
        <f>I103</f>
        <v>0</v>
      </c>
      <c r="J102" s="151">
        <f t="shared" si="11"/>
        <v>0</v>
      </c>
      <c r="K102" s="86"/>
    </row>
    <row r="103" spans="2:28" s="71" customFormat="1" ht="32.65" hidden="1" customHeight="1" x14ac:dyDescent="0.25">
      <c r="B103" s="72"/>
      <c r="C103" s="73"/>
      <c r="D103" s="73"/>
      <c r="E103" s="169" t="s">
        <v>95</v>
      </c>
      <c r="F103" s="166" t="s">
        <v>227</v>
      </c>
      <c r="G103" s="166" t="s">
        <v>169</v>
      </c>
      <c r="H103" s="167">
        <v>14</v>
      </c>
      <c r="I103" s="168">
        <v>0</v>
      </c>
      <c r="J103" s="151">
        <f t="shared" si="11"/>
        <v>0</v>
      </c>
      <c r="K103" s="86"/>
    </row>
    <row r="104" spans="2:28" s="71" customFormat="1" ht="15" customHeight="1" x14ac:dyDescent="0.25">
      <c r="B104" s="72"/>
      <c r="C104" s="73"/>
      <c r="D104" s="73"/>
      <c r="E104" s="165" t="s">
        <v>233</v>
      </c>
      <c r="F104" s="166" t="s">
        <v>227</v>
      </c>
      <c r="G104" s="166" t="s">
        <v>206</v>
      </c>
      <c r="H104" s="167">
        <f t="shared" ref="H104:I105" si="16">H105</f>
        <v>35.459060000000001</v>
      </c>
      <c r="I104" s="168">
        <f t="shared" si="16"/>
        <v>7.6</v>
      </c>
      <c r="J104" s="151">
        <f t="shared" si="11"/>
        <v>21.433168279136559</v>
      </c>
      <c r="K104" s="86"/>
    </row>
    <row r="105" spans="2:28" s="71" customFormat="1" ht="41.25" hidden="1" customHeight="1" x14ac:dyDescent="0.25">
      <c r="B105" s="72"/>
      <c r="C105" s="73"/>
      <c r="D105" s="73"/>
      <c r="E105" s="165" t="s">
        <v>234</v>
      </c>
      <c r="F105" s="166" t="s">
        <v>227</v>
      </c>
      <c r="G105" s="166" t="s">
        <v>206</v>
      </c>
      <c r="H105" s="167">
        <f t="shared" si="16"/>
        <v>35.459060000000001</v>
      </c>
      <c r="I105" s="168">
        <f t="shared" si="16"/>
        <v>7.6</v>
      </c>
      <c r="J105" s="151">
        <f t="shared" si="11"/>
        <v>21.433168279136559</v>
      </c>
      <c r="K105" s="86"/>
    </row>
    <row r="106" spans="2:28" s="71" customFormat="1" ht="52.5" hidden="1" customHeight="1" x14ac:dyDescent="0.25">
      <c r="B106" s="72"/>
      <c r="C106" s="73"/>
      <c r="D106" s="73"/>
      <c r="E106" s="165" t="s">
        <v>235</v>
      </c>
      <c r="F106" s="166" t="s">
        <v>227</v>
      </c>
      <c r="G106" s="166" t="s">
        <v>206</v>
      </c>
      <c r="H106" s="167">
        <f>H113+H116+H107+H110</f>
        <v>35.459060000000001</v>
      </c>
      <c r="I106" s="168">
        <f>I113+I116+I107+I110</f>
        <v>7.6</v>
      </c>
      <c r="J106" s="151">
        <f t="shared" si="11"/>
        <v>21.433168279136559</v>
      </c>
      <c r="K106" s="86"/>
    </row>
    <row r="107" spans="2:28" s="71" customFormat="1" ht="18" hidden="1" customHeight="1" x14ac:dyDescent="0.25">
      <c r="B107" s="72"/>
      <c r="C107" s="73"/>
      <c r="D107" s="73"/>
      <c r="E107" s="165" t="s">
        <v>236</v>
      </c>
      <c r="F107" s="166" t="s">
        <v>227</v>
      </c>
      <c r="G107" s="166" t="s">
        <v>206</v>
      </c>
      <c r="H107" s="167">
        <f t="shared" ref="H107:I108" si="17">H108</f>
        <v>0</v>
      </c>
      <c r="I107" s="168">
        <f t="shared" si="17"/>
        <v>0</v>
      </c>
      <c r="J107" s="151" t="e">
        <f t="shared" si="11"/>
        <v>#DIV/0!</v>
      </c>
      <c r="K107" s="86"/>
    </row>
    <row r="108" spans="2:28" s="71" customFormat="1" ht="26.45" hidden="1" customHeight="1" x14ac:dyDescent="0.25">
      <c r="B108" s="72"/>
      <c r="C108" s="73"/>
      <c r="D108" s="73"/>
      <c r="E108" s="169" t="s">
        <v>94</v>
      </c>
      <c r="F108" s="166" t="s">
        <v>227</v>
      </c>
      <c r="G108" s="166" t="s">
        <v>206</v>
      </c>
      <c r="H108" s="167">
        <f t="shared" si="17"/>
        <v>0</v>
      </c>
      <c r="I108" s="168">
        <f t="shared" si="17"/>
        <v>0</v>
      </c>
      <c r="J108" s="151" t="e">
        <f t="shared" si="11"/>
        <v>#DIV/0!</v>
      </c>
      <c r="K108" s="86"/>
    </row>
    <row r="109" spans="2:28" s="71" customFormat="1" ht="26.45" hidden="1" customHeight="1" x14ac:dyDescent="0.25">
      <c r="B109" s="72"/>
      <c r="C109" s="73"/>
      <c r="D109" s="73"/>
      <c r="E109" s="169" t="s">
        <v>95</v>
      </c>
      <c r="F109" s="166" t="s">
        <v>227</v>
      </c>
      <c r="G109" s="166" t="s">
        <v>206</v>
      </c>
      <c r="H109" s="167">
        <v>0</v>
      </c>
      <c r="I109" s="168">
        <v>0</v>
      </c>
      <c r="J109" s="151" t="e">
        <f t="shared" si="11"/>
        <v>#DIV/0!</v>
      </c>
      <c r="K109" s="86"/>
    </row>
    <row r="110" spans="2:28" s="71" customFormat="1" ht="16.149999999999999" hidden="1" customHeight="1" x14ac:dyDescent="0.25">
      <c r="B110" s="72"/>
      <c r="C110" s="73"/>
      <c r="D110" s="73"/>
      <c r="E110" s="165" t="s">
        <v>237</v>
      </c>
      <c r="F110" s="166" t="s">
        <v>227</v>
      </c>
      <c r="G110" s="166" t="s">
        <v>206</v>
      </c>
      <c r="H110" s="167">
        <f t="shared" ref="H110:I111" si="18">H111</f>
        <v>23.154060000000001</v>
      </c>
      <c r="I110" s="168">
        <f t="shared" si="18"/>
        <v>7.6</v>
      </c>
      <c r="J110" s="151">
        <f t="shared" si="11"/>
        <v>32.823617110778841</v>
      </c>
      <c r="K110" s="86"/>
    </row>
    <row r="111" spans="2:28" s="71" customFormat="1" ht="26.45" hidden="1" customHeight="1" x14ac:dyDescent="0.25">
      <c r="B111" s="72"/>
      <c r="C111" s="73"/>
      <c r="D111" s="73"/>
      <c r="E111" s="169" t="s">
        <v>94</v>
      </c>
      <c r="F111" s="166" t="s">
        <v>227</v>
      </c>
      <c r="G111" s="166" t="s">
        <v>206</v>
      </c>
      <c r="H111" s="167">
        <f t="shared" si="18"/>
        <v>23.154060000000001</v>
      </c>
      <c r="I111" s="168">
        <f t="shared" si="18"/>
        <v>7.6</v>
      </c>
      <c r="J111" s="151">
        <f t="shared" si="11"/>
        <v>32.823617110778841</v>
      </c>
      <c r="K111" s="86"/>
    </row>
    <row r="112" spans="2:28" s="71" customFormat="1" ht="26.45" hidden="1" customHeight="1" x14ac:dyDescent="0.25">
      <c r="B112" s="72"/>
      <c r="C112" s="73"/>
      <c r="D112" s="73"/>
      <c r="E112" s="169" t="s">
        <v>95</v>
      </c>
      <c r="F112" s="166" t="s">
        <v>227</v>
      </c>
      <c r="G112" s="166" t="s">
        <v>206</v>
      </c>
      <c r="H112" s="167">
        <v>23.154060000000001</v>
      </c>
      <c r="I112" s="168">
        <v>7.6</v>
      </c>
      <c r="J112" s="151">
        <f t="shared" si="11"/>
        <v>32.823617110778841</v>
      </c>
      <c r="K112" s="86"/>
    </row>
    <row r="113" spans="1:11" s="71" customFormat="1" ht="90" hidden="1" x14ac:dyDescent="0.25">
      <c r="B113" s="72"/>
      <c r="C113" s="73"/>
      <c r="D113" s="73"/>
      <c r="E113" s="165" t="s">
        <v>239</v>
      </c>
      <c r="F113" s="166" t="s">
        <v>227</v>
      </c>
      <c r="G113" s="166" t="s">
        <v>206</v>
      </c>
      <c r="H113" s="167">
        <f>H115</f>
        <v>4.3049999999999997</v>
      </c>
      <c r="I113" s="168">
        <f>I115</f>
        <v>0</v>
      </c>
      <c r="J113" s="151">
        <f t="shared" si="11"/>
        <v>0</v>
      </c>
      <c r="K113" s="86"/>
    </row>
    <row r="114" spans="1:11" s="71" customFormat="1" ht="30" hidden="1" x14ac:dyDescent="0.25">
      <c r="B114" s="72"/>
      <c r="C114" s="73"/>
      <c r="D114" s="73"/>
      <c r="E114" s="169" t="s">
        <v>94</v>
      </c>
      <c r="F114" s="166" t="s">
        <v>227</v>
      </c>
      <c r="G114" s="166" t="s">
        <v>206</v>
      </c>
      <c r="H114" s="167">
        <f>H115</f>
        <v>4.3049999999999997</v>
      </c>
      <c r="I114" s="168">
        <f>I115</f>
        <v>0</v>
      </c>
      <c r="J114" s="151">
        <f t="shared" si="11"/>
        <v>0</v>
      </c>
      <c r="K114" s="86"/>
    </row>
    <row r="115" spans="1:11" s="71" customFormat="1" ht="30" hidden="1" x14ac:dyDescent="0.25">
      <c r="B115" s="72"/>
      <c r="C115" s="73"/>
      <c r="D115" s="73"/>
      <c r="E115" s="169" t="s">
        <v>95</v>
      </c>
      <c r="F115" s="166" t="s">
        <v>227</v>
      </c>
      <c r="G115" s="166" t="s">
        <v>206</v>
      </c>
      <c r="H115" s="167">
        <v>4.3049999999999997</v>
      </c>
      <c r="I115" s="168">
        <v>0</v>
      </c>
      <c r="J115" s="151">
        <f t="shared" si="11"/>
        <v>0</v>
      </c>
      <c r="K115" s="86"/>
    </row>
    <row r="116" spans="1:11" s="71" customFormat="1" ht="60" hidden="1" x14ac:dyDescent="0.25">
      <c r="B116" s="72"/>
      <c r="C116" s="73"/>
      <c r="D116" s="73"/>
      <c r="E116" s="165" t="s">
        <v>241</v>
      </c>
      <c r="F116" s="166" t="s">
        <v>227</v>
      </c>
      <c r="G116" s="166" t="s">
        <v>206</v>
      </c>
      <c r="H116" s="167">
        <f>H118</f>
        <v>8</v>
      </c>
      <c r="I116" s="168">
        <f>I118</f>
        <v>0</v>
      </c>
      <c r="J116" s="151">
        <f t="shared" si="11"/>
        <v>0</v>
      </c>
      <c r="K116" s="86"/>
    </row>
    <row r="117" spans="1:11" s="71" customFormat="1" ht="30" hidden="1" x14ac:dyDescent="0.25">
      <c r="B117" s="72"/>
      <c r="C117" s="73"/>
      <c r="D117" s="73"/>
      <c r="E117" s="169" t="s">
        <v>94</v>
      </c>
      <c r="F117" s="166" t="s">
        <v>227</v>
      </c>
      <c r="G117" s="166" t="s">
        <v>206</v>
      </c>
      <c r="H117" s="167">
        <f>H118</f>
        <v>8</v>
      </c>
      <c r="I117" s="168">
        <f>I118</f>
        <v>0</v>
      </c>
      <c r="J117" s="151">
        <f t="shared" si="11"/>
        <v>0</v>
      </c>
      <c r="K117" s="86"/>
    </row>
    <row r="118" spans="1:11" s="71" customFormat="1" ht="30" hidden="1" x14ac:dyDescent="0.25">
      <c r="B118" s="72"/>
      <c r="C118" s="73"/>
      <c r="D118" s="73"/>
      <c r="E118" s="169" t="s">
        <v>95</v>
      </c>
      <c r="F118" s="166" t="s">
        <v>227</v>
      </c>
      <c r="G118" s="166" t="s">
        <v>206</v>
      </c>
      <c r="H118" s="167">
        <v>8</v>
      </c>
      <c r="I118" s="168">
        <v>0</v>
      </c>
      <c r="J118" s="151">
        <f t="shared" si="11"/>
        <v>0</v>
      </c>
      <c r="K118" s="86"/>
    </row>
    <row r="119" spans="1:11" s="68" customFormat="1" ht="15" x14ac:dyDescent="0.25">
      <c r="A119" s="65"/>
      <c r="B119" s="66"/>
      <c r="C119" s="67"/>
      <c r="D119" s="67"/>
      <c r="E119" s="165" t="s">
        <v>243</v>
      </c>
      <c r="F119" s="166" t="s">
        <v>244</v>
      </c>
      <c r="G119" s="166"/>
      <c r="H119" s="167">
        <f t="shared" ref="H119:I122" si="19">H120</f>
        <v>151.4</v>
      </c>
      <c r="I119" s="168">
        <f t="shared" si="19"/>
        <v>126.77506</v>
      </c>
      <c r="J119" s="151">
        <f t="shared" si="11"/>
        <v>83.735178335534997</v>
      </c>
      <c r="K119" s="89"/>
    </row>
    <row r="120" spans="1:11" ht="15" x14ac:dyDescent="0.25">
      <c r="A120" s="71">
        <v>9</v>
      </c>
      <c r="B120" s="72"/>
      <c r="C120" s="73"/>
      <c r="D120" s="73"/>
      <c r="E120" s="165" t="s">
        <v>245</v>
      </c>
      <c r="F120" s="166">
        <v>10</v>
      </c>
      <c r="G120" s="166" t="s">
        <v>167</v>
      </c>
      <c r="H120" s="167">
        <f t="shared" si="19"/>
        <v>151.4</v>
      </c>
      <c r="I120" s="168">
        <f t="shared" si="19"/>
        <v>126.77506</v>
      </c>
      <c r="J120" s="151">
        <f t="shared" si="11"/>
        <v>83.735178335534997</v>
      </c>
      <c r="K120" s="86"/>
    </row>
    <row r="121" spans="1:11" ht="45" hidden="1" x14ac:dyDescent="0.25">
      <c r="A121" s="71"/>
      <c r="B121" s="72"/>
      <c r="C121" s="73"/>
      <c r="D121" s="73"/>
      <c r="E121" s="165" t="s">
        <v>189</v>
      </c>
      <c r="F121" s="166" t="s">
        <v>244</v>
      </c>
      <c r="G121" s="166" t="s">
        <v>167</v>
      </c>
      <c r="H121" s="167">
        <f t="shared" si="19"/>
        <v>151.4</v>
      </c>
      <c r="I121" s="168">
        <f t="shared" si="19"/>
        <v>126.77506</v>
      </c>
      <c r="J121" s="151">
        <f t="shared" si="11"/>
        <v>83.735178335534997</v>
      </c>
      <c r="K121" s="86"/>
    </row>
    <row r="122" spans="1:11" ht="60" hidden="1" x14ac:dyDescent="0.25">
      <c r="A122" s="71"/>
      <c r="B122" s="72"/>
      <c r="C122" s="73"/>
      <c r="D122" s="73"/>
      <c r="E122" s="165" t="s">
        <v>192</v>
      </c>
      <c r="F122" s="166" t="s">
        <v>244</v>
      </c>
      <c r="G122" s="166" t="s">
        <v>167</v>
      </c>
      <c r="H122" s="167">
        <f t="shared" si="19"/>
        <v>151.4</v>
      </c>
      <c r="I122" s="168">
        <f t="shared" si="19"/>
        <v>126.77506</v>
      </c>
      <c r="J122" s="151">
        <f t="shared" si="11"/>
        <v>83.735178335534997</v>
      </c>
      <c r="K122" s="86"/>
    </row>
    <row r="123" spans="1:11" ht="30" hidden="1" x14ac:dyDescent="0.25">
      <c r="A123" s="71">
        <v>9</v>
      </c>
      <c r="B123" s="72"/>
      <c r="C123" s="73"/>
      <c r="D123" s="73"/>
      <c r="E123" s="165" t="s">
        <v>246</v>
      </c>
      <c r="F123" s="166" t="s">
        <v>244</v>
      </c>
      <c r="G123" s="166" t="s">
        <v>167</v>
      </c>
      <c r="H123" s="167">
        <f>H125</f>
        <v>151.4</v>
      </c>
      <c r="I123" s="168">
        <f>I125</f>
        <v>126.77506</v>
      </c>
      <c r="J123" s="151">
        <f t="shared" si="11"/>
        <v>83.735178335534997</v>
      </c>
      <c r="K123" s="86"/>
    </row>
    <row r="124" spans="1:11" ht="15" hidden="1" x14ac:dyDescent="0.25">
      <c r="A124" s="71"/>
      <c r="B124" s="72"/>
      <c r="C124" s="73"/>
      <c r="D124" s="73"/>
      <c r="E124" s="165" t="s">
        <v>105</v>
      </c>
      <c r="F124" s="166" t="s">
        <v>244</v>
      </c>
      <c r="G124" s="166" t="s">
        <v>167</v>
      </c>
      <c r="H124" s="167">
        <f>H125</f>
        <v>151.4</v>
      </c>
      <c r="I124" s="168">
        <f>I125</f>
        <v>126.77506</v>
      </c>
      <c r="J124" s="151">
        <f t="shared" si="11"/>
        <v>83.735178335534997</v>
      </c>
      <c r="K124" s="86"/>
    </row>
    <row r="125" spans="1:11" ht="15" hidden="1" x14ac:dyDescent="0.25">
      <c r="A125" s="71">
        <v>6</v>
      </c>
      <c r="B125" s="72"/>
      <c r="C125" s="73"/>
      <c r="D125" s="73"/>
      <c r="E125" s="165" t="s">
        <v>106</v>
      </c>
      <c r="F125" s="166" t="s">
        <v>244</v>
      </c>
      <c r="G125" s="166" t="s">
        <v>167</v>
      </c>
      <c r="H125" s="167">
        <v>151.4</v>
      </c>
      <c r="I125" s="168">
        <v>126.77506</v>
      </c>
      <c r="J125" s="151">
        <f t="shared" si="11"/>
        <v>83.735178335534997</v>
      </c>
      <c r="K125" s="86"/>
    </row>
    <row r="126" spans="1:11" ht="15" x14ac:dyDescent="0.25">
      <c r="A126" s="71"/>
      <c r="B126" s="72"/>
      <c r="C126" s="73"/>
      <c r="D126" s="73"/>
      <c r="E126" s="165" t="s">
        <v>107</v>
      </c>
      <c r="F126" s="166" t="s">
        <v>199</v>
      </c>
      <c r="G126" s="166"/>
      <c r="H126" s="167">
        <f t="shared" ref="H126:I129" si="20">H127</f>
        <v>3.1</v>
      </c>
      <c r="I126" s="168">
        <f t="shared" si="20"/>
        <v>3.0503999999999998</v>
      </c>
      <c r="J126" s="151">
        <f t="shared" si="11"/>
        <v>98.399999999999991</v>
      </c>
      <c r="K126" s="86"/>
    </row>
    <row r="127" spans="1:11" s="68" customFormat="1" ht="31.5" customHeight="1" thickBot="1" x14ac:dyDescent="0.3">
      <c r="A127" s="65"/>
      <c r="B127" s="66"/>
      <c r="C127" s="67"/>
      <c r="D127" s="67"/>
      <c r="E127" s="178" t="s">
        <v>248</v>
      </c>
      <c r="F127" s="179" t="s">
        <v>199</v>
      </c>
      <c r="G127" s="179" t="s">
        <v>167</v>
      </c>
      <c r="H127" s="180">
        <f t="shared" si="20"/>
        <v>3.1</v>
      </c>
      <c r="I127" s="181">
        <f t="shared" si="20"/>
        <v>3.0503999999999998</v>
      </c>
      <c r="J127" s="182">
        <f t="shared" si="11"/>
        <v>98.399999999999991</v>
      </c>
      <c r="K127" s="89"/>
    </row>
    <row r="128" spans="1:11" ht="39" hidden="1" thickBot="1" x14ac:dyDescent="0.25">
      <c r="A128" s="71"/>
      <c r="B128" s="72"/>
      <c r="C128" s="73"/>
      <c r="D128" s="73"/>
      <c r="E128" s="133" t="s">
        <v>189</v>
      </c>
      <c r="F128" s="93" t="s">
        <v>199</v>
      </c>
      <c r="G128" s="93" t="s">
        <v>167</v>
      </c>
      <c r="H128" s="99">
        <f t="shared" si="20"/>
        <v>3.1</v>
      </c>
      <c r="I128" s="100">
        <f t="shared" si="20"/>
        <v>3.0503999999999998</v>
      </c>
      <c r="J128" s="134">
        <f t="shared" si="11"/>
        <v>98.399999999999991</v>
      </c>
      <c r="K128" s="86"/>
    </row>
    <row r="129" spans="1:20" ht="51.75" hidden="1" thickBot="1" x14ac:dyDescent="0.25">
      <c r="A129" s="71"/>
      <c r="B129" s="72"/>
      <c r="C129" s="71"/>
      <c r="D129" s="71"/>
      <c r="E129" s="78" t="s">
        <v>192</v>
      </c>
      <c r="F129" s="80" t="s">
        <v>199</v>
      </c>
      <c r="G129" s="80" t="s">
        <v>167</v>
      </c>
      <c r="H129" s="84">
        <f t="shared" si="20"/>
        <v>3.1</v>
      </c>
      <c r="I129" s="85">
        <f t="shared" si="20"/>
        <v>3.0503999999999998</v>
      </c>
      <c r="J129" s="128">
        <f t="shared" si="11"/>
        <v>98.399999999999991</v>
      </c>
      <c r="K129" s="86"/>
    </row>
    <row r="130" spans="1:20" ht="13.5" hidden="1" thickBot="1" x14ac:dyDescent="0.25">
      <c r="A130" s="71"/>
      <c r="B130" s="72"/>
      <c r="C130" s="73"/>
      <c r="D130" s="73"/>
      <c r="E130" s="78" t="s">
        <v>249</v>
      </c>
      <c r="F130" s="80" t="s">
        <v>199</v>
      </c>
      <c r="G130" s="80" t="s">
        <v>167</v>
      </c>
      <c r="H130" s="84">
        <f>H132</f>
        <v>3.1</v>
      </c>
      <c r="I130" s="85">
        <f>I132</f>
        <v>3.0503999999999998</v>
      </c>
      <c r="J130" s="128">
        <f t="shared" si="11"/>
        <v>98.399999999999991</v>
      </c>
      <c r="K130" s="86"/>
    </row>
    <row r="131" spans="1:20" ht="13.5" hidden="1" thickBot="1" x14ac:dyDescent="0.25">
      <c r="A131" s="71"/>
      <c r="B131" s="72"/>
      <c r="C131" s="73"/>
      <c r="D131" s="73"/>
      <c r="E131" s="78" t="s">
        <v>107</v>
      </c>
      <c r="F131" s="80" t="s">
        <v>199</v>
      </c>
      <c r="G131" s="80" t="s">
        <v>167</v>
      </c>
      <c r="H131" s="90">
        <f>H132</f>
        <v>3.1</v>
      </c>
      <c r="I131" s="91">
        <f>I132</f>
        <v>3.0503999999999998</v>
      </c>
      <c r="J131" s="128">
        <f t="shared" si="11"/>
        <v>98.399999999999991</v>
      </c>
      <c r="K131" s="86"/>
    </row>
    <row r="132" spans="1:20" ht="13.5" hidden="1" thickBot="1" x14ac:dyDescent="0.25">
      <c r="A132" s="71"/>
      <c r="B132" s="72"/>
      <c r="C132" s="73"/>
      <c r="D132" s="73"/>
      <c r="E132" s="129" t="s">
        <v>108</v>
      </c>
      <c r="F132" s="115" t="s">
        <v>199</v>
      </c>
      <c r="G132" s="115" t="s">
        <v>167</v>
      </c>
      <c r="H132" s="130">
        <v>3.1</v>
      </c>
      <c r="I132" s="131">
        <v>3.0503999999999998</v>
      </c>
      <c r="J132" s="132">
        <f t="shared" si="11"/>
        <v>98.399999999999991</v>
      </c>
      <c r="K132" s="86"/>
    </row>
    <row r="133" spans="1:20" s="74" customFormat="1" ht="13.5" hidden="1" thickBot="1" x14ac:dyDescent="0.25">
      <c r="A133" s="71"/>
      <c r="B133" s="71"/>
      <c r="C133" s="71"/>
      <c r="D133" s="71"/>
      <c r="E133" s="92" t="s">
        <v>251</v>
      </c>
      <c r="F133" s="93" t="s">
        <v>252</v>
      </c>
      <c r="G133" s="94"/>
      <c r="H133" s="99">
        <f t="shared" ref="H133:J138" si="21">H134</f>
        <v>0</v>
      </c>
      <c r="I133" s="100">
        <f t="shared" si="21"/>
        <v>0</v>
      </c>
      <c r="J133" s="100">
        <f t="shared" si="21"/>
        <v>0</v>
      </c>
      <c r="K133" s="86"/>
      <c r="L133" s="71"/>
      <c r="M133" s="71"/>
      <c r="N133" s="71"/>
      <c r="O133" s="71"/>
      <c r="P133" s="71"/>
      <c r="Q133" s="71"/>
      <c r="R133" s="71"/>
      <c r="S133" s="71"/>
      <c r="T133" s="71"/>
    </row>
    <row r="134" spans="1:20" s="74" customFormat="1" ht="13.5" hidden="1" thickBot="1" x14ac:dyDescent="0.25">
      <c r="A134" s="71"/>
      <c r="B134" s="71"/>
      <c r="C134" s="71"/>
      <c r="D134" s="71"/>
      <c r="E134" s="101" t="s">
        <v>251</v>
      </c>
      <c r="F134" s="102" t="s">
        <v>252</v>
      </c>
      <c r="G134" s="102" t="s">
        <v>252</v>
      </c>
      <c r="H134" s="84">
        <f>H136</f>
        <v>0</v>
      </c>
      <c r="I134" s="85">
        <f>I136</f>
        <v>0</v>
      </c>
      <c r="J134" s="85">
        <f>J136</f>
        <v>0</v>
      </c>
      <c r="K134" s="86"/>
      <c r="L134" s="71"/>
      <c r="M134" s="71"/>
      <c r="N134" s="71"/>
      <c r="O134" s="71"/>
      <c r="P134" s="71"/>
      <c r="Q134" s="71"/>
      <c r="R134" s="71"/>
      <c r="S134" s="71"/>
      <c r="T134" s="71"/>
    </row>
    <row r="135" spans="1:20" s="74" customFormat="1" ht="39" hidden="1" thickBot="1" x14ac:dyDescent="0.25">
      <c r="A135" s="71"/>
      <c r="B135" s="71"/>
      <c r="C135" s="71"/>
      <c r="D135" s="71"/>
      <c r="E135" s="78" t="s">
        <v>170</v>
      </c>
      <c r="F135" s="102">
        <v>99</v>
      </c>
      <c r="G135" s="102">
        <v>99</v>
      </c>
      <c r="H135" s="84"/>
      <c r="I135" s="85"/>
      <c r="J135" s="85"/>
      <c r="K135" s="86"/>
      <c r="L135" s="71"/>
      <c r="M135" s="71"/>
      <c r="N135" s="71"/>
      <c r="O135" s="71"/>
      <c r="P135" s="71"/>
      <c r="Q135" s="71"/>
      <c r="R135" s="71"/>
      <c r="S135" s="71"/>
      <c r="T135" s="71"/>
    </row>
    <row r="136" spans="1:20" s="74" customFormat="1" ht="26.25" hidden="1" thickBot="1" x14ac:dyDescent="0.25">
      <c r="A136" s="71"/>
      <c r="B136" s="71"/>
      <c r="C136" s="71"/>
      <c r="D136" s="71"/>
      <c r="E136" s="78" t="s">
        <v>178</v>
      </c>
      <c r="F136" s="102">
        <v>99</v>
      </c>
      <c r="G136" s="102">
        <v>99</v>
      </c>
      <c r="H136" s="107">
        <f t="shared" si="21"/>
        <v>0</v>
      </c>
      <c r="I136" s="108">
        <f t="shared" si="21"/>
        <v>0</v>
      </c>
      <c r="J136" s="108">
        <f t="shared" si="21"/>
        <v>0</v>
      </c>
      <c r="K136" s="86"/>
      <c r="L136" s="71"/>
      <c r="M136" s="71"/>
      <c r="N136" s="71"/>
      <c r="O136" s="71"/>
      <c r="P136" s="71"/>
      <c r="Q136" s="71"/>
      <c r="R136" s="71"/>
      <c r="S136" s="71"/>
      <c r="T136" s="71"/>
    </row>
    <row r="137" spans="1:20" s="74" customFormat="1" ht="13.5" hidden="1" thickBot="1" x14ac:dyDescent="0.25">
      <c r="A137" s="71"/>
      <c r="B137" s="71"/>
      <c r="C137" s="71"/>
      <c r="D137" s="71"/>
      <c r="E137" s="92" t="s">
        <v>251</v>
      </c>
      <c r="F137" s="102">
        <v>99</v>
      </c>
      <c r="G137" s="102">
        <v>99</v>
      </c>
      <c r="H137" s="110">
        <f>H138</f>
        <v>0</v>
      </c>
      <c r="I137" s="111">
        <f>I138</f>
        <v>0</v>
      </c>
      <c r="J137" s="111">
        <f>J138</f>
        <v>0</v>
      </c>
      <c r="K137" s="86"/>
      <c r="L137" s="71"/>
      <c r="M137" s="71"/>
      <c r="N137" s="71"/>
      <c r="O137" s="71"/>
      <c r="P137" s="71"/>
      <c r="Q137" s="71"/>
      <c r="R137" s="71"/>
      <c r="S137" s="71"/>
      <c r="T137" s="71"/>
    </row>
    <row r="138" spans="1:20" s="74" customFormat="1" ht="13.5" hidden="1" thickBot="1" x14ac:dyDescent="0.25">
      <c r="A138" s="71"/>
      <c r="B138" s="71"/>
      <c r="C138" s="71"/>
      <c r="D138" s="71"/>
      <c r="E138" s="101" t="s">
        <v>96</v>
      </c>
      <c r="F138" s="102">
        <v>99</v>
      </c>
      <c r="G138" s="102">
        <v>99</v>
      </c>
      <c r="H138" s="110">
        <f t="shared" si="21"/>
        <v>0</v>
      </c>
      <c r="I138" s="111">
        <f t="shared" si="21"/>
        <v>0</v>
      </c>
      <c r="J138" s="111">
        <f t="shared" si="21"/>
        <v>0</v>
      </c>
      <c r="K138" s="86"/>
      <c r="L138" s="71"/>
      <c r="M138" s="71"/>
      <c r="N138" s="71"/>
      <c r="O138" s="71"/>
      <c r="P138" s="71"/>
      <c r="Q138" s="71"/>
      <c r="R138" s="71"/>
      <c r="S138" s="71"/>
      <c r="T138" s="71"/>
    </row>
    <row r="139" spans="1:20" s="74" customFormat="1" ht="13.5" hidden="1" thickBot="1" x14ac:dyDescent="0.25">
      <c r="A139" s="71"/>
      <c r="B139" s="71"/>
      <c r="C139" s="71"/>
      <c r="D139" s="72"/>
      <c r="E139" s="113" t="s">
        <v>100</v>
      </c>
      <c r="F139" s="115" t="s">
        <v>252</v>
      </c>
      <c r="G139" s="116">
        <v>99</v>
      </c>
      <c r="H139" s="120"/>
      <c r="I139" s="121">
        <v>0</v>
      </c>
      <c r="J139" s="121">
        <v>0</v>
      </c>
      <c r="K139" s="86"/>
      <c r="L139" s="71"/>
      <c r="M139" s="71"/>
      <c r="N139" s="71"/>
      <c r="O139" s="71"/>
      <c r="P139" s="71"/>
      <c r="Q139" s="71"/>
      <c r="R139" s="71"/>
      <c r="S139" s="71"/>
      <c r="T139" s="71"/>
    </row>
    <row r="140" spans="1:20" x14ac:dyDescent="0.2">
      <c r="E140" s="122"/>
      <c r="F140" s="123"/>
      <c r="G140" s="123"/>
      <c r="H140" s="86"/>
      <c r="I140" s="86"/>
      <c r="J140" s="86"/>
      <c r="K140" s="86"/>
      <c r="L140" s="71"/>
      <c r="M140" s="71"/>
      <c r="N140" s="71"/>
      <c r="O140" s="71"/>
      <c r="P140" s="71"/>
      <c r="Q140" s="71"/>
      <c r="R140" s="71"/>
      <c r="S140" s="71"/>
      <c r="T140" s="71"/>
    </row>
  </sheetData>
  <mergeCells count="15">
    <mergeCell ref="E1:H1"/>
    <mergeCell ref="E3:J3"/>
    <mergeCell ref="H10:H11"/>
    <mergeCell ref="I10:I11"/>
    <mergeCell ref="J10:J11"/>
    <mergeCell ref="E8:J8"/>
    <mergeCell ref="F9:H9"/>
    <mergeCell ref="E10:E11"/>
    <mergeCell ref="F10:F11"/>
    <mergeCell ref="G10:G11"/>
    <mergeCell ref="E2:J2"/>
    <mergeCell ref="E4:J4"/>
    <mergeCell ref="E5:J5"/>
    <mergeCell ref="E6:J6"/>
    <mergeCell ref="E7:J7"/>
  </mergeCells>
  <conditionalFormatting sqref="J136:J139">
    <cfRule type="expression" dxfId="52" priority="27" stopIfTrue="1">
      <formula>#REF!=""</formula>
    </cfRule>
    <cfRule type="expression" dxfId="51" priority="28" stopIfTrue="1">
      <formula>AND(#REF!="",#REF!&lt;&gt;"")</formula>
    </cfRule>
  </conditionalFormatting>
  <conditionalFormatting sqref="J139 A156 E151:G152 E156">
    <cfRule type="expression" dxfId="50" priority="21" stopIfTrue="1">
      <formula>$G139=""</formula>
    </cfRule>
    <cfRule type="expression" dxfId="49" priority="22" stopIfTrue="1">
      <formula>AND(#REF!="",$G139&lt;&gt;"")</formula>
    </cfRule>
  </conditionalFormatting>
  <conditionalFormatting sqref="A13:G13">
    <cfRule type="expression" dxfId="48" priority="19" stopIfTrue="1">
      <formula>$C13=""</formula>
    </cfRule>
    <cfRule type="expression" dxfId="47" priority="20" stopIfTrue="1">
      <formula>$E13&lt;&gt;""</formula>
    </cfRule>
  </conditionalFormatting>
  <conditionalFormatting sqref="H136:H139">
    <cfRule type="expression" dxfId="46" priority="13" stopIfTrue="1">
      <formula>#REF!=""</formula>
    </cfRule>
    <cfRule type="expression" dxfId="45" priority="14" stopIfTrue="1">
      <formula>AND(#REF!="",#REF!&lt;&gt;"")</formula>
    </cfRule>
  </conditionalFormatting>
  <conditionalFormatting sqref="H139">
    <cfRule type="expression" dxfId="44" priority="11" stopIfTrue="1">
      <formula>$G139=""</formula>
    </cfRule>
    <cfRule type="expression" dxfId="43" priority="12" stopIfTrue="1">
      <formula>AND(#REF!="",$G139&lt;&gt;"")</formula>
    </cfRule>
  </conditionalFormatting>
  <conditionalFormatting sqref="H33:H34 F33:G35 E77">
    <cfRule type="expression" dxfId="42" priority="9" stopIfTrue="1">
      <formula>#REF!=""</formula>
    </cfRule>
    <cfRule type="expression" dxfId="41" priority="10" stopIfTrue="1">
      <formula>AND(#REF!="",#REF!&lt;&gt;"")</formula>
    </cfRule>
  </conditionalFormatting>
  <conditionalFormatting sqref="I136:I139">
    <cfRule type="expression" dxfId="40" priority="7" stopIfTrue="1">
      <formula>#REF!=""</formula>
    </cfRule>
    <cfRule type="expression" dxfId="39" priority="8" stopIfTrue="1">
      <formula>AND(#REF!="",#REF!&lt;&gt;"")</formula>
    </cfRule>
  </conditionalFormatting>
  <conditionalFormatting sqref="I139">
    <cfRule type="expression" dxfId="38" priority="5" stopIfTrue="1">
      <formula>$G139=""</formula>
    </cfRule>
    <cfRule type="expression" dxfId="37" priority="6" stopIfTrue="1">
      <formula>AND(#REF!="",$G139&lt;&gt;"")</formula>
    </cfRule>
  </conditionalFormatting>
  <conditionalFormatting sqref="I33:I34">
    <cfRule type="expression" dxfId="36" priority="3" stopIfTrue="1">
      <formula>#REF!=""</formula>
    </cfRule>
    <cfRule type="expression" dxfId="35" priority="4" stopIfTrue="1">
      <formula>AND(#REF!="",#REF!&lt;&gt;"")</formula>
    </cfRule>
  </conditionalFormatting>
  <conditionalFormatting sqref="A147:G150">
    <cfRule type="expression" dxfId="34" priority="53" stopIfTrue="1">
      <formula>#REF!=""</formula>
    </cfRule>
    <cfRule type="expression" dxfId="33" priority="54" stopIfTrue="1">
      <formula>AND($G147="",#REF!&lt;&gt;"")</formula>
    </cfRule>
  </conditionalFormatting>
  <conditionalFormatting sqref="E113 E116">
    <cfRule type="expression" dxfId="32" priority="55" stopIfTrue="1">
      <formula>#REF!=""</formula>
    </cfRule>
    <cfRule type="expression" dxfId="31" priority="56" stopIfTrue="1">
      <formula>AND(#REF!="",#REF!&lt;&gt;"")</formula>
    </cfRule>
  </conditionalFormatting>
  <pageMargins left="0.70866141732283472" right="0" top="0" bottom="0" header="0" footer="0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40"/>
  <sheetViews>
    <sheetView topLeftCell="D1" zoomScaleNormal="100" zoomScaleSheetLayoutView="100" workbookViewId="0">
      <selection activeCell="W93" sqref="W93"/>
    </sheetView>
  </sheetViews>
  <sheetFormatPr defaultColWidth="9.28515625" defaultRowHeight="12.75" x14ac:dyDescent="0.2"/>
  <cols>
    <col min="1" max="1" width="4.42578125" style="58" hidden="1" customWidth="1"/>
    <col min="2" max="2" width="18.7109375" style="58" hidden="1" customWidth="1"/>
    <col min="3" max="3" width="2" style="58" hidden="1" customWidth="1"/>
    <col min="4" max="4" width="0.7109375" style="58" customWidth="1"/>
    <col min="5" max="5" width="62.42578125" style="125" customWidth="1"/>
    <col min="6" max="6" width="5.5703125" style="125" customWidth="1"/>
    <col min="7" max="7" width="4" style="126" customWidth="1"/>
    <col min="8" max="8" width="4.5703125" style="126" customWidth="1"/>
    <col min="9" max="9" width="6.5703125" style="126" customWidth="1"/>
    <col min="10" max="11" width="4.5703125" style="126" customWidth="1"/>
    <col min="12" max="12" width="6.7109375" style="126" customWidth="1"/>
    <col min="13" max="13" width="4.5703125" style="126" customWidth="1"/>
    <col min="14" max="14" width="13.140625" style="58" customWidth="1"/>
    <col min="15" max="15" width="12.5703125" style="58" customWidth="1"/>
    <col min="16" max="16" width="13.42578125" style="58" customWidth="1"/>
    <col min="17" max="256" width="9.28515625" style="58"/>
    <col min="257" max="259" width="0" style="58" hidden="1" customWidth="1"/>
    <col min="260" max="260" width="0.7109375" style="58" customWidth="1"/>
    <col min="261" max="261" width="56.5703125" style="58" customWidth="1"/>
    <col min="262" max="262" width="5.5703125" style="58" customWidth="1"/>
    <col min="263" max="263" width="4" style="58" customWidth="1"/>
    <col min="264" max="264" width="4.5703125" style="58" customWidth="1"/>
    <col min="265" max="265" width="6.5703125" style="58" customWidth="1"/>
    <col min="266" max="267" width="4.5703125" style="58" customWidth="1"/>
    <col min="268" max="268" width="6.7109375" style="58" customWidth="1"/>
    <col min="269" max="269" width="4.5703125" style="58" customWidth="1"/>
    <col min="270" max="270" width="11" style="58" customWidth="1"/>
    <col min="271" max="271" width="11.28515625" style="58" customWidth="1"/>
    <col min="272" max="272" width="11.140625" style="58" customWidth="1"/>
    <col min="273" max="512" width="9.28515625" style="58"/>
    <col min="513" max="515" width="0" style="58" hidden="1" customWidth="1"/>
    <col min="516" max="516" width="0.7109375" style="58" customWidth="1"/>
    <col min="517" max="517" width="56.5703125" style="58" customWidth="1"/>
    <col min="518" max="518" width="5.5703125" style="58" customWidth="1"/>
    <col min="519" max="519" width="4" style="58" customWidth="1"/>
    <col min="520" max="520" width="4.5703125" style="58" customWidth="1"/>
    <col min="521" max="521" width="6.5703125" style="58" customWidth="1"/>
    <col min="522" max="523" width="4.5703125" style="58" customWidth="1"/>
    <col min="524" max="524" width="6.7109375" style="58" customWidth="1"/>
    <col min="525" max="525" width="4.5703125" style="58" customWidth="1"/>
    <col min="526" max="526" width="11" style="58" customWidth="1"/>
    <col min="527" max="527" width="11.28515625" style="58" customWidth="1"/>
    <col min="528" max="528" width="11.140625" style="58" customWidth="1"/>
    <col min="529" max="768" width="9.28515625" style="58"/>
    <col min="769" max="771" width="0" style="58" hidden="1" customWidth="1"/>
    <col min="772" max="772" width="0.7109375" style="58" customWidth="1"/>
    <col min="773" max="773" width="56.5703125" style="58" customWidth="1"/>
    <col min="774" max="774" width="5.5703125" style="58" customWidth="1"/>
    <col min="775" max="775" width="4" style="58" customWidth="1"/>
    <col min="776" max="776" width="4.5703125" style="58" customWidth="1"/>
    <col min="777" max="777" width="6.5703125" style="58" customWidth="1"/>
    <col min="778" max="779" width="4.5703125" style="58" customWidth="1"/>
    <col min="780" max="780" width="6.7109375" style="58" customWidth="1"/>
    <col min="781" max="781" width="4.5703125" style="58" customWidth="1"/>
    <col min="782" max="782" width="11" style="58" customWidth="1"/>
    <col min="783" max="783" width="11.28515625" style="58" customWidth="1"/>
    <col min="784" max="784" width="11.140625" style="58" customWidth="1"/>
    <col min="785" max="1024" width="9.28515625" style="58"/>
    <col min="1025" max="1027" width="0" style="58" hidden="1" customWidth="1"/>
    <col min="1028" max="1028" width="0.7109375" style="58" customWidth="1"/>
    <col min="1029" max="1029" width="56.5703125" style="58" customWidth="1"/>
    <col min="1030" max="1030" width="5.5703125" style="58" customWidth="1"/>
    <col min="1031" max="1031" width="4" style="58" customWidth="1"/>
    <col min="1032" max="1032" width="4.5703125" style="58" customWidth="1"/>
    <col min="1033" max="1033" width="6.5703125" style="58" customWidth="1"/>
    <col min="1034" max="1035" width="4.5703125" style="58" customWidth="1"/>
    <col min="1036" max="1036" width="6.7109375" style="58" customWidth="1"/>
    <col min="1037" max="1037" width="4.5703125" style="58" customWidth="1"/>
    <col min="1038" max="1038" width="11" style="58" customWidth="1"/>
    <col min="1039" max="1039" width="11.28515625" style="58" customWidth="1"/>
    <col min="1040" max="1040" width="11.140625" style="58" customWidth="1"/>
    <col min="1041" max="1280" width="9.28515625" style="58"/>
    <col min="1281" max="1283" width="0" style="58" hidden="1" customWidth="1"/>
    <col min="1284" max="1284" width="0.7109375" style="58" customWidth="1"/>
    <col min="1285" max="1285" width="56.5703125" style="58" customWidth="1"/>
    <col min="1286" max="1286" width="5.5703125" style="58" customWidth="1"/>
    <col min="1287" max="1287" width="4" style="58" customWidth="1"/>
    <col min="1288" max="1288" width="4.5703125" style="58" customWidth="1"/>
    <col min="1289" max="1289" width="6.5703125" style="58" customWidth="1"/>
    <col min="1290" max="1291" width="4.5703125" style="58" customWidth="1"/>
    <col min="1292" max="1292" width="6.7109375" style="58" customWidth="1"/>
    <col min="1293" max="1293" width="4.5703125" style="58" customWidth="1"/>
    <col min="1294" max="1294" width="11" style="58" customWidth="1"/>
    <col min="1295" max="1295" width="11.28515625" style="58" customWidth="1"/>
    <col min="1296" max="1296" width="11.140625" style="58" customWidth="1"/>
    <col min="1297" max="1536" width="9.28515625" style="58"/>
    <col min="1537" max="1539" width="0" style="58" hidden="1" customWidth="1"/>
    <col min="1540" max="1540" width="0.7109375" style="58" customWidth="1"/>
    <col min="1541" max="1541" width="56.5703125" style="58" customWidth="1"/>
    <col min="1542" max="1542" width="5.5703125" style="58" customWidth="1"/>
    <col min="1543" max="1543" width="4" style="58" customWidth="1"/>
    <col min="1544" max="1544" width="4.5703125" style="58" customWidth="1"/>
    <col min="1545" max="1545" width="6.5703125" style="58" customWidth="1"/>
    <col min="1546" max="1547" width="4.5703125" style="58" customWidth="1"/>
    <col min="1548" max="1548" width="6.7109375" style="58" customWidth="1"/>
    <col min="1549" max="1549" width="4.5703125" style="58" customWidth="1"/>
    <col min="1550" max="1550" width="11" style="58" customWidth="1"/>
    <col min="1551" max="1551" width="11.28515625" style="58" customWidth="1"/>
    <col min="1552" max="1552" width="11.140625" style="58" customWidth="1"/>
    <col min="1553" max="1792" width="9.28515625" style="58"/>
    <col min="1793" max="1795" width="0" style="58" hidden="1" customWidth="1"/>
    <col min="1796" max="1796" width="0.7109375" style="58" customWidth="1"/>
    <col min="1797" max="1797" width="56.5703125" style="58" customWidth="1"/>
    <col min="1798" max="1798" width="5.5703125" style="58" customWidth="1"/>
    <col min="1799" max="1799" width="4" style="58" customWidth="1"/>
    <col min="1800" max="1800" width="4.5703125" style="58" customWidth="1"/>
    <col min="1801" max="1801" width="6.5703125" style="58" customWidth="1"/>
    <col min="1802" max="1803" width="4.5703125" style="58" customWidth="1"/>
    <col min="1804" max="1804" width="6.7109375" style="58" customWidth="1"/>
    <col min="1805" max="1805" width="4.5703125" style="58" customWidth="1"/>
    <col min="1806" max="1806" width="11" style="58" customWidth="1"/>
    <col min="1807" max="1807" width="11.28515625" style="58" customWidth="1"/>
    <col min="1808" max="1808" width="11.140625" style="58" customWidth="1"/>
    <col min="1809" max="2048" width="9.28515625" style="58"/>
    <col min="2049" max="2051" width="0" style="58" hidden="1" customWidth="1"/>
    <col min="2052" max="2052" width="0.7109375" style="58" customWidth="1"/>
    <col min="2053" max="2053" width="56.5703125" style="58" customWidth="1"/>
    <col min="2054" max="2054" width="5.5703125" style="58" customWidth="1"/>
    <col min="2055" max="2055" width="4" style="58" customWidth="1"/>
    <col min="2056" max="2056" width="4.5703125" style="58" customWidth="1"/>
    <col min="2057" max="2057" width="6.5703125" style="58" customWidth="1"/>
    <col min="2058" max="2059" width="4.5703125" style="58" customWidth="1"/>
    <col min="2060" max="2060" width="6.7109375" style="58" customWidth="1"/>
    <col min="2061" max="2061" width="4.5703125" style="58" customWidth="1"/>
    <col min="2062" max="2062" width="11" style="58" customWidth="1"/>
    <col min="2063" max="2063" width="11.28515625" style="58" customWidth="1"/>
    <col min="2064" max="2064" width="11.140625" style="58" customWidth="1"/>
    <col min="2065" max="2304" width="9.28515625" style="58"/>
    <col min="2305" max="2307" width="0" style="58" hidden="1" customWidth="1"/>
    <col min="2308" max="2308" width="0.7109375" style="58" customWidth="1"/>
    <col min="2309" max="2309" width="56.5703125" style="58" customWidth="1"/>
    <col min="2310" max="2310" width="5.5703125" style="58" customWidth="1"/>
    <col min="2311" max="2311" width="4" style="58" customWidth="1"/>
    <col min="2312" max="2312" width="4.5703125" style="58" customWidth="1"/>
    <col min="2313" max="2313" width="6.5703125" style="58" customWidth="1"/>
    <col min="2314" max="2315" width="4.5703125" style="58" customWidth="1"/>
    <col min="2316" max="2316" width="6.7109375" style="58" customWidth="1"/>
    <col min="2317" max="2317" width="4.5703125" style="58" customWidth="1"/>
    <col min="2318" max="2318" width="11" style="58" customWidth="1"/>
    <col min="2319" max="2319" width="11.28515625" style="58" customWidth="1"/>
    <col min="2320" max="2320" width="11.140625" style="58" customWidth="1"/>
    <col min="2321" max="2560" width="9.28515625" style="58"/>
    <col min="2561" max="2563" width="0" style="58" hidden="1" customWidth="1"/>
    <col min="2564" max="2564" width="0.7109375" style="58" customWidth="1"/>
    <col min="2565" max="2565" width="56.5703125" style="58" customWidth="1"/>
    <col min="2566" max="2566" width="5.5703125" style="58" customWidth="1"/>
    <col min="2567" max="2567" width="4" style="58" customWidth="1"/>
    <col min="2568" max="2568" width="4.5703125" style="58" customWidth="1"/>
    <col min="2569" max="2569" width="6.5703125" style="58" customWidth="1"/>
    <col min="2570" max="2571" width="4.5703125" style="58" customWidth="1"/>
    <col min="2572" max="2572" width="6.7109375" style="58" customWidth="1"/>
    <col min="2573" max="2573" width="4.5703125" style="58" customWidth="1"/>
    <col min="2574" max="2574" width="11" style="58" customWidth="1"/>
    <col min="2575" max="2575" width="11.28515625" style="58" customWidth="1"/>
    <col min="2576" max="2576" width="11.140625" style="58" customWidth="1"/>
    <col min="2577" max="2816" width="9.28515625" style="58"/>
    <col min="2817" max="2819" width="0" style="58" hidden="1" customWidth="1"/>
    <col min="2820" max="2820" width="0.7109375" style="58" customWidth="1"/>
    <col min="2821" max="2821" width="56.5703125" style="58" customWidth="1"/>
    <col min="2822" max="2822" width="5.5703125" style="58" customWidth="1"/>
    <col min="2823" max="2823" width="4" style="58" customWidth="1"/>
    <col min="2824" max="2824" width="4.5703125" style="58" customWidth="1"/>
    <col min="2825" max="2825" width="6.5703125" style="58" customWidth="1"/>
    <col min="2826" max="2827" width="4.5703125" style="58" customWidth="1"/>
    <col min="2828" max="2828" width="6.7109375" style="58" customWidth="1"/>
    <col min="2829" max="2829" width="4.5703125" style="58" customWidth="1"/>
    <col min="2830" max="2830" width="11" style="58" customWidth="1"/>
    <col min="2831" max="2831" width="11.28515625" style="58" customWidth="1"/>
    <col min="2832" max="2832" width="11.140625" style="58" customWidth="1"/>
    <col min="2833" max="3072" width="9.28515625" style="58"/>
    <col min="3073" max="3075" width="0" style="58" hidden="1" customWidth="1"/>
    <col min="3076" max="3076" width="0.7109375" style="58" customWidth="1"/>
    <col min="3077" max="3077" width="56.5703125" style="58" customWidth="1"/>
    <col min="3078" max="3078" width="5.5703125" style="58" customWidth="1"/>
    <col min="3079" max="3079" width="4" style="58" customWidth="1"/>
    <col min="3080" max="3080" width="4.5703125" style="58" customWidth="1"/>
    <col min="3081" max="3081" width="6.5703125" style="58" customWidth="1"/>
    <col min="3082" max="3083" width="4.5703125" style="58" customWidth="1"/>
    <col min="3084" max="3084" width="6.7109375" style="58" customWidth="1"/>
    <col min="3085" max="3085" width="4.5703125" style="58" customWidth="1"/>
    <col min="3086" max="3086" width="11" style="58" customWidth="1"/>
    <col min="3087" max="3087" width="11.28515625" style="58" customWidth="1"/>
    <col min="3088" max="3088" width="11.140625" style="58" customWidth="1"/>
    <col min="3089" max="3328" width="9.28515625" style="58"/>
    <col min="3329" max="3331" width="0" style="58" hidden="1" customWidth="1"/>
    <col min="3332" max="3332" width="0.7109375" style="58" customWidth="1"/>
    <col min="3333" max="3333" width="56.5703125" style="58" customWidth="1"/>
    <col min="3334" max="3334" width="5.5703125" style="58" customWidth="1"/>
    <col min="3335" max="3335" width="4" style="58" customWidth="1"/>
    <col min="3336" max="3336" width="4.5703125" style="58" customWidth="1"/>
    <col min="3337" max="3337" width="6.5703125" style="58" customWidth="1"/>
    <col min="3338" max="3339" width="4.5703125" style="58" customWidth="1"/>
    <col min="3340" max="3340" width="6.7109375" style="58" customWidth="1"/>
    <col min="3341" max="3341" width="4.5703125" style="58" customWidth="1"/>
    <col min="3342" max="3342" width="11" style="58" customWidth="1"/>
    <col min="3343" max="3343" width="11.28515625" style="58" customWidth="1"/>
    <col min="3344" max="3344" width="11.140625" style="58" customWidth="1"/>
    <col min="3345" max="3584" width="9.28515625" style="58"/>
    <col min="3585" max="3587" width="0" style="58" hidden="1" customWidth="1"/>
    <col min="3588" max="3588" width="0.7109375" style="58" customWidth="1"/>
    <col min="3589" max="3589" width="56.5703125" style="58" customWidth="1"/>
    <col min="3590" max="3590" width="5.5703125" style="58" customWidth="1"/>
    <col min="3591" max="3591" width="4" style="58" customWidth="1"/>
    <col min="3592" max="3592" width="4.5703125" style="58" customWidth="1"/>
    <col min="3593" max="3593" width="6.5703125" style="58" customWidth="1"/>
    <col min="3594" max="3595" width="4.5703125" style="58" customWidth="1"/>
    <col min="3596" max="3596" width="6.7109375" style="58" customWidth="1"/>
    <col min="3597" max="3597" width="4.5703125" style="58" customWidth="1"/>
    <col min="3598" max="3598" width="11" style="58" customWidth="1"/>
    <col min="3599" max="3599" width="11.28515625" style="58" customWidth="1"/>
    <col min="3600" max="3600" width="11.140625" style="58" customWidth="1"/>
    <col min="3601" max="3840" width="9.28515625" style="58"/>
    <col min="3841" max="3843" width="0" style="58" hidden="1" customWidth="1"/>
    <col min="3844" max="3844" width="0.7109375" style="58" customWidth="1"/>
    <col min="3845" max="3845" width="56.5703125" style="58" customWidth="1"/>
    <col min="3846" max="3846" width="5.5703125" style="58" customWidth="1"/>
    <col min="3847" max="3847" width="4" style="58" customWidth="1"/>
    <col min="3848" max="3848" width="4.5703125" style="58" customWidth="1"/>
    <col min="3849" max="3849" width="6.5703125" style="58" customWidth="1"/>
    <col min="3850" max="3851" width="4.5703125" style="58" customWidth="1"/>
    <col min="3852" max="3852" width="6.7109375" style="58" customWidth="1"/>
    <col min="3853" max="3853" width="4.5703125" style="58" customWidth="1"/>
    <col min="3854" max="3854" width="11" style="58" customWidth="1"/>
    <col min="3855" max="3855" width="11.28515625" style="58" customWidth="1"/>
    <col min="3856" max="3856" width="11.140625" style="58" customWidth="1"/>
    <col min="3857" max="4096" width="9.28515625" style="58"/>
    <col min="4097" max="4099" width="0" style="58" hidden="1" customWidth="1"/>
    <col min="4100" max="4100" width="0.7109375" style="58" customWidth="1"/>
    <col min="4101" max="4101" width="56.5703125" style="58" customWidth="1"/>
    <col min="4102" max="4102" width="5.5703125" style="58" customWidth="1"/>
    <col min="4103" max="4103" width="4" style="58" customWidth="1"/>
    <col min="4104" max="4104" width="4.5703125" style="58" customWidth="1"/>
    <col min="4105" max="4105" width="6.5703125" style="58" customWidth="1"/>
    <col min="4106" max="4107" width="4.5703125" style="58" customWidth="1"/>
    <col min="4108" max="4108" width="6.7109375" style="58" customWidth="1"/>
    <col min="4109" max="4109" width="4.5703125" style="58" customWidth="1"/>
    <col min="4110" max="4110" width="11" style="58" customWidth="1"/>
    <col min="4111" max="4111" width="11.28515625" style="58" customWidth="1"/>
    <col min="4112" max="4112" width="11.140625" style="58" customWidth="1"/>
    <col min="4113" max="4352" width="9.28515625" style="58"/>
    <col min="4353" max="4355" width="0" style="58" hidden="1" customWidth="1"/>
    <col min="4356" max="4356" width="0.7109375" style="58" customWidth="1"/>
    <col min="4357" max="4357" width="56.5703125" style="58" customWidth="1"/>
    <col min="4358" max="4358" width="5.5703125" style="58" customWidth="1"/>
    <col min="4359" max="4359" width="4" style="58" customWidth="1"/>
    <col min="4360" max="4360" width="4.5703125" style="58" customWidth="1"/>
    <col min="4361" max="4361" width="6.5703125" style="58" customWidth="1"/>
    <col min="4362" max="4363" width="4.5703125" style="58" customWidth="1"/>
    <col min="4364" max="4364" width="6.7109375" style="58" customWidth="1"/>
    <col min="4365" max="4365" width="4.5703125" style="58" customWidth="1"/>
    <col min="4366" max="4366" width="11" style="58" customWidth="1"/>
    <col min="4367" max="4367" width="11.28515625" style="58" customWidth="1"/>
    <col min="4368" max="4368" width="11.140625" style="58" customWidth="1"/>
    <col min="4369" max="4608" width="9.28515625" style="58"/>
    <col min="4609" max="4611" width="0" style="58" hidden="1" customWidth="1"/>
    <col min="4612" max="4612" width="0.7109375" style="58" customWidth="1"/>
    <col min="4613" max="4613" width="56.5703125" style="58" customWidth="1"/>
    <col min="4614" max="4614" width="5.5703125" style="58" customWidth="1"/>
    <col min="4615" max="4615" width="4" style="58" customWidth="1"/>
    <col min="4616" max="4616" width="4.5703125" style="58" customWidth="1"/>
    <col min="4617" max="4617" width="6.5703125" style="58" customWidth="1"/>
    <col min="4618" max="4619" width="4.5703125" style="58" customWidth="1"/>
    <col min="4620" max="4620" width="6.7109375" style="58" customWidth="1"/>
    <col min="4621" max="4621" width="4.5703125" style="58" customWidth="1"/>
    <col min="4622" max="4622" width="11" style="58" customWidth="1"/>
    <col min="4623" max="4623" width="11.28515625" style="58" customWidth="1"/>
    <col min="4624" max="4624" width="11.140625" style="58" customWidth="1"/>
    <col min="4625" max="4864" width="9.28515625" style="58"/>
    <col min="4865" max="4867" width="0" style="58" hidden="1" customWidth="1"/>
    <col min="4868" max="4868" width="0.7109375" style="58" customWidth="1"/>
    <col min="4869" max="4869" width="56.5703125" style="58" customWidth="1"/>
    <col min="4870" max="4870" width="5.5703125" style="58" customWidth="1"/>
    <col min="4871" max="4871" width="4" style="58" customWidth="1"/>
    <col min="4872" max="4872" width="4.5703125" style="58" customWidth="1"/>
    <col min="4873" max="4873" width="6.5703125" style="58" customWidth="1"/>
    <col min="4874" max="4875" width="4.5703125" style="58" customWidth="1"/>
    <col min="4876" max="4876" width="6.7109375" style="58" customWidth="1"/>
    <col min="4877" max="4877" width="4.5703125" style="58" customWidth="1"/>
    <col min="4878" max="4878" width="11" style="58" customWidth="1"/>
    <col min="4879" max="4879" width="11.28515625" style="58" customWidth="1"/>
    <col min="4880" max="4880" width="11.140625" style="58" customWidth="1"/>
    <col min="4881" max="5120" width="9.28515625" style="58"/>
    <col min="5121" max="5123" width="0" style="58" hidden="1" customWidth="1"/>
    <col min="5124" max="5124" width="0.7109375" style="58" customWidth="1"/>
    <col min="5125" max="5125" width="56.5703125" style="58" customWidth="1"/>
    <col min="5126" max="5126" width="5.5703125" style="58" customWidth="1"/>
    <col min="5127" max="5127" width="4" style="58" customWidth="1"/>
    <col min="5128" max="5128" width="4.5703125" style="58" customWidth="1"/>
    <col min="5129" max="5129" width="6.5703125" style="58" customWidth="1"/>
    <col min="5130" max="5131" width="4.5703125" style="58" customWidth="1"/>
    <col min="5132" max="5132" width="6.7109375" style="58" customWidth="1"/>
    <col min="5133" max="5133" width="4.5703125" style="58" customWidth="1"/>
    <col min="5134" max="5134" width="11" style="58" customWidth="1"/>
    <col min="5135" max="5135" width="11.28515625" style="58" customWidth="1"/>
    <col min="5136" max="5136" width="11.140625" style="58" customWidth="1"/>
    <col min="5137" max="5376" width="9.28515625" style="58"/>
    <col min="5377" max="5379" width="0" style="58" hidden="1" customWidth="1"/>
    <col min="5380" max="5380" width="0.7109375" style="58" customWidth="1"/>
    <col min="5381" max="5381" width="56.5703125" style="58" customWidth="1"/>
    <col min="5382" max="5382" width="5.5703125" style="58" customWidth="1"/>
    <col min="5383" max="5383" width="4" style="58" customWidth="1"/>
    <col min="5384" max="5384" width="4.5703125" style="58" customWidth="1"/>
    <col min="5385" max="5385" width="6.5703125" style="58" customWidth="1"/>
    <col min="5386" max="5387" width="4.5703125" style="58" customWidth="1"/>
    <col min="5388" max="5388" width="6.7109375" style="58" customWidth="1"/>
    <col min="5389" max="5389" width="4.5703125" style="58" customWidth="1"/>
    <col min="5390" max="5390" width="11" style="58" customWidth="1"/>
    <col min="5391" max="5391" width="11.28515625" style="58" customWidth="1"/>
    <col min="5392" max="5392" width="11.140625" style="58" customWidth="1"/>
    <col min="5393" max="5632" width="9.28515625" style="58"/>
    <col min="5633" max="5635" width="0" style="58" hidden="1" customWidth="1"/>
    <col min="5636" max="5636" width="0.7109375" style="58" customWidth="1"/>
    <col min="5637" max="5637" width="56.5703125" style="58" customWidth="1"/>
    <col min="5638" max="5638" width="5.5703125" style="58" customWidth="1"/>
    <col min="5639" max="5639" width="4" style="58" customWidth="1"/>
    <col min="5640" max="5640" width="4.5703125" style="58" customWidth="1"/>
    <col min="5641" max="5641" width="6.5703125" style="58" customWidth="1"/>
    <col min="5642" max="5643" width="4.5703125" style="58" customWidth="1"/>
    <col min="5644" max="5644" width="6.7109375" style="58" customWidth="1"/>
    <col min="5645" max="5645" width="4.5703125" style="58" customWidth="1"/>
    <col min="5646" max="5646" width="11" style="58" customWidth="1"/>
    <col min="5647" max="5647" width="11.28515625" style="58" customWidth="1"/>
    <col min="5648" max="5648" width="11.140625" style="58" customWidth="1"/>
    <col min="5649" max="5888" width="9.28515625" style="58"/>
    <col min="5889" max="5891" width="0" style="58" hidden="1" customWidth="1"/>
    <col min="5892" max="5892" width="0.7109375" style="58" customWidth="1"/>
    <col min="5893" max="5893" width="56.5703125" style="58" customWidth="1"/>
    <col min="5894" max="5894" width="5.5703125" style="58" customWidth="1"/>
    <col min="5895" max="5895" width="4" style="58" customWidth="1"/>
    <col min="5896" max="5896" width="4.5703125" style="58" customWidth="1"/>
    <col min="5897" max="5897" width="6.5703125" style="58" customWidth="1"/>
    <col min="5898" max="5899" width="4.5703125" style="58" customWidth="1"/>
    <col min="5900" max="5900" width="6.7109375" style="58" customWidth="1"/>
    <col min="5901" max="5901" width="4.5703125" style="58" customWidth="1"/>
    <col min="5902" max="5902" width="11" style="58" customWidth="1"/>
    <col min="5903" max="5903" width="11.28515625" style="58" customWidth="1"/>
    <col min="5904" max="5904" width="11.140625" style="58" customWidth="1"/>
    <col min="5905" max="6144" width="9.28515625" style="58"/>
    <col min="6145" max="6147" width="0" style="58" hidden="1" customWidth="1"/>
    <col min="6148" max="6148" width="0.7109375" style="58" customWidth="1"/>
    <col min="6149" max="6149" width="56.5703125" style="58" customWidth="1"/>
    <col min="6150" max="6150" width="5.5703125" style="58" customWidth="1"/>
    <col min="6151" max="6151" width="4" style="58" customWidth="1"/>
    <col min="6152" max="6152" width="4.5703125" style="58" customWidth="1"/>
    <col min="6153" max="6153" width="6.5703125" style="58" customWidth="1"/>
    <col min="6154" max="6155" width="4.5703125" style="58" customWidth="1"/>
    <col min="6156" max="6156" width="6.7109375" style="58" customWidth="1"/>
    <col min="6157" max="6157" width="4.5703125" style="58" customWidth="1"/>
    <col min="6158" max="6158" width="11" style="58" customWidth="1"/>
    <col min="6159" max="6159" width="11.28515625" style="58" customWidth="1"/>
    <col min="6160" max="6160" width="11.140625" style="58" customWidth="1"/>
    <col min="6161" max="6400" width="9.28515625" style="58"/>
    <col min="6401" max="6403" width="0" style="58" hidden="1" customWidth="1"/>
    <col min="6404" max="6404" width="0.7109375" style="58" customWidth="1"/>
    <col min="6405" max="6405" width="56.5703125" style="58" customWidth="1"/>
    <col min="6406" max="6406" width="5.5703125" style="58" customWidth="1"/>
    <col min="6407" max="6407" width="4" style="58" customWidth="1"/>
    <col min="6408" max="6408" width="4.5703125" style="58" customWidth="1"/>
    <col min="6409" max="6409" width="6.5703125" style="58" customWidth="1"/>
    <col min="6410" max="6411" width="4.5703125" style="58" customWidth="1"/>
    <col min="6412" max="6412" width="6.7109375" style="58" customWidth="1"/>
    <col min="6413" max="6413" width="4.5703125" style="58" customWidth="1"/>
    <col min="6414" max="6414" width="11" style="58" customWidth="1"/>
    <col min="6415" max="6415" width="11.28515625" style="58" customWidth="1"/>
    <col min="6416" max="6416" width="11.140625" style="58" customWidth="1"/>
    <col min="6417" max="6656" width="9.28515625" style="58"/>
    <col min="6657" max="6659" width="0" style="58" hidden="1" customWidth="1"/>
    <col min="6660" max="6660" width="0.7109375" style="58" customWidth="1"/>
    <col min="6661" max="6661" width="56.5703125" style="58" customWidth="1"/>
    <col min="6662" max="6662" width="5.5703125" style="58" customWidth="1"/>
    <col min="6663" max="6663" width="4" style="58" customWidth="1"/>
    <col min="6664" max="6664" width="4.5703125" style="58" customWidth="1"/>
    <col min="6665" max="6665" width="6.5703125" style="58" customWidth="1"/>
    <col min="6666" max="6667" width="4.5703125" style="58" customWidth="1"/>
    <col min="6668" max="6668" width="6.7109375" style="58" customWidth="1"/>
    <col min="6669" max="6669" width="4.5703125" style="58" customWidth="1"/>
    <col min="6670" max="6670" width="11" style="58" customWidth="1"/>
    <col min="6671" max="6671" width="11.28515625" style="58" customWidth="1"/>
    <col min="6672" max="6672" width="11.140625" style="58" customWidth="1"/>
    <col min="6673" max="6912" width="9.28515625" style="58"/>
    <col min="6913" max="6915" width="0" style="58" hidden="1" customWidth="1"/>
    <col min="6916" max="6916" width="0.7109375" style="58" customWidth="1"/>
    <col min="6917" max="6917" width="56.5703125" style="58" customWidth="1"/>
    <col min="6918" max="6918" width="5.5703125" style="58" customWidth="1"/>
    <col min="6919" max="6919" width="4" style="58" customWidth="1"/>
    <col min="6920" max="6920" width="4.5703125" style="58" customWidth="1"/>
    <col min="6921" max="6921" width="6.5703125" style="58" customWidth="1"/>
    <col min="6922" max="6923" width="4.5703125" style="58" customWidth="1"/>
    <col min="6924" max="6924" width="6.7109375" style="58" customWidth="1"/>
    <col min="6925" max="6925" width="4.5703125" style="58" customWidth="1"/>
    <col min="6926" max="6926" width="11" style="58" customWidth="1"/>
    <col min="6927" max="6927" width="11.28515625" style="58" customWidth="1"/>
    <col min="6928" max="6928" width="11.140625" style="58" customWidth="1"/>
    <col min="6929" max="7168" width="9.28515625" style="58"/>
    <col min="7169" max="7171" width="0" style="58" hidden="1" customWidth="1"/>
    <col min="7172" max="7172" width="0.7109375" style="58" customWidth="1"/>
    <col min="7173" max="7173" width="56.5703125" style="58" customWidth="1"/>
    <col min="7174" max="7174" width="5.5703125" style="58" customWidth="1"/>
    <col min="7175" max="7175" width="4" style="58" customWidth="1"/>
    <col min="7176" max="7176" width="4.5703125" style="58" customWidth="1"/>
    <col min="7177" max="7177" width="6.5703125" style="58" customWidth="1"/>
    <col min="7178" max="7179" width="4.5703125" style="58" customWidth="1"/>
    <col min="7180" max="7180" width="6.7109375" style="58" customWidth="1"/>
    <col min="7181" max="7181" width="4.5703125" style="58" customWidth="1"/>
    <col min="7182" max="7182" width="11" style="58" customWidth="1"/>
    <col min="7183" max="7183" width="11.28515625" style="58" customWidth="1"/>
    <col min="7184" max="7184" width="11.140625" style="58" customWidth="1"/>
    <col min="7185" max="7424" width="9.28515625" style="58"/>
    <col min="7425" max="7427" width="0" style="58" hidden="1" customWidth="1"/>
    <col min="7428" max="7428" width="0.7109375" style="58" customWidth="1"/>
    <col min="7429" max="7429" width="56.5703125" style="58" customWidth="1"/>
    <col min="7430" max="7430" width="5.5703125" style="58" customWidth="1"/>
    <col min="7431" max="7431" width="4" style="58" customWidth="1"/>
    <col min="7432" max="7432" width="4.5703125" style="58" customWidth="1"/>
    <col min="7433" max="7433" width="6.5703125" style="58" customWidth="1"/>
    <col min="7434" max="7435" width="4.5703125" style="58" customWidth="1"/>
    <col min="7436" max="7436" width="6.7109375" style="58" customWidth="1"/>
    <col min="7437" max="7437" width="4.5703125" style="58" customWidth="1"/>
    <col min="7438" max="7438" width="11" style="58" customWidth="1"/>
    <col min="7439" max="7439" width="11.28515625" style="58" customWidth="1"/>
    <col min="7440" max="7440" width="11.140625" style="58" customWidth="1"/>
    <col min="7441" max="7680" width="9.28515625" style="58"/>
    <col min="7681" max="7683" width="0" style="58" hidden="1" customWidth="1"/>
    <col min="7684" max="7684" width="0.7109375" style="58" customWidth="1"/>
    <col min="7685" max="7685" width="56.5703125" style="58" customWidth="1"/>
    <col min="7686" max="7686" width="5.5703125" style="58" customWidth="1"/>
    <col min="7687" max="7687" width="4" style="58" customWidth="1"/>
    <col min="7688" max="7688" width="4.5703125" style="58" customWidth="1"/>
    <col min="7689" max="7689" width="6.5703125" style="58" customWidth="1"/>
    <col min="7690" max="7691" width="4.5703125" style="58" customWidth="1"/>
    <col min="7692" max="7692" width="6.7109375" style="58" customWidth="1"/>
    <col min="7693" max="7693" width="4.5703125" style="58" customWidth="1"/>
    <col min="7694" max="7694" width="11" style="58" customWidth="1"/>
    <col min="7695" max="7695" width="11.28515625" style="58" customWidth="1"/>
    <col min="7696" max="7696" width="11.140625" style="58" customWidth="1"/>
    <col min="7697" max="7936" width="9.28515625" style="58"/>
    <col min="7937" max="7939" width="0" style="58" hidden="1" customWidth="1"/>
    <col min="7940" max="7940" width="0.7109375" style="58" customWidth="1"/>
    <col min="7941" max="7941" width="56.5703125" style="58" customWidth="1"/>
    <col min="7942" max="7942" width="5.5703125" style="58" customWidth="1"/>
    <col min="7943" max="7943" width="4" style="58" customWidth="1"/>
    <col min="7944" max="7944" width="4.5703125" style="58" customWidth="1"/>
    <col min="7945" max="7945" width="6.5703125" style="58" customWidth="1"/>
    <col min="7946" max="7947" width="4.5703125" style="58" customWidth="1"/>
    <col min="7948" max="7948" width="6.7109375" style="58" customWidth="1"/>
    <col min="7949" max="7949" width="4.5703125" style="58" customWidth="1"/>
    <col min="7950" max="7950" width="11" style="58" customWidth="1"/>
    <col min="7951" max="7951" width="11.28515625" style="58" customWidth="1"/>
    <col min="7952" max="7952" width="11.140625" style="58" customWidth="1"/>
    <col min="7953" max="8192" width="9.28515625" style="58"/>
    <col min="8193" max="8195" width="0" style="58" hidden="1" customWidth="1"/>
    <col min="8196" max="8196" width="0.7109375" style="58" customWidth="1"/>
    <col min="8197" max="8197" width="56.5703125" style="58" customWidth="1"/>
    <col min="8198" max="8198" width="5.5703125" style="58" customWidth="1"/>
    <col min="8199" max="8199" width="4" style="58" customWidth="1"/>
    <col min="8200" max="8200" width="4.5703125" style="58" customWidth="1"/>
    <col min="8201" max="8201" width="6.5703125" style="58" customWidth="1"/>
    <col min="8202" max="8203" width="4.5703125" style="58" customWidth="1"/>
    <col min="8204" max="8204" width="6.7109375" style="58" customWidth="1"/>
    <col min="8205" max="8205" width="4.5703125" style="58" customWidth="1"/>
    <col min="8206" max="8206" width="11" style="58" customWidth="1"/>
    <col min="8207" max="8207" width="11.28515625" style="58" customWidth="1"/>
    <col min="8208" max="8208" width="11.140625" style="58" customWidth="1"/>
    <col min="8209" max="8448" width="9.28515625" style="58"/>
    <col min="8449" max="8451" width="0" style="58" hidden="1" customWidth="1"/>
    <col min="8452" max="8452" width="0.7109375" style="58" customWidth="1"/>
    <col min="8453" max="8453" width="56.5703125" style="58" customWidth="1"/>
    <col min="8454" max="8454" width="5.5703125" style="58" customWidth="1"/>
    <col min="8455" max="8455" width="4" style="58" customWidth="1"/>
    <col min="8456" max="8456" width="4.5703125" style="58" customWidth="1"/>
    <col min="8457" max="8457" width="6.5703125" style="58" customWidth="1"/>
    <col min="8458" max="8459" width="4.5703125" style="58" customWidth="1"/>
    <col min="8460" max="8460" width="6.7109375" style="58" customWidth="1"/>
    <col min="8461" max="8461" width="4.5703125" style="58" customWidth="1"/>
    <col min="8462" max="8462" width="11" style="58" customWidth="1"/>
    <col min="8463" max="8463" width="11.28515625" style="58" customWidth="1"/>
    <col min="8464" max="8464" width="11.140625" style="58" customWidth="1"/>
    <col min="8465" max="8704" width="9.28515625" style="58"/>
    <col min="8705" max="8707" width="0" style="58" hidden="1" customWidth="1"/>
    <col min="8708" max="8708" width="0.7109375" style="58" customWidth="1"/>
    <col min="8709" max="8709" width="56.5703125" style="58" customWidth="1"/>
    <col min="8710" max="8710" width="5.5703125" style="58" customWidth="1"/>
    <col min="8711" max="8711" width="4" style="58" customWidth="1"/>
    <col min="8712" max="8712" width="4.5703125" style="58" customWidth="1"/>
    <col min="8713" max="8713" width="6.5703125" style="58" customWidth="1"/>
    <col min="8714" max="8715" width="4.5703125" style="58" customWidth="1"/>
    <col min="8716" max="8716" width="6.7109375" style="58" customWidth="1"/>
    <col min="8717" max="8717" width="4.5703125" style="58" customWidth="1"/>
    <col min="8718" max="8718" width="11" style="58" customWidth="1"/>
    <col min="8719" max="8719" width="11.28515625" style="58" customWidth="1"/>
    <col min="8720" max="8720" width="11.140625" style="58" customWidth="1"/>
    <col min="8721" max="8960" width="9.28515625" style="58"/>
    <col min="8961" max="8963" width="0" style="58" hidden="1" customWidth="1"/>
    <col min="8964" max="8964" width="0.7109375" style="58" customWidth="1"/>
    <col min="8965" max="8965" width="56.5703125" style="58" customWidth="1"/>
    <col min="8966" max="8966" width="5.5703125" style="58" customWidth="1"/>
    <col min="8967" max="8967" width="4" style="58" customWidth="1"/>
    <col min="8968" max="8968" width="4.5703125" style="58" customWidth="1"/>
    <col min="8969" max="8969" width="6.5703125" style="58" customWidth="1"/>
    <col min="8970" max="8971" width="4.5703125" style="58" customWidth="1"/>
    <col min="8972" max="8972" width="6.7109375" style="58" customWidth="1"/>
    <col min="8973" max="8973" width="4.5703125" style="58" customWidth="1"/>
    <col min="8974" max="8974" width="11" style="58" customWidth="1"/>
    <col min="8975" max="8975" width="11.28515625" style="58" customWidth="1"/>
    <col min="8976" max="8976" width="11.140625" style="58" customWidth="1"/>
    <col min="8977" max="9216" width="9.28515625" style="58"/>
    <col min="9217" max="9219" width="0" style="58" hidden="1" customWidth="1"/>
    <col min="9220" max="9220" width="0.7109375" style="58" customWidth="1"/>
    <col min="9221" max="9221" width="56.5703125" style="58" customWidth="1"/>
    <col min="9222" max="9222" width="5.5703125" style="58" customWidth="1"/>
    <col min="9223" max="9223" width="4" style="58" customWidth="1"/>
    <col min="9224" max="9224" width="4.5703125" style="58" customWidth="1"/>
    <col min="9225" max="9225" width="6.5703125" style="58" customWidth="1"/>
    <col min="9226" max="9227" width="4.5703125" style="58" customWidth="1"/>
    <col min="9228" max="9228" width="6.7109375" style="58" customWidth="1"/>
    <col min="9229" max="9229" width="4.5703125" style="58" customWidth="1"/>
    <col min="9230" max="9230" width="11" style="58" customWidth="1"/>
    <col min="9231" max="9231" width="11.28515625" style="58" customWidth="1"/>
    <col min="9232" max="9232" width="11.140625" style="58" customWidth="1"/>
    <col min="9233" max="9472" width="9.28515625" style="58"/>
    <col min="9473" max="9475" width="0" style="58" hidden="1" customWidth="1"/>
    <col min="9476" max="9476" width="0.7109375" style="58" customWidth="1"/>
    <col min="9477" max="9477" width="56.5703125" style="58" customWidth="1"/>
    <col min="9478" max="9478" width="5.5703125" style="58" customWidth="1"/>
    <col min="9479" max="9479" width="4" style="58" customWidth="1"/>
    <col min="9480" max="9480" width="4.5703125" style="58" customWidth="1"/>
    <col min="9481" max="9481" width="6.5703125" style="58" customWidth="1"/>
    <col min="9482" max="9483" width="4.5703125" style="58" customWidth="1"/>
    <col min="9484" max="9484" width="6.7109375" style="58" customWidth="1"/>
    <col min="9485" max="9485" width="4.5703125" style="58" customWidth="1"/>
    <col min="9486" max="9486" width="11" style="58" customWidth="1"/>
    <col min="9487" max="9487" width="11.28515625" style="58" customWidth="1"/>
    <col min="9488" max="9488" width="11.140625" style="58" customWidth="1"/>
    <col min="9489" max="9728" width="9.28515625" style="58"/>
    <col min="9729" max="9731" width="0" style="58" hidden="1" customWidth="1"/>
    <col min="9732" max="9732" width="0.7109375" style="58" customWidth="1"/>
    <col min="9733" max="9733" width="56.5703125" style="58" customWidth="1"/>
    <col min="9734" max="9734" width="5.5703125" style="58" customWidth="1"/>
    <col min="9735" max="9735" width="4" style="58" customWidth="1"/>
    <col min="9736" max="9736" width="4.5703125" style="58" customWidth="1"/>
    <col min="9737" max="9737" width="6.5703125" style="58" customWidth="1"/>
    <col min="9738" max="9739" width="4.5703125" style="58" customWidth="1"/>
    <col min="9740" max="9740" width="6.7109375" style="58" customWidth="1"/>
    <col min="9741" max="9741" width="4.5703125" style="58" customWidth="1"/>
    <col min="9742" max="9742" width="11" style="58" customWidth="1"/>
    <col min="9743" max="9743" width="11.28515625" style="58" customWidth="1"/>
    <col min="9744" max="9744" width="11.140625" style="58" customWidth="1"/>
    <col min="9745" max="9984" width="9.28515625" style="58"/>
    <col min="9985" max="9987" width="0" style="58" hidden="1" customWidth="1"/>
    <col min="9988" max="9988" width="0.7109375" style="58" customWidth="1"/>
    <col min="9989" max="9989" width="56.5703125" style="58" customWidth="1"/>
    <col min="9990" max="9990" width="5.5703125" style="58" customWidth="1"/>
    <col min="9991" max="9991" width="4" style="58" customWidth="1"/>
    <col min="9992" max="9992" width="4.5703125" style="58" customWidth="1"/>
    <col min="9993" max="9993" width="6.5703125" style="58" customWidth="1"/>
    <col min="9994" max="9995" width="4.5703125" style="58" customWidth="1"/>
    <col min="9996" max="9996" width="6.7109375" style="58" customWidth="1"/>
    <col min="9997" max="9997" width="4.5703125" style="58" customWidth="1"/>
    <col min="9998" max="9998" width="11" style="58" customWidth="1"/>
    <col min="9999" max="9999" width="11.28515625" style="58" customWidth="1"/>
    <col min="10000" max="10000" width="11.140625" style="58" customWidth="1"/>
    <col min="10001" max="10240" width="9.28515625" style="58"/>
    <col min="10241" max="10243" width="0" style="58" hidden="1" customWidth="1"/>
    <col min="10244" max="10244" width="0.7109375" style="58" customWidth="1"/>
    <col min="10245" max="10245" width="56.5703125" style="58" customWidth="1"/>
    <col min="10246" max="10246" width="5.5703125" style="58" customWidth="1"/>
    <col min="10247" max="10247" width="4" style="58" customWidth="1"/>
    <col min="10248" max="10248" width="4.5703125" style="58" customWidth="1"/>
    <col min="10249" max="10249" width="6.5703125" style="58" customWidth="1"/>
    <col min="10250" max="10251" width="4.5703125" style="58" customWidth="1"/>
    <col min="10252" max="10252" width="6.7109375" style="58" customWidth="1"/>
    <col min="10253" max="10253" width="4.5703125" style="58" customWidth="1"/>
    <col min="10254" max="10254" width="11" style="58" customWidth="1"/>
    <col min="10255" max="10255" width="11.28515625" style="58" customWidth="1"/>
    <col min="10256" max="10256" width="11.140625" style="58" customWidth="1"/>
    <col min="10257" max="10496" width="9.28515625" style="58"/>
    <col min="10497" max="10499" width="0" style="58" hidden="1" customWidth="1"/>
    <col min="10500" max="10500" width="0.7109375" style="58" customWidth="1"/>
    <col min="10501" max="10501" width="56.5703125" style="58" customWidth="1"/>
    <col min="10502" max="10502" width="5.5703125" style="58" customWidth="1"/>
    <col min="10503" max="10503" width="4" style="58" customWidth="1"/>
    <col min="10504" max="10504" width="4.5703125" style="58" customWidth="1"/>
    <col min="10505" max="10505" width="6.5703125" style="58" customWidth="1"/>
    <col min="10506" max="10507" width="4.5703125" style="58" customWidth="1"/>
    <col min="10508" max="10508" width="6.7109375" style="58" customWidth="1"/>
    <col min="10509" max="10509" width="4.5703125" style="58" customWidth="1"/>
    <col min="10510" max="10510" width="11" style="58" customWidth="1"/>
    <col min="10511" max="10511" width="11.28515625" style="58" customWidth="1"/>
    <col min="10512" max="10512" width="11.140625" style="58" customWidth="1"/>
    <col min="10513" max="10752" width="9.28515625" style="58"/>
    <col min="10753" max="10755" width="0" style="58" hidden="1" customWidth="1"/>
    <col min="10756" max="10756" width="0.7109375" style="58" customWidth="1"/>
    <col min="10757" max="10757" width="56.5703125" style="58" customWidth="1"/>
    <col min="10758" max="10758" width="5.5703125" style="58" customWidth="1"/>
    <col min="10759" max="10759" width="4" style="58" customWidth="1"/>
    <col min="10760" max="10760" width="4.5703125" style="58" customWidth="1"/>
    <col min="10761" max="10761" width="6.5703125" style="58" customWidth="1"/>
    <col min="10762" max="10763" width="4.5703125" style="58" customWidth="1"/>
    <col min="10764" max="10764" width="6.7109375" style="58" customWidth="1"/>
    <col min="10765" max="10765" width="4.5703125" style="58" customWidth="1"/>
    <col min="10766" max="10766" width="11" style="58" customWidth="1"/>
    <col min="10767" max="10767" width="11.28515625" style="58" customWidth="1"/>
    <col min="10768" max="10768" width="11.140625" style="58" customWidth="1"/>
    <col min="10769" max="11008" width="9.28515625" style="58"/>
    <col min="11009" max="11011" width="0" style="58" hidden="1" customWidth="1"/>
    <col min="11012" max="11012" width="0.7109375" style="58" customWidth="1"/>
    <col min="11013" max="11013" width="56.5703125" style="58" customWidth="1"/>
    <col min="11014" max="11014" width="5.5703125" style="58" customWidth="1"/>
    <col min="11015" max="11015" width="4" style="58" customWidth="1"/>
    <col min="11016" max="11016" width="4.5703125" style="58" customWidth="1"/>
    <col min="11017" max="11017" width="6.5703125" style="58" customWidth="1"/>
    <col min="11018" max="11019" width="4.5703125" style="58" customWidth="1"/>
    <col min="11020" max="11020" width="6.7109375" style="58" customWidth="1"/>
    <col min="11021" max="11021" width="4.5703125" style="58" customWidth="1"/>
    <col min="11022" max="11022" width="11" style="58" customWidth="1"/>
    <col min="11023" max="11023" width="11.28515625" style="58" customWidth="1"/>
    <col min="11024" max="11024" width="11.140625" style="58" customWidth="1"/>
    <col min="11025" max="11264" width="9.28515625" style="58"/>
    <col min="11265" max="11267" width="0" style="58" hidden="1" customWidth="1"/>
    <col min="11268" max="11268" width="0.7109375" style="58" customWidth="1"/>
    <col min="11269" max="11269" width="56.5703125" style="58" customWidth="1"/>
    <col min="11270" max="11270" width="5.5703125" style="58" customWidth="1"/>
    <col min="11271" max="11271" width="4" style="58" customWidth="1"/>
    <col min="11272" max="11272" width="4.5703125" style="58" customWidth="1"/>
    <col min="11273" max="11273" width="6.5703125" style="58" customWidth="1"/>
    <col min="11274" max="11275" width="4.5703125" style="58" customWidth="1"/>
    <col min="11276" max="11276" width="6.7109375" style="58" customWidth="1"/>
    <col min="11277" max="11277" width="4.5703125" style="58" customWidth="1"/>
    <col min="11278" max="11278" width="11" style="58" customWidth="1"/>
    <col min="11279" max="11279" width="11.28515625" style="58" customWidth="1"/>
    <col min="11280" max="11280" width="11.140625" style="58" customWidth="1"/>
    <col min="11281" max="11520" width="9.28515625" style="58"/>
    <col min="11521" max="11523" width="0" style="58" hidden="1" customWidth="1"/>
    <col min="11524" max="11524" width="0.7109375" style="58" customWidth="1"/>
    <col min="11525" max="11525" width="56.5703125" style="58" customWidth="1"/>
    <col min="11526" max="11526" width="5.5703125" style="58" customWidth="1"/>
    <col min="11527" max="11527" width="4" style="58" customWidth="1"/>
    <col min="11528" max="11528" width="4.5703125" style="58" customWidth="1"/>
    <col min="11529" max="11529" width="6.5703125" style="58" customWidth="1"/>
    <col min="11530" max="11531" width="4.5703125" style="58" customWidth="1"/>
    <col min="11532" max="11532" width="6.7109375" style="58" customWidth="1"/>
    <col min="11533" max="11533" width="4.5703125" style="58" customWidth="1"/>
    <col min="11534" max="11534" width="11" style="58" customWidth="1"/>
    <col min="11535" max="11535" width="11.28515625" style="58" customWidth="1"/>
    <col min="11536" max="11536" width="11.140625" style="58" customWidth="1"/>
    <col min="11537" max="11776" width="9.28515625" style="58"/>
    <col min="11777" max="11779" width="0" style="58" hidden="1" customWidth="1"/>
    <col min="11780" max="11780" width="0.7109375" style="58" customWidth="1"/>
    <col min="11781" max="11781" width="56.5703125" style="58" customWidth="1"/>
    <col min="11782" max="11782" width="5.5703125" style="58" customWidth="1"/>
    <col min="11783" max="11783" width="4" style="58" customWidth="1"/>
    <col min="11784" max="11784" width="4.5703125" style="58" customWidth="1"/>
    <col min="11785" max="11785" width="6.5703125" style="58" customWidth="1"/>
    <col min="11786" max="11787" width="4.5703125" style="58" customWidth="1"/>
    <col min="11788" max="11788" width="6.7109375" style="58" customWidth="1"/>
    <col min="11789" max="11789" width="4.5703125" style="58" customWidth="1"/>
    <col min="11790" max="11790" width="11" style="58" customWidth="1"/>
    <col min="11791" max="11791" width="11.28515625" style="58" customWidth="1"/>
    <col min="11792" max="11792" width="11.140625" style="58" customWidth="1"/>
    <col min="11793" max="12032" width="9.28515625" style="58"/>
    <col min="12033" max="12035" width="0" style="58" hidden="1" customWidth="1"/>
    <col min="12036" max="12036" width="0.7109375" style="58" customWidth="1"/>
    <col min="12037" max="12037" width="56.5703125" style="58" customWidth="1"/>
    <col min="12038" max="12038" width="5.5703125" style="58" customWidth="1"/>
    <col min="12039" max="12039" width="4" style="58" customWidth="1"/>
    <col min="12040" max="12040" width="4.5703125" style="58" customWidth="1"/>
    <col min="12041" max="12041" width="6.5703125" style="58" customWidth="1"/>
    <col min="12042" max="12043" width="4.5703125" style="58" customWidth="1"/>
    <col min="12044" max="12044" width="6.7109375" style="58" customWidth="1"/>
    <col min="12045" max="12045" width="4.5703125" style="58" customWidth="1"/>
    <col min="12046" max="12046" width="11" style="58" customWidth="1"/>
    <col min="12047" max="12047" width="11.28515625" style="58" customWidth="1"/>
    <col min="12048" max="12048" width="11.140625" style="58" customWidth="1"/>
    <col min="12049" max="12288" width="9.28515625" style="58"/>
    <col min="12289" max="12291" width="0" style="58" hidden="1" customWidth="1"/>
    <col min="12292" max="12292" width="0.7109375" style="58" customWidth="1"/>
    <col min="12293" max="12293" width="56.5703125" style="58" customWidth="1"/>
    <col min="12294" max="12294" width="5.5703125" style="58" customWidth="1"/>
    <col min="12295" max="12295" width="4" style="58" customWidth="1"/>
    <col min="12296" max="12296" width="4.5703125" style="58" customWidth="1"/>
    <col min="12297" max="12297" width="6.5703125" style="58" customWidth="1"/>
    <col min="12298" max="12299" width="4.5703125" style="58" customWidth="1"/>
    <col min="12300" max="12300" width="6.7109375" style="58" customWidth="1"/>
    <col min="12301" max="12301" width="4.5703125" style="58" customWidth="1"/>
    <col min="12302" max="12302" width="11" style="58" customWidth="1"/>
    <col min="12303" max="12303" width="11.28515625" style="58" customWidth="1"/>
    <col min="12304" max="12304" width="11.140625" style="58" customWidth="1"/>
    <col min="12305" max="12544" width="9.28515625" style="58"/>
    <col min="12545" max="12547" width="0" style="58" hidden="1" customWidth="1"/>
    <col min="12548" max="12548" width="0.7109375" style="58" customWidth="1"/>
    <col min="12549" max="12549" width="56.5703125" style="58" customWidth="1"/>
    <col min="12550" max="12550" width="5.5703125" style="58" customWidth="1"/>
    <col min="12551" max="12551" width="4" style="58" customWidth="1"/>
    <col min="12552" max="12552" width="4.5703125" style="58" customWidth="1"/>
    <col min="12553" max="12553" width="6.5703125" style="58" customWidth="1"/>
    <col min="12554" max="12555" width="4.5703125" style="58" customWidth="1"/>
    <col min="12556" max="12556" width="6.7109375" style="58" customWidth="1"/>
    <col min="12557" max="12557" width="4.5703125" style="58" customWidth="1"/>
    <col min="12558" max="12558" width="11" style="58" customWidth="1"/>
    <col min="12559" max="12559" width="11.28515625" style="58" customWidth="1"/>
    <col min="12560" max="12560" width="11.140625" style="58" customWidth="1"/>
    <col min="12561" max="12800" width="9.28515625" style="58"/>
    <col min="12801" max="12803" width="0" style="58" hidden="1" customWidth="1"/>
    <col min="12804" max="12804" width="0.7109375" style="58" customWidth="1"/>
    <col min="12805" max="12805" width="56.5703125" style="58" customWidth="1"/>
    <col min="12806" max="12806" width="5.5703125" style="58" customWidth="1"/>
    <col min="12807" max="12807" width="4" style="58" customWidth="1"/>
    <col min="12808" max="12808" width="4.5703125" style="58" customWidth="1"/>
    <col min="12809" max="12809" width="6.5703125" style="58" customWidth="1"/>
    <col min="12810" max="12811" width="4.5703125" style="58" customWidth="1"/>
    <col min="12812" max="12812" width="6.7109375" style="58" customWidth="1"/>
    <col min="12813" max="12813" width="4.5703125" style="58" customWidth="1"/>
    <col min="12814" max="12814" width="11" style="58" customWidth="1"/>
    <col min="12815" max="12815" width="11.28515625" style="58" customWidth="1"/>
    <col min="12816" max="12816" width="11.140625" style="58" customWidth="1"/>
    <col min="12817" max="13056" width="9.28515625" style="58"/>
    <col min="13057" max="13059" width="0" style="58" hidden="1" customWidth="1"/>
    <col min="13060" max="13060" width="0.7109375" style="58" customWidth="1"/>
    <col min="13061" max="13061" width="56.5703125" style="58" customWidth="1"/>
    <col min="13062" max="13062" width="5.5703125" style="58" customWidth="1"/>
    <col min="13063" max="13063" width="4" style="58" customWidth="1"/>
    <col min="13064" max="13064" width="4.5703125" style="58" customWidth="1"/>
    <col min="13065" max="13065" width="6.5703125" style="58" customWidth="1"/>
    <col min="13066" max="13067" width="4.5703125" style="58" customWidth="1"/>
    <col min="13068" max="13068" width="6.7109375" style="58" customWidth="1"/>
    <col min="13069" max="13069" width="4.5703125" style="58" customWidth="1"/>
    <col min="13070" max="13070" width="11" style="58" customWidth="1"/>
    <col min="13071" max="13071" width="11.28515625" style="58" customWidth="1"/>
    <col min="13072" max="13072" width="11.140625" style="58" customWidth="1"/>
    <col min="13073" max="13312" width="9.28515625" style="58"/>
    <col min="13313" max="13315" width="0" style="58" hidden="1" customWidth="1"/>
    <col min="13316" max="13316" width="0.7109375" style="58" customWidth="1"/>
    <col min="13317" max="13317" width="56.5703125" style="58" customWidth="1"/>
    <col min="13318" max="13318" width="5.5703125" style="58" customWidth="1"/>
    <col min="13319" max="13319" width="4" style="58" customWidth="1"/>
    <col min="13320" max="13320" width="4.5703125" style="58" customWidth="1"/>
    <col min="13321" max="13321" width="6.5703125" style="58" customWidth="1"/>
    <col min="13322" max="13323" width="4.5703125" style="58" customWidth="1"/>
    <col min="13324" max="13324" width="6.7109375" style="58" customWidth="1"/>
    <col min="13325" max="13325" width="4.5703125" style="58" customWidth="1"/>
    <col min="13326" max="13326" width="11" style="58" customWidth="1"/>
    <col min="13327" max="13327" width="11.28515625" style="58" customWidth="1"/>
    <col min="13328" max="13328" width="11.140625" style="58" customWidth="1"/>
    <col min="13329" max="13568" width="9.28515625" style="58"/>
    <col min="13569" max="13571" width="0" style="58" hidden="1" customWidth="1"/>
    <col min="13572" max="13572" width="0.7109375" style="58" customWidth="1"/>
    <col min="13573" max="13573" width="56.5703125" style="58" customWidth="1"/>
    <col min="13574" max="13574" width="5.5703125" style="58" customWidth="1"/>
    <col min="13575" max="13575" width="4" style="58" customWidth="1"/>
    <col min="13576" max="13576" width="4.5703125" style="58" customWidth="1"/>
    <col min="13577" max="13577" width="6.5703125" style="58" customWidth="1"/>
    <col min="13578" max="13579" width="4.5703125" style="58" customWidth="1"/>
    <col min="13580" max="13580" width="6.7109375" style="58" customWidth="1"/>
    <col min="13581" max="13581" width="4.5703125" style="58" customWidth="1"/>
    <col min="13582" max="13582" width="11" style="58" customWidth="1"/>
    <col min="13583" max="13583" width="11.28515625" style="58" customWidth="1"/>
    <col min="13584" max="13584" width="11.140625" style="58" customWidth="1"/>
    <col min="13585" max="13824" width="9.28515625" style="58"/>
    <col min="13825" max="13827" width="0" style="58" hidden="1" customWidth="1"/>
    <col min="13828" max="13828" width="0.7109375" style="58" customWidth="1"/>
    <col min="13829" max="13829" width="56.5703125" style="58" customWidth="1"/>
    <col min="13830" max="13830" width="5.5703125" style="58" customWidth="1"/>
    <col min="13831" max="13831" width="4" style="58" customWidth="1"/>
    <col min="13832" max="13832" width="4.5703125" style="58" customWidth="1"/>
    <col min="13833" max="13833" width="6.5703125" style="58" customWidth="1"/>
    <col min="13834" max="13835" width="4.5703125" style="58" customWidth="1"/>
    <col min="13836" max="13836" width="6.7109375" style="58" customWidth="1"/>
    <col min="13837" max="13837" width="4.5703125" style="58" customWidth="1"/>
    <col min="13838" max="13838" width="11" style="58" customWidth="1"/>
    <col min="13839" max="13839" width="11.28515625" style="58" customWidth="1"/>
    <col min="13840" max="13840" width="11.140625" style="58" customWidth="1"/>
    <col min="13841" max="14080" width="9.28515625" style="58"/>
    <col min="14081" max="14083" width="0" style="58" hidden="1" customWidth="1"/>
    <col min="14084" max="14084" width="0.7109375" style="58" customWidth="1"/>
    <col min="14085" max="14085" width="56.5703125" style="58" customWidth="1"/>
    <col min="14086" max="14086" width="5.5703125" style="58" customWidth="1"/>
    <col min="14087" max="14087" width="4" style="58" customWidth="1"/>
    <col min="14088" max="14088" width="4.5703125" style="58" customWidth="1"/>
    <col min="14089" max="14089" width="6.5703125" style="58" customWidth="1"/>
    <col min="14090" max="14091" width="4.5703125" style="58" customWidth="1"/>
    <col min="14092" max="14092" width="6.7109375" style="58" customWidth="1"/>
    <col min="14093" max="14093" width="4.5703125" style="58" customWidth="1"/>
    <col min="14094" max="14094" width="11" style="58" customWidth="1"/>
    <col min="14095" max="14095" width="11.28515625" style="58" customWidth="1"/>
    <col min="14096" max="14096" width="11.140625" style="58" customWidth="1"/>
    <col min="14097" max="14336" width="9.28515625" style="58"/>
    <col min="14337" max="14339" width="0" style="58" hidden="1" customWidth="1"/>
    <col min="14340" max="14340" width="0.7109375" style="58" customWidth="1"/>
    <col min="14341" max="14341" width="56.5703125" style="58" customWidth="1"/>
    <col min="14342" max="14342" width="5.5703125" style="58" customWidth="1"/>
    <col min="14343" max="14343" width="4" style="58" customWidth="1"/>
    <col min="14344" max="14344" width="4.5703125" style="58" customWidth="1"/>
    <col min="14345" max="14345" width="6.5703125" style="58" customWidth="1"/>
    <col min="14346" max="14347" width="4.5703125" style="58" customWidth="1"/>
    <col min="14348" max="14348" width="6.7109375" style="58" customWidth="1"/>
    <col min="14349" max="14349" width="4.5703125" style="58" customWidth="1"/>
    <col min="14350" max="14350" width="11" style="58" customWidth="1"/>
    <col min="14351" max="14351" width="11.28515625" style="58" customWidth="1"/>
    <col min="14352" max="14352" width="11.140625" style="58" customWidth="1"/>
    <col min="14353" max="14592" width="9.28515625" style="58"/>
    <col min="14593" max="14595" width="0" style="58" hidden="1" customWidth="1"/>
    <col min="14596" max="14596" width="0.7109375" style="58" customWidth="1"/>
    <col min="14597" max="14597" width="56.5703125" style="58" customWidth="1"/>
    <col min="14598" max="14598" width="5.5703125" style="58" customWidth="1"/>
    <col min="14599" max="14599" width="4" style="58" customWidth="1"/>
    <col min="14600" max="14600" width="4.5703125" style="58" customWidth="1"/>
    <col min="14601" max="14601" width="6.5703125" style="58" customWidth="1"/>
    <col min="14602" max="14603" width="4.5703125" style="58" customWidth="1"/>
    <col min="14604" max="14604" width="6.7109375" style="58" customWidth="1"/>
    <col min="14605" max="14605" width="4.5703125" style="58" customWidth="1"/>
    <col min="14606" max="14606" width="11" style="58" customWidth="1"/>
    <col min="14607" max="14607" width="11.28515625" style="58" customWidth="1"/>
    <col min="14608" max="14608" width="11.140625" style="58" customWidth="1"/>
    <col min="14609" max="14848" width="9.28515625" style="58"/>
    <col min="14849" max="14851" width="0" style="58" hidden="1" customWidth="1"/>
    <col min="14852" max="14852" width="0.7109375" style="58" customWidth="1"/>
    <col min="14853" max="14853" width="56.5703125" style="58" customWidth="1"/>
    <col min="14854" max="14854" width="5.5703125" style="58" customWidth="1"/>
    <col min="14855" max="14855" width="4" style="58" customWidth="1"/>
    <col min="14856" max="14856" width="4.5703125" style="58" customWidth="1"/>
    <col min="14857" max="14857" width="6.5703125" style="58" customWidth="1"/>
    <col min="14858" max="14859" width="4.5703125" style="58" customWidth="1"/>
    <col min="14860" max="14860" width="6.7109375" style="58" customWidth="1"/>
    <col min="14861" max="14861" width="4.5703125" style="58" customWidth="1"/>
    <col min="14862" max="14862" width="11" style="58" customWidth="1"/>
    <col min="14863" max="14863" width="11.28515625" style="58" customWidth="1"/>
    <col min="14864" max="14864" width="11.140625" style="58" customWidth="1"/>
    <col min="14865" max="15104" width="9.28515625" style="58"/>
    <col min="15105" max="15107" width="0" style="58" hidden="1" customWidth="1"/>
    <col min="15108" max="15108" width="0.7109375" style="58" customWidth="1"/>
    <col min="15109" max="15109" width="56.5703125" style="58" customWidth="1"/>
    <col min="15110" max="15110" width="5.5703125" style="58" customWidth="1"/>
    <col min="15111" max="15111" width="4" style="58" customWidth="1"/>
    <col min="15112" max="15112" width="4.5703125" style="58" customWidth="1"/>
    <col min="15113" max="15113" width="6.5703125" style="58" customWidth="1"/>
    <col min="15114" max="15115" width="4.5703125" style="58" customWidth="1"/>
    <col min="15116" max="15116" width="6.7109375" style="58" customWidth="1"/>
    <col min="15117" max="15117" width="4.5703125" style="58" customWidth="1"/>
    <col min="15118" max="15118" width="11" style="58" customWidth="1"/>
    <col min="15119" max="15119" width="11.28515625" style="58" customWidth="1"/>
    <col min="15120" max="15120" width="11.140625" style="58" customWidth="1"/>
    <col min="15121" max="15360" width="9.28515625" style="58"/>
    <col min="15361" max="15363" width="0" style="58" hidden="1" customWidth="1"/>
    <col min="15364" max="15364" width="0.7109375" style="58" customWidth="1"/>
    <col min="15365" max="15365" width="56.5703125" style="58" customWidth="1"/>
    <col min="15366" max="15366" width="5.5703125" style="58" customWidth="1"/>
    <col min="15367" max="15367" width="4" style="58" customWidth="1"/>
    <col min="15368" max="15368" width="4.5703125" style="58" customWidth="1"/>
    <col min="15369" max="15369" width="6.5703125" style="58" customWidth="1"/>
    <col min="15370" max="15371" width="4.5703125" style="58" customWidth="1"/>
    <col min="15372" max="15372" width="6.7109375" style="58" customWidth="1"/>
    <col min="15373" max="15373" width="4.5703125" style="58" customWidth="1"/>
    <col min="15374" max="15374" width="11" style="58" customWidth="1"/>
    <col min="15375" max="15375" width="11.28515625" style="58" customWidth="1"/>
    <col min="15376" max="15376" width="11.140625" style="58" customWidth="1"/>
    <col min="15377" max="15616" width="9.28515625" style="58"/>
    <col min="15617" max="15619" width="0" style="58" hidden="1" customWidth="1"/>
    <col min="15620" max="15620" width="0.7109375" style="58" customWidth="1"/>
    <col min="15621" max="15621" width="56.5703125" style="58" customWidth="1"/>
    <col min="15622" max="15622" width="5.5703125" style="58" customWidth="1"/>
    <col min="15623" max="15623" width="4" style="58" customWidth="1"/>
    <col min="15624" max="15624" width="4.5703125" style="58" customWidth="1"/>
    <col min="15625" max="15625" width="6.5703125" style="58" customWidth="1"/>
    <col min="15626" max="15627" width="4.5703125" style="58" customWidth="1"/>
    <col min="15628" max="15628" width="6.7109375" style="58" customWidth="1"/>
    <col min="15629" max="15629" width="4.5703125" style="58" customWidth="1"/>
    <col min="15630" max="15630" width="11" style="58" customWidth="1"/>
    <col min="15631" max="15631" width="11.28515625" style="58" customWidth="1"/>
    <col min="15632" max="15632" width="11.140625" style="58" customWidth="1"/>
    <col min="15633" max="15872" width="9.28515625" style="58"/>
    <col min="15873" max="15875" width="0" style="58" hidden="1" customWidth="1"/>
    <col min="15876" max="15876" width="0.7109375" style="58" customWidth="1"/>
    <col min="15877" max="15877" width="56.5703125" style="58" customWidth="1"/>
    <col min="15878" max="15878" width="5.5703125" style="58" customWidth="1"/>
    <col min="15879" max="15879" width="4" style="58" customWidth="1"/>
    <col min="15880" max="15880" width="4.5703125" style="58" customWidth="1"/>
    <col min="15881" max="15881" width="6.5703125" style="58" customWidth="1"/>
    <col min="15882" max="15883" width="4.5703125" style="58" customWidth="1"/>
    <col min="15884" max="15884" width="6.7109375" style="58" customWidth="1"/>
    <col min="15885" max="15885" width="4.5703125" style="58" customWidth="1"/>
    <col min="15886" max="15886" width="11" style="58" customWidth="1"/>
    <col min="15887" max="15887" width="11.28515625" style="58" customWidth="1"/>
    <col min="15888" max="15888" width="11.140625" style="58" customWidth="1"/>
    <col min="15889" max="16128" width="9.28515625" style="58"/>
    <col min="16129" max="16131" width="0" style="58" hidden="1" customWidth="1"/>
    <col min="16132" max="16132" width="0.7109375" style="58" customWidth="1"/>
    <col min="16133" max="16133" width="56.5703125" style="58" customWidth="1"/>
    <col min="16134" max="16134" width="5.5703125" style="58" customWidth="1"/>
    <col min="16135" max="16135" width="4" style="58" customWidth="1"/>
    <col min="16136" max="16136" width="4.5703125" style="58" customWidth="1"/>
    <col min="16137" max="16137" width="6.5703125" style="58" customWidth="1"/>
    <col min="16138" max="16139" width="4.5703125" style="58" customWidth="1"/>
    <col min="16140" max="16140" width="6.7109375" style="58" customWidth="1"/>
    <col min="16141" max="16141" width="4.5703125" style="58" customWidth="1"/>
    <col min="16142" max="16142" width="11" style="58" customWidth="1"/>
    <col min="16143" max="16143" width="11.28515625" style="58" customWidth="1"/>
    <col min="16144" max="16144" width="11.140625" style="58" customWidth="1"/>
    <col min="16145" max="16384" width="9.28515625" style="58"/>
  </cols>
  <sheetData>
    <row r="1" spans="1:19" ht="6" customHeight="1" x14ac:dyDescent="0.2"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127"/>
      <c r="P1" s="127"/>
    </row>
    <row r="2" spans="1:19" ht="15.75" customHeight="1" x14ac:dyDescent="0.25">
      <c r="E2" s="183"/>
      <c r="F2" s="183"/>
      <c r="G2" s="183"/>
      <c r="H2" s="184"/>
      <c r="I2" s="184"/>
      <c r="J2" s="184"/>
      <c r="K2" s="184"/>
      <c r="L2" s="184"/>
      <c r="M2" s="184"/>
      <c r="N2" s="256" t="s">
        <v>155</v>
      </c>
      <c r="O2" s="256"/>
      <c r="P2" s="256"/>
    </row>
    <row r="3" spans="1:19" ht="14.25" customHeight="1" x14ac:dyDescent="0.25">
      <c r="E3" s="256" t="s">
        <v>253</v>
      </c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</row>
    <row r="4" spans="1:19" ht="14.25" customHeight="1" x14ac:dyDescent="0.25">
      <c r="E4" s="185"/>
      <c r="F4" s="256" t="s">
        <v>254</v>
      </c>
      <c r="G4" s="256"/>
      <c r="H4" s="256"/>
      <c r="I4" s="256"/>
      <c r="J4" s="256"/>
      <c r="K4" s="256"/>
      <c r="L4" s="256"/>
      <c r="M4" s="256"/>
      <c r="N4" s="256"/>
      <c r="O4" s="256"/>
      <c r="P4" s="256"/>
    </row>
    <row r="5" spans="1:19" ht="13.5" customHeight="1" x14ac:dyDescent="0.25">
      <c r="E5" s="183"/>
      <c r="F5" s="183"/>
      <c r="G5" s="183"/>
      <c r="H5" s="184"/>
      <c r="I5" s="256" t="s">
        <v>255</v>
      </c>
      <c r="J5" s="256"/>
      <c r="K5" s="256"/>
      <c r="L5" s="256"/>
      <c r="M5" s="256"/>
      <c r="N5" s="256"/>
      <c r="O5" s="256"/>
      <c r="P5" s="256"/>
    </row>
    <row r="6" spans="1:19" ht="15.75" customHeight="1" x14ac:dyDescent="0.25">
      <c r="E6" s="183"/>
      <c r="F6" s="183"/>
      <c r="G6" s="183"/>
      <c r="H6" s="184"/>
      <c r="I6" s="256" t="s">
        <v>256</v>
      </c>
      <c r="J6" s="256"/>
      <c r="K6" s="256"/>
      <c r="L6" s="256"/>
      <c r="M6" s="256"/>
      <c r="N6" s="256"/>
      <c r="O6" s="256"/>
      <c r="P6" s="256"/>
    </row>
    <row r="7" spans="1:19" ht="15" customHeight="1" x14ac:dyDescent="0.25">
      <c r="E7" s="186"/>
      <c r="F7" s="256" t="s">
        <v>149</v>
      </c>
      <c r="G7" s="256"/>
      <c r="H7" s="256"/>
      <c r="I7" s="256"/>
      <c r="J7" s="256"/>
      <c r="K7" s="256"/>
      <c r="L7" s="256"/>
      <c r="M7" s="256"/>
      <c r="N7" s="256"/>
      <c r="O7" s="256"/>
      <c r="P7" s="256"/>
    </row>
    <row r="8" spans="1:19" ht="57.75" customHeight="1" thickBot="1" x14ac:dyDescent="0.25">
      <c r="E8" s="263" t="s">
        <v>257</v>
      </c>
      <c r="F8" s="263"/>
      <c r="G8" s="263"/>
      <c r="H8" s="263"/>
      <c r="I8" s="263"/>
      <c r="J8" s="263"/>
      <c r="K8" s="263"/>
      <c r="L8" s="263"/>
      <c r="M8" s="263"/>
      <c r="N8" s="263"/>
      <c r="O8" s="263"/>
      <c r="P8" s="263"/>
    </row>
    <row r="9" spans="1:19" ht="13.5" hidden="1" customHeight="1" x14ac:dyDescent="0.2">
      <c r="E9" s="59"/>
      <c r="F9" s="59"/>
      <c r="G9" s="264"/>
      <c r="H9" s="264"/>
      <c r="I9" s="264"/>
      <c r="J9" s="264"/>
      <c r="K9" s="264"/>
      <c r="L9" s="264"/>
      <c r="M9" s="264"/>
      <c r="N9" s="264"/>
    </row>
    <row r="10" spans="1:19" ht="16.350000000000001" customHeight="1" thickBot="1" x14ac:dyDescent="0.25">
      <c r="B10" s="60"/>
      <c r="C10" s="61"/>
      <c r="D10" s="61"/>
      <c r="E10" s="265" t="s">
        <v>156</v>
      </c>
      <c r="F10" s="265" t="s">
        <v>157</v>
      </c>
      <c r="G10" s="267" t="s">
        <v>158</v>
      </c>
      <c r="H10" s="267" t="s">
        <v>159</v>
      </c>
      <c r="I10" s="277" t="s">
        <v>160</v>
      </c>
      <c r="J10" s="278"/>
      <c r="K10" s="278"/>
      <c r="L10" s="279"/>
      <c r="M10" s="267" t="s">
        <v>161</v>
      </c>
      <c r="N10" s="271" t="s">
        <v>162</v>
      </c>
      <c r="O10" s="272"/>
      <c r="P10" s="273"/>
    </row>
    <row r="11" spans="1:19" ht="29.25" customHeight="1" thickBot="1" x14ac:dyDescent="0.25">
      <c r="A11" s="62" t="s">
        <v>163</v>
      </c>
      <c r="B11" s="63"/>
      <c r="C11" s="64"/>
      <c r="D11" s="64"/>
      <c r="E11" s="266"/>
      <c r="F11" s="266"/>
      <c r="G11" s="268"/>
      <c r="H11" s="268"/>
      <c r="I11" s="280"/>
      <c r="J11" s="281"/>
      <c r="K11" s="281"/>
      <c r="L11" s="282"/>
      <c r="M11" s="268"/>
      <c r="N11" s="231" t="s">
        <v>139</v>
      </c>
      <c r="O11" s="232" t="s">
        <v>0</v>
      </c>
      <c r="P11" s="233" t="s">
        <v>140</v>
      </c>
    </row>
    <row r="12" spans="1:19" ht="14.25" customHeight="1" thickBot="1" x14ac:dyDescent="0.25">
      <c r="A12" s="62"/>
      <c r="B12" s="63"/>
      <c r="C12" s="64"/>
      <c r="D12" s="64"/>
      <c r="E12" s="136">
        <v>1</v>
      </c>
      <c r="F12" s="234">
        <v>2</v>
      </c>
      <c r="G12" s="137">
        <v>3</v>
      </c>
      <c r="H12" s="138">
        <v>4</v>
      </c>
      <c r="I12" s="274">
        <v>5</v>
      </c>
      <c r="J12" s="275"/>
      <c r="K12" s="275"/>
      <c r="L12" s="276"/>
      <c r="M12" s="235">
        <v>6</v>
      </c>
      <c r="N12" s="139">
        <v>7</v>
      </c>
      <c r="O12" s="139">
        <v>8</v>
      </c>
      <c r="P12" s="139">
        <v>9</v>
      </c>
      <c r="S12" s="61"/>
    </row>
    <row r="13" spans="1:19" s="68" customFormat="1" ht="15" customHeight="1" thickBot="1" x14ac:dyDescent="0.25">
      <c r="A13" s="65">
        <v>3</v>
      </c>
      <c r="B13" s="66"/>
      <c r="C13" s="67"/>
      <c r="D13" s="67"/>
      <c r="E13" s="140" t="s">
        <v>164</v>
      </c>
      <c r="F13" s="140"/>
      <c r="G13" s="141"/>
      <c r="H13" s="141"/>
      <c r="I13" s="187" t="s">
        <v>136</v>
      </c>
      <c r="J13" s="188"/>
      <c r="K13" s="188"/>
      <c r="L13" s="189"/>
      <c r="M13" s="141" t="s">
        <v>136</v>
      </c>
      <c r="N13" s="142">
        <f>N14</f>
        <v>3128.1236499999995</v>
      </c>
      <c r="O13" s="142">
        <f>O14</f>
        <v>2779.9955599999998</v>
      </c>
      <c r="P13" s="143">
        <f t="shared" ref="P13" si="0">O13/N13*100</f>
        <v>88.871025286995931</v>
      </c>
      <c r="R13" s="69"/>
      <c r="S13" s="69"/>
    </row>
    <row r="14" spans="1:19" s="65" customFormat="1" ht="30" customHeight="1" x14ac:dyDescent="0.25">
      <c r="A14" s="65">
        <v>4</v>
      </c>
      <c r="B14" s="66"/>
      <c r="C14" s="67"/>
      <c r="D14" s="67"/>
      <c r="E14" s="144" t="s">
        <v>165</v>
      </c>
      <c r="F14" s="190">
        <v>919</v>
      </c>
      <c r="G14" s="145"/>
      <c r="H14" s="145"/>
      <c r="I14" s="191" t="s">
        <v>136</v>
      </c>
      <c r="J14" s="192"/>
      <c r="K14" s="192"/>
      <c r="L14" s="193"/>
      <c r="M14" s="194" t="s">
        <v>136</v>
      </c>
      <c r="N14" s="146">
        <f>N15+N52+N66+N88+N119+N126+N133+N59</f>
        <v>3128.1236499999995</v>
      </c>
      <c r="O14" s="146">
        <f>O15+O52+O66+O88+O119+O126+O133+O59</f>
        <v>2779.9955599999998</v>
      </c>
      <c r="P14" s="147">
        <f>O14/N14*100</f>
        <v>88.871025286995931</v>
      </c>
    </row>
    <row r="15" spans="1:19" s="68" customFormat="1" ht="16.5" customHeight="1" x14ac:dyDescent="0.25">
      <c r="A15" s="65">
        <v>5</v>
      </c>
      <c r="B15" s="66"/>
      <c r="C15" s="67"/>
      <c r="D15" s="67"/>
      <c r="E15" s="148" t="s">
        <v>166</v>
      </c>
      <c r="F15" s="195">
        <v>919</v>
      </c>
      <c r="G15" s="149" t="s">
        <v>167</v>
      </c>
      <c r="H15" s="149"/>
      <c r="I15" s="196" t="s">
        <v>136</v>
      </c>
      <c r="J15" s="197"/>
      <c r="K15" s="197"/>
      <c r="L15" s="198"/>
      <c r="M15" s="199" t="s">
        <v>136</v>
      </c>
      <c r="N15" s="150">
        <f>N16+N22+V51+N47+N41</f>
        <v>1454.73594</v>
      </c>
      <c r="O15" s="150">
        <f>O16+O22+W51+O47+O41</f>
        <v>1360.2878599999999</v>
      </c>
      <c r="P15" s="151">
        <f t="shared" ref="P15:P78" si="1">O15/N15*100</f>
        <v>93.507544743824766</v>
      </c>
      <c r="Q15" s="70"/>
      <c r="R15" s="70"/>
    </row>
    <row r="16" spans="1:19" ht="33" customHeight="1" x14ac:dyDescent="0.25">
      <c r="A16" s="71"/>
      <c r="B16" s="72"/>
      <c r="C16" s="73"/>
      <c r="D16" s="73"/>
      <c r="E16" s="152" t="s">
        <v>168</v>
      </c>
      <c r="F16" s="190">
        <v>919</v>
      </c>
      <c r="G16" s="149" t="s">
        <v>167</v>
      </c>
      <c r="H16" s="149" t="s">
        <v>169</v>
      </c>
      <c r="I16" s="196" t="s">
        <v>136</v>
      </c>
      <c r="J16" s="197"/>
      <c r="K16" s="197"/>
      <c r="L16" s="198"/>
      <c r="M16" s="199" t="s">
        <v>136</v>
      </c>
      <c r="N16" s="150">
        <f t="shared" ref="N16:O20" si="2">N17</f>
        <v>577.13409000000001</v>
      </c>
      <c r="O16" s="153">
        <f t="shared" si="2"/>
        <v>550.21415999999999</v>
      </c>
      <c r="P16" s="151">
        <f t="shared" si="1"/>
        <v>95.335584837832059</v>
      </c>
    </row>
    <row r="17" spans="1:30" ht="45.75" customHeight="1" x14ac:dyDescent="0.25">
      <c r="A17" s="71"/>
      <c r="B17" s="72"/>
      <c r="C17" s="73"/>
      <c r="D17" s="73"/>
      <c r="E17" s="154" t="s">
        <v>170</v>
      </c>
      <c r="F17" s="195">
        <v>919</v>
      </c>
      <c r="G17" s="149" t="s">
        <v>167</v>
      </c>
      <c r="H17" s="149" t="s">
        <v>169</v>
      </c>
      <c r="I17" s="196" t="s">
        <v>171</v>
      </c>
      <c r="J17" s="197">
        <v>0</v>
      </c>
      <c r="K17" s="197"/>
      <c r="L17" s="198"/>
      <c r="M17" s="199"/>
      <c r="N17" s="150">
        <f t="shared" si="2"/>
        <v>577.13409000000001</v>
      </c>
      <c r="O17" s="153">
        <f t="shared" si="2"/>
        <v>550.21415999999999</v>
      </c>
      <c r="P17" s="151">
        <f t="shared" si="1"/>
        <v>95.335584837832059</v>
      </c>
    </row>
    <row r="18" spans="1:30" ht="17.25" customHeight="1" x14ac:dyDescent="0.25">
      <c r="A18" s="71"/>
      <c r="B18" s="72"/>
      <c r="C18" s="73"/>
      <c r="D18" s="73"/>
      <c r="E18" s="155" t="s">
        <v>172</v>
      </c>
      <c r="F18" s="190">
        <v>919</v>
      </c>
      <c r="G18" s="149" t="s">
        <v>167</v>
      </c>
      <c r="H18" s="149" t="s">
        <v>169</v>
      </c>
      <c r="I18" s="196" t="s">
        <v>171</v>
      </c>
      <c r="J18" s="197" t="s">
        <v>173</v>
      </c>
      <c r="K18" s="197" t="s">
        <v>174</v>
      </c>
      <c r="L18" s="198"/>
      <c r="M18" s="199"/>
      <c r="N18" s="150">
        <f t="shared" si="2"/>
        <v>577.13409000000001</v>
      </c>
      <c r="O18" s="153">
        <f t="shared" si="2"/>
        <v>550.21415999999999</v>
      </c>
      <c r="P18" s="151">
        <f t="shared" si="1"/>
        <v>95.335584837832059</v>
      </c>
    </row>
    <row r="19" spans="1:30" ht="18" customHeight="1" x14ac:dyDescent="0.25">
      <c r="A19" s="71"/>
      <c r="B19" s="72"/>
      <c r="C19" s="73"/>
      <c r="D19" s="73"/>
      <c r="E19" s="148" t="s">
        <v>91</v>
      </c>
      <c r="F19" s="190">
        <v>919</v>
      </c>
      <c r="G19" s="149" t="s">
        <v>167</v>
      </c>
      <c r="H19" s="149" t="s">
        <v>169</v>
      </c>
      <c r="I19" s="196" t="s">
        <v>171</v>
      </c>
      <c r="J19" s="197" t="s">
        <v>173</v>
      </c>
      <c r="K19" s="197" t="s">
        <v>174</v>
      </c>
      <c r="L19" s="198">
        <v>41150</v>
      </c>
      <c r="M19" s="199"/>
      <c r="N19" s="150">
        <f t="shared" si="2"/>
        <v>577.13409000000001</v>
      </c>
      <c r="O19" s="153">
        <f t="shared" si="2"/>
        <v>550.21415999999999</v>
      </c>
      <c r="P19" s="151">
        <f t="shared" si="1"/>
        <v>95.335584837832059</v>
      </c>
    </row>
    <row r="20" spans="1:30" ht="60.75" customHeight="1" x14ac:dyDescent="0.25">
      <c r="A20" s="71"/>
      <c r="B20" s="72"/>
      <c r="C20" s="73"/>
      <c r="D20" s="73"/>
      <c r="E20" s="148" t="s">
        <v>92</v>
      </c>
      <c r="F20" s="195">
        <v>919</v>
      </c>
      <c r="G20" s="149" t="s">
        <v>167</v>
      </c>
      <c r="H20" s="149" t="s">
        <v>169</v>
      </c>
      <c r="I20" s="196" t="s">
        <v>171</v>
      </c>
      <c r="J20" s="197" t="s">
        <v>173</v>
      </c>
      <c r="K20" s="197" t="s">
        <v>174</v>
      </c>
      <c r="L20" s="198">
        <v>41150</v>
      </c>
      <c r="M20" s="199">
        <v>100</v>
      </c>
      <c r="N20" s="150">
        <f t="shared" si="2"/>
        <v>577.13409000000001</v>
      </c>
      <c r="O20" s="153">
        <f t="shared" si="2"/>
        <v>550.21415999999999</v>
      </c>
      <c r="P20" s="151">
        <f t="shared" si="1"/>
        <v>95.335584837832059</v>
      </c>
    </row>
    <row r="21" spans="1:30" ht="33" customHeight="1" x14ac:dyDescent="0.25">
      <c r="A21" s="71"/>
      <c r="B21" s="72"/>
      <c r="C21" s="73"/>
      <c r="D21" s="73"/>
      <c r="E21" s="148" t="s">
        <v>93</v>
      </c>
      <c r="F21" s="190">
        <v>919</v>
      </c>
      <c r="G21" s="149" t="s">
        <v>167</v>
      </c>
      <c r="H21" s="149" t="s">
        <v>169</v>
      </c>
      <c r="I21" s="196" t="s">
        <v>171</v>
      </c>
      <c r="J21" s="197" t="s">
        <v>173</v>
      </c>
      <c r="K21" s="197" t="s">
        <v>174</v>
      </c>
      <c r="L21" s="198">
        <v>41150</v>
      </c>
      <c r="M21" s="199">
        <v>120</v>
      </c>
      <c r="N21" s="156">
        <v>577.13409000000001</v>
      </c>
      <c r="O21" s="153">
        <v>550.21415999999999</v>
      </c>
      <c r="P21" s="151">
        <f t="shared" si="1"/>
        <v>95.335584837832059</v>
      </c>
    </row>
    <row r="22" spans="1:30" ht="46.5" customHeight="1" x14ac:dyDescent="0.25">
      <c r="A22" s="71"/>
      <c r="B22" s="72"/>
      <c r="C22" s="73"/>
      <c r="D22" s="73"/>
      <c r="E22" s="148" t="s">
        <v>175</v>
      </c>
      <c r="F22" s="195">
        <v>919</v>
      </c>
      <c r="G22" s="149" t="s">
        <v>167</v>
      </c>
      <c r="H22" s="149" t="s">
        <v>176</v>
      </c>
      <c r="I22" s="196"/>
      <c r="J22" s="197"/>
      <c r="K22" s="197"/>
      <c r="L22" s="198"/>
      <c r="M22" s="199"/>
      <c r="N22" s="156">
        <f>N23+N36</f>
        <v>872.60185000000001</v>
      </c>
      <c r="O22" s="153">
        <f>O23+O36</f>
        <v>810.07370000000003</v>
      </c>
      <c r="P22" s="151">
        <f t="shared" si="1"/>
        <v>92.834286335744082</v>
      </c>
    </row>
    <row r="23" spans="1:30" ht="46.5" customHeight="1" x14ac:dyDescent="0.25">
      <c r="A23" s="71"/>
      <c r="B23" s="72"/>
      <c r="C23" s="73"/>
      <c r="D23" s="73"/>
      <c r="E23" s="148" t="s">
        <v>177</v>
      </c>
      <c r="F23" s="195">
        <v>919</v>
      </c>
      <c r="G23" s="149" t="s">
        <v>167</v>
      </c>
      <c r="H23" s="149" t="s">
        <v>176</v>
      </c>
      <c r="I23" s="196" t="s">
        <v>171</v>
      </c>
      <c r="J23" s="197"/>
      <c r="K23" s="197"/>
      <c r="L23" s="198"/>
      <c r="M23" s="199"/>
      <c r="N23" s="156">
        <f>N24</f>
        <v>872.20185000000004</v>
      </c>
      <c r="O23" s="153">
        <f>O24</f>
        <v>809.67370000000005</v>
      </c>
      <c r="P23" s="151">
        <f t="shared" si="1"/>
        <v>92.831000071829706</v>
      </c>
    </row>
    <row r="24" spans="1:30" ht="33" customHeight="1" x14ac:dyDescent="0.25">
      <c r="A24" s="71"/>
      <c r="B24" s="72"/>
      <c r="C24" s="73"/>
      <c r="D24" s="73"/>
      <c r="E24" s="148" t="s">
        <v>178</v>
      </c>
      <c r="F24" s="195">
        <v>919</v>
      </c>
      <c r="G24" s="149" t="s">
        <v>167</v>
      </c>
      <c r="H24" s="149" t="s">
        <v>176</v>
      </c>
      <c r="I24" s="196" t="s">
        <v>171</v>
      </c>
      <c r="J24" s="197" t="s">
        <v>179</v>
      </c>
      <c r="K24" s="197" t="s">
        <v>174</v>
      </c>
      <c r="L24" s="198"/>
      <c r="M24" s="199"/>
      <c r="N24" s="156">
        <f>N25+N33+N28</f>
        <v>872.20185000000004</v>
      </c>
      <c r="O24" s="153">
        <f>O25+O33+O28</f>
        <v>809.67370000000005</v>
      </c>
      <c r="P24" s="151">
        <f t="shared" si="1"/>
        <v>92.831000071829706</v>
      </c>
    </row>
    <row r="25" spans="1:30" ht="32.65" customHeight="1" x14ac:dyDescent="0.25">
      <c r="A25" s="71"/>
      <c r="B25" s="72"/>
      <c r="C25" s="73"/>
      <c r="D25" s="73"/>
      <c r="E25" s="148" t="s">
        <v>180</v>
      </c>
      <c r="F25" s="195">
        <v>919</v>
      </c>
      <c r="G25" s="149" t="s">
        <v>167</v>
      </c>
      <c r="H25" s="149" t="s">
        <v>176</v>
      </c>
      <c r="I25" s="196" t="s">
        <v>171</v>
      </c>
      <c r="J25" s="197" t="s">
        <v>179</v>
      </c>
      <c r="K25" s="197" t="s">
        <v>174</v>
      </c>
      <c r="L25" s="198" t="s">
        <v>181</v>
      </c>
      <c r="M25" s="149"/>
      <c r="N25" s="153">
        <f t="shared" ref="N25:O26" si="3">N26</f>
        <v>616.5</v>
      </c>
      <c r="O25" s="153">
        <f t="shared" si="3"/>
        <v>591.50463000000002</v>
      </c>
      <c r="P25" s="151">
        <f t="shared" si="1"/>
        <v>95.945600973236012</v>
      </c>
    </row>
    <row r="26" spans="1:30" ht="62.25" customHeight="1" x14ac:dyDescent="0.25">
      <c r="A26" s="71"/>
      <c r="B26" s="72"/>
      <c r="C26" s="73"/>
      <c r="D26" s="73"/>
      <c r="E26" s="148" t="s">
        <v>182</v>
      </c>
      <c r="F26" s="190">
        <v>919</v>
      </c>
      <c r="G26" s="149" t="s">
        <v>167</v>
      </c>
      <c r="H26" s="149" t="s">
        <v>176</v>
      </c>
      <c r="I26" s="196" t="s">
        <v>171</v>
      </c>
      <c r="J26" s="197" t="s">
        <v>179</v>
      </c>
      <c r="K26" s="197" t="s">
        <v>174</v>
      </c>
      <c r="L26" s="198" t="s">
        <v>181</v>
      </c>
      <c r="M26" s="199">
        <v>100</v>
      </c>
      <c r="N26" s="156">
        <f t="shared" si="3"/>
        <v>616.5</v>
      </c>
      <c r="O26" s="153">
        <f t="shared" si="3"/>
        <v>591.50463000000002</v>
      </c>
      <c r="P26" s="151">
        <f t="shared" si="1"/>
        <v>95.945600973236012</v>
      </c>
    </row>
    <row r="27" spans="1:30" ht="33" customHeight="1" x14ac:dyDescent="0.25">
      <c r="A27" s="71"/>
      <c r="B27" s="72"/>
      <c r="C27" s="73"/>
      <c r="D27" s="73"/>
      <c r="E27" s="148" t="s">
        <v>93</v>
      </c>
      <c r="F27" s="195">
        <v>919</v>
      </c>
      <c r="G27" s="149" t="s">
        <v>167</v>
      </c>
      <c r="H27" s="149" t="s">
        <v>176</v>
      </c>
      <c r="I27" s="196" t="s">
        <v>171</v>
      </c>
      <c r="J27" s="197" t="s">
        <v>179</v>
      </c>
      <c r="K27" s="197" t="s">
        <v>174</v>
      </c>
      <c r="L27" s="198" t="s">
        <v>181</v>
      </c>
      <c r="M27" s="199">
        <v>120</v>
      </c>
      <c r="N27" s="156">
        <v>616.5</v>
      </c>
      <c r="O27" s="153">
        <v>591.50463000000002</v>
      </c>
      <c r="P27" s="151">
        <f t="shared" si="1"/>
        <v>95.945600973236012</v>
      </c>
    </row>
    <row r="28" spans="1:30" ht="18" customHeight="1" x14ac:dyDescent="0.25">
      <c r="A28" s="71"/>
      <c r="B28" s="72"/>
      <c r="C28" s="73"/>
      <c r="D28" s="73"/>
      <c r="E28" s="148" t="s">
        <v>183</v>
      </c>
      <c r="F28" s="190">
        <v>919</v>
      </c>
      <c r="G28" s="149" t="s">
        <v>167</v>
      </c>
      <c r="H28" s="149" t="s">
        <v>176</v>
      </c>
      <c r="I28" s="196" t="s">
        <v>171</v>
      </c>
      <c r="J28" s="197" t="s">
        <v>179</v>
      </c>
      <c r="K28" s="197" t="s">
        <v>174</v>
      </c>
      <c r="L28" s="198" t="s">
        <v>184</v>
      </c>
      <c r="M28" s="199"/>
      <c r="N28" s="156">
        <f>N29+N31</f>
        <v>239.60185000000001</v>
      </c>
      <c r="O28" s="156">
        <f>O29+O31</f>
        <v>202.06915000000001</v>
      </c>
      <c r="P28" s="151">
        <f t="shared" si="1"/>
        <v>84.335388061486171</v>
      </c>
    </row>
    <row r="29" spans="1:30" ht="32.25" customHeight="1" x14ac:dyDescent="0.25">
      <c r="A29" s="71"/>
      <c r="B29" s="72"/>
      <c r="C29" s="73"/>
      <c r="D29" s="73"/>
      <c r="E29" s="157" t="s">
        <v>94</v>
      </c>
      <c r="F29" s="190">
        <v>919</v>
      </c>
      <c r="G29" s="149" t="s">
        <v>167</v>
      </c>
      <c r="H29" s="149" t="s">
        <v>176</v>
      </c>
      <c r="I29" s="196" t="s">
        <v>171</v>
      </c>
      <c r="J29" s="197" t="s">
        <v>179</v>
      </c>
      <c r="K29" s="197" t="s">
        <v>174</v>
      </c>
      <c r="L29" s="198" t="s">
        <v>184</v>
      </c>
      <c r="M29" s="149">
        <v>200</v>
      </c>
      <c r="N29" s="153">
        <f>N30</f>
        <v>227.20094</v>
      </c>
      <c r="O29" s="153">
        <f>O30</f>
        <v>189.67615000000001</v>
      </c>
      <c r="P29" s="151">
        <f t="shared" si="1"/>
        <v>83.483875550866998</v>
      </c>
    </row>
    <row r="30" spans="1:30" s="74" customFormat="1" ht="32.25" customHeight="1" x14ac:dyDescent="0.25">
      <c r="B30" s="75"/>
      <c r="C30" s="76"/>
      <c r="D30" s="73"/>
      <c r="E30" s="157" t="s">
        <v>95</v>
      </c>
      <c r="F30" s="195">
        <v>919</v>
      </c>
      <c r="G30" s="149" t="s">
        <v>167</v>
      </c>
      <c r="H30" s="149" t="s">
        <v>176</v>
      </c>
      <c r="I30" s="196" t="s">
        <v>171</v>
      </c>
      <c r="J30" s="197" t="s">
        <v>179</v>
      </c>
      <c r="K30" s="197" t="s">
        <v>174</v>
      </c>
      <c r="L30" s="198" t="s">
        <v>184</v>
      </c>
      <c r="M30" s="199">
        <v>240</v>
      </c>
      <c r="N30" s="156">
        <v>227.20094</v>
      </c>
      <c r="O30" s="153">
        <v>189.67615000000001</v>
      </c>
      <c r="P30" s="151">
        <f t="shared" si="1"/>
        <v>83.483875550866998</v>
      </c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</row>
    <row r="31" spans="1:30" s="74" customFormat="1" ht="15" customHeight="1" x14ac:dyDescent="0.25">
      <c r="B31" s="75"/>
      <c r="C31" s="76"/>
      <c r="D31" s="73"/>
      <c r="E31" s="157" t="s">
        <v>96</v>
      </c>
      <c r="F31" s="195">
        <v>919</v>
      </c>
      <c r="G31" s="149" t="s">
        <v>167</v>
      </c>
      <c r="H31" s="149" t="s">
        <v>176</v>
      </c>
      <c r="I31" s="196" t="s">
        <v>171</v>
      </c>
      <c r="J31" s="197" t="s">
        <v>179</v>
      </c>
      <c r="K31" s="197" t="s">
        <v>174</v>
      </c>
      <c r="L31" s="198" t="s">
        <v>184</v>
      </c>
      <c r="M31" s="199">
        <v>800</v>
      </c>
      <c r="N31" s="156">
        <f>N32</f>
        <v>12.40091</v>
      </c>
      <c r="O31" s="156">
        <f>O32</f>
        <v>12.393000000000001</v>
      </c>
      <c r="P31" s="151">
        <f t="shared" si="1"/>
        <v>99.936214358462422</v>
      </c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</row>
    <row r="32" spans="1:30" ht="16.5" customHeight="1" x14ac:dyDescent="0.25">
      <c r="A32" s="71"/>
      <c r="B32" s="72"/>
      <c r="C32" s="73"/>
      <c r="D32" s="73"/>
      <c r="E32" s="148" t="s">
        <v>97</v>
      </c>
      <c r="F32" s="195">
        <v>919</v>
      </c>
      <c r="G32" s="149" t="s">
        <v>167</v>
      </c>
      <c r="H32" s="149" t="s">
        <v>176</v>
      </c>
      <c r="I32" s="196" t="s">
        <v>171</v>
      </c>
      <c r="J32" s="197" t="s">
        <v>179</v>
      </c>
      <c r="K32" s="197" t="s">
        <v>174</v>
      </c>
      <c r="L32" s="198" t="s">
        <v>184</v>
      </c>
      <c r="M32" s="199">
        <v>850</v>
      </c>
      <c r="N32" s="156">
        <v>12.40091</v>
      </c>
      <c r="O32" s="153">
        <v>12.393000000000001</v>
      </c>
      <c r="P32" s="151">
        <f t="shared" si="1"/>
        <v>99.936214358462422</v>
      </c>
    </row>
    <row r="33" spans="1:34" ht="79.5" customHeight="1" x14ac:dyDescent="0.25">
      <c r="A33" s="71"/>
      <c r="B33" s="72"/>
      <c r="C33" s="73"/>
      <c r="D33" s="73"/>
      <c r="E33" s="144" t="s">
        <v>185</v>
      </c>
      <c r="F33" s="195">
        <v>919</v>
      </c>
      <c r="G33" s="158" t="s">
        <v>167</v>
      </c>
      <c r="H33" s="159" t="s">
        <v>176</v>
      </c>
      <c r="I33" s="200">
        <v>65</v>
      </c>
      <c r="J33" s="197" t="s">
        <v>179</v>
      </c>
      <c r="K33" s="201" t="s">
        <v>174</v>
      </c>
      <c r="L33" s="202" t="s">
        <v>186</v>
      </c>
      <c r="M33" s="203"/>
      <c r="N33" s="160">
        <f>N35</f>
        <v>16.100000000000001</v>
      </c>
      <c r="O33" s="161">
        <f>O35</f>
        <v>16.099920000000001</v>
      </c>
      <c r="P33" s="151">
        <f t="shared" si="1"/>
        <v>99.999503105590065</v>
      </c>
    </row>
    <row r="34" spans="1:34" ht="17.649999999999999" customHeight="1" x14ac:dyDescent="0.25">
      <c r="A34" s="71"/>
      <c r="B34" s="72"/>
      <c r="C34" s="73"/>
      <c r="D34" s="73"/>
      <c r="E34" s="144" t="s">
        <v>98</v>
      </c>
      <c r="F34" s="190">
        <v>919</v>
      </c>
      <c r="G34" s="158" t="s">
        <v>167</v>
      </c>
      <c r="H34" s="159" t="s">
        <v>176</v>
      </c>
      <c r="I34" s="200">
        <v>65</v>
      </c>
      <c r="J34" s="197" t="s">
        <v>179</v>
      </c>
      <c r="K34" s="201" t="s">
        <v>174</v>
      </c>
      <c r="L34" s="202" t="s">
        <v>186</v>
      </c>
      <c r="M34" s="203" t="s">
        <v>187</v>
      </c>
      <c r="N34" s="160">
        <f>N35</f>
        <v>16.100000000000001</v>
      </c>
      <c r="O34" s="161">
        <f>O35</f>
        <v>16.099920000000001</v>
      </c>
      <c r="P34" s="151">
        <f t="shared" si="1"/>
        <v>99.999503105590065</v>
      </c>
    </row>
    <row r="35" spans="1:34" ht="17.649999999999999" customHeight="1" x14ac:dyDescent="0.25">
      <c r="A35" s="71"/>
      <c r="B35" s="72"/>
      <c r="C35" s="73"/>
      <c r="D35" s="73"/>
      <c r="E35" s="155" t="s">
        <v>84</v>
      </c>
      <c r="F35" s="195">
        <v>919</v>
      </c>
      <c r="G35" s="158" t="s">
        <v>167</v>
      </c>
      <c r="H35" s="159" t="s">
        <v>176</v>
      </c>
      <c r="I35" s="200">
        <v>65</v>
      </c>
      <c r="J35" s="204" t="s">
        <v>179</v>
      </c>
      <c r="K35" s="201" t="s">
        <v>174</v>
      </c>
      <c r="L35" s="202" t="s">
        <v>186</v>
      </c>
      <c r="M35" s="203" t="s">
        <v>188</v>
      </c>
      <c r="N35" s="156">
        <v>16.100000000000001</v>
      </c>
      <c r="O35" s="153">
        <v>16.099920000000001</v>
      </c>
      <c r="P35" s="151">
        <f t="shared" si="1"/>
        <v>99.999503105590065</v>
      </c>
    </row>
    <row r="36" spans="1:34" ht="48.75" customHeight="1" x14ac:dyDescent="0.25">
      <c r="A36" s="71"/>
      <c r="B36" s="72"/>
      <c r="C36" s="73"/>
      <c r="D36" s="73"/>
      <c r="E36" s="148" t="s">
        <v>189</v>
      </c>
      <c r="F36" s="190">
        <v>919</v>
      </c>
      <c r="G36" s="149" t="s">
        <v>167</v>
      </c>
      <c r="H36" s="149" t="s">
        <v>176</v>
      </c>
      <c r="I36" s="196" t="s">
        <v>190</v>
      </c>
      <c r="J36" s="197" t="s">
        <v>191</v>
      </c>
      <c r="K36" s="201"/>
      <c r="L36" s="202"/>
      <c r="M36" s="203"/>
      <c r="N36" s="156">
        <f t="shared" ref="N36:O37" si="4">N37</f>
        <v>0.4</v>
      </c>
      <c r="O36" s="153">
        <f t="shared" si="4"/>
        <v>0.4</v>
      </c>
      <c r="P36" s="151">
        <f t="shared" si="1"/>
        <v>100</v>
      </c>
    </row>
    <row r="37" spans="1:34" ht="62.25" customHeight="1" x14ac:dyDescent="0.25">
      <c r="A37" s="71"/>
      <c r="B37" s="72"/>
      <c r="C37" s="73"/>
      <c r="D37" s="73"/>
      <c r="E37" s="148" t="s">
        <v>192</v>
      </c>
      <c r="F37" s="195">
        <v>919</v>
      </c>
      <c r="G37" s="149" t="s">
        <v>167</v>
      </c>
      <c r="H37" s="149" t="s">
        <v>176</v>
      </c>
      <c r="I37" s="196">
        <v>89</v>
      </c>
      <c r="J37" s="197">
        <v>1</v>
      </c>
      <c r="K37" s="197" t="s">
        <v>174</v>
      </c>
      <c r="L37" s="198"/>
      <c r="M37" s="199"/>
      <c r="N37" s="156">
        <f t="shared" si="4"/>
        <v>0.4</v>
      </c>
      <c r="O37" s="153">
        <f t="shared" si="4"/>
        <v>0.4</v>
      </c>
      <c r="P37" s="151">
        <f t="shared" si="1"/>
        <v>100</v>
      </c>
    </row>
    <row r="38" spans="1:34" ht="93.75" customHeight="1" x14ac:dyDescent="0.25">
      <c r="A38" s="71"/>
      <c r="B38" s="72"/>
      <c r="C38" s="73"/>
      <c r="D38" s="72"/>
      <c r="E38" s="162" t="s">
        <v>99</v>
      </c>
      <c r="F38" s="190">
        <v>919</v>
      </c>
      <c r="G38" s="149" t="s">
        <v>167</v>
      </c>
      <c r="H38" s="149" t="s">
        <v>176</v>
      </c>
      <c r="I38" s="196">
        <v>89</v>
      </c>
      <c r="J38" s="197">
        <v>1</v>
      </c>
      <c r="K38" s="197" t="s">
        <v>174</v>
      </c>
      <c r="L38" s="198" t="s">
        <v>193</v>
      </c>
      <c r="M38" s="199"/>
      <c r="N38" s="156">
        <f>N40</f>
        <v>0.4</v>
      </c>
      <c r="O38" s="153">
        <f>O40</f>
        <v>0.4</v>
      </c>
      <c r="P38" s="151">
        <f t="shared" si="1"/>
        <v>100</v>
      </c>
    </row>
    <row r="39" spans="1:34" ht="32.25" customHeight="1" x14ac:dyDescent="0.25">
      <c r="A39" s="71"/>
      <c r="B39" s="72"/>
      <c r="C39" s="73"/>
      <c r="D39" s="73"/>
      <c r="E39" s="157" t="s">
        <v>94</v>
      </c>
      <c r="F39" s="195">
        <v>919</v>
      </c>
      <c r="G39" s="149" t="s">
        <v>167</v>
      </c>
      <c r="H39" s="149" t="s">
        <v>176</v>
      </c>
      <c r="I39" s="196">
        <v>89</v>
      </c>
      <c r="J39" s="197">
        <v>1</v>
      </c>
      <c r="K39" s="197" t="s">
        <v>174</v>
      </c>
      <c r="L39" s="198" t="s">
        <v>193</v>
      </c>
      <c r="M39" s="199">
        <v>200</v>
      </c>
      <c r="N39" s="156">
        <f>N40</f>
        <v>0.4</v>
      </c>
      <c r="O39" s="153">
        <f>O40</f>
        <v>0.4</v>
      </c>
      <c r="P39" s="151">
        <f t="shared" si="1"/>
        <v>100</v>
      </c>
    </row>
    <row r="40" spans="1:34" ht="31.5" customHeight="1" x14ac:dyDescent="0.25">
      <c r="A40" s="71"/>
      <c r="B40" s="72"/>
      <c r="C40" s="73"/>
      <c r="D40" s="73"/>
      <c r="E40" s="157" t="s">
        <v>95</v>
      </c>
      <c r="F40" s="190">
        <v>919</v>
      </c>
      <c r="G40" s="149" t="s">
        <v>167</v>
      </c>
      <c r="H40" s="149" t="s">
        <v>176</v>
      </c>
      <c r="I40" s="196">
        <v>89</v>
      </c>
      <c r="J40" s="197">
        <v>1</v>
      </c>
      <c r="K40" s="197" t="s">
        <v>174</v>
      </c>
      <c r="L40" s="198" t="s">
        <v>193</v>
      </c>
      <c r="M40" s="199">
        <v>240</v>
      </c>
      <c r="N40" s="156">
        <v>0.4</v>
      </c>
      <c r="O40" s="153">
        <v>0.4</v>
      </c>
      <c r="P40" s="151">
        <f t="shared" si="1"/>
        <v>100</v>
      </c>
    </row>
    <row r="41" spans="1:34" ht="17.45" customHeight="1" x14ac:dyDescent="0.25">
      <c r="A41" s="71"/>
      <c r="B41" s="72"/>
      <c r="C41" s="73"/>
      <c r="D41" s="73"/>
      <c r="E41" s="157" t="s">
        <v>194</v>
      </c>
      <c r="F41" s="195">
        <v>919</v>
      </c>
      <c r="G41" s="149" t="s">
        <v>167</v>
      </c>
      <c r="H41" s="149">
        <v>11</v>
      </c>
      <c r="I41" s="196"/>
      <c r="J41" s="197"/>
      <c r="K41" s="197"/>
      <c r="L41" s="198"/>
      <c r="M41" s="199"/>
      <c r="N41" s="156">
        <f>N42</f>
        <v>5</v>
      </c>
      <c r="O41" s="153">
        <f>O44</f>
        <v>0</v>
      </c>
      <c r="P41" s="151">
        <f t="shared" si="1"/>
        <v>0</v>
      </c>
    </row>
    <row r="42" spans="1:34" ht="46.5" customHeight="1" x14ac:dyDescent="0.25">
      <c r="A42" s="71"/>
      <c r="B42" s="72"/>
      <c r="C42" s="73"/>
      <c r="D42" s="73"/>
      <c r="E42" s="148" t="s">
        <v>189</v>
      </c>
      <c r="F42" s="190">
        <v>919</v>
      </c>
      <c r="G42" s="149" t="s">
        <v>167</v>
      </c>
      <c r="H42" s="149">
        <v>11</v>
      </c>
      <c r="I42" s="196" t="s">
        <v>190</v>
      </c>
      <c r="J42" s="197" t="s">
        <v>191</v>
      </c>
      <c r="K42" s="197"/>
      <c r="L42" s="198"/>
      <c r="M42" s="199"/>
      <c r="N42" s="156">
        <f>N43</f>
        <v>5</v>
      </c>
      <c r="O42" s="156">
        <f>O43</f>
        <v>0</v>
      </c>
      <c r="P42" s="151">
        <f t="shared" si="1"/>
        <v>0</v>
      </c>
    </row>
    <row r="43" spans="1:34" ht="63" customHeight="1" x14ac:dyDescent="0.25">
      <c r="A43" s="71"/>
      <c r="B43" s="72"/>
      <c r="C43" s="73"/>
      <c r="D43" s="73"/>
      <c r="E43" s="148" t="s">
        <v>192</v>
      </c>
      <c r="F43" s="195">
        <v>919</v>
      </c>
      <c r="G43" s="149" t="s">
        <v>167</v>
      </c>
      <c r="H43" s="149">
        <v>11</v>
      </c>
      <c r="I43" s="196">
        <v>89</v>
      </c>
      <c r="J43" s="197">
        <v>1</v>
      </c>
      <c r="K43" s="197" t="s">
        <v>174</v>
      </c>
      <c r="L43" s="198"/>
      <c r="M43" s="199"/>
      <c r="N43" s="156">
        <f>N44</f>
        <v>5</v>
      </c>
      <c r="O43" s="156">
        <f>O44</f>
        <v>0</v>
      </c>
      <c r="P43" s="151">
        <f t="shared" si="1"/>
        <v>0</v>
      </c>
    </row>
    <row r="44" spans="1:34" s="74" customFormat="1" ht="30.75" customHeight="1" x14ac:dyDescent="0.25">
      <c r="B44" s="75"/>
      <c r="C44" s="76"/>
      <c r="D44" s="73"/>
      <c r="E44" s="148" t="s">
        <v>195</v>
      </c>
      <c r="F44" s="195">
        <v>919</v>
      </c>
      <c r="G44" s="149" t="s">
        <v>167</v>
      </c>
      <c r="H44" s="149">
        <v>11</v>
      </c>
      <c r="I44" s="196" t="s">
        <v>190</v>
      </c>
      <c r="J44" s="197" t="s">
        <v>173</v>
      </c>
      <c r="K44" s="197" t="s">
        <v>174</v>
      </c>
      <c r="L44" s="198" t="s">
        <v>196</v>
      </c>
      <c r="M44" s="199" t="s">
        <v>136</v>
      </c>
      <c r="N44" s="156">
        <f>N46</f>
        <v>5</v>
      </c>
      <c r="O44" s="153">
        <f>O45</f>
        <v>0</v>
      </c>
      <c r="P44" s="151">
        <f t="shared" si="1"/>
        <v>0</v>
      </c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</row>
    <row r="45" spans="1:34" s="74" customFormat="1" ht="17.100000000000001" customHeight="1" x14ac:dyDescent="0.25">
      <c r="B45" s="75"/>
      <c r="C45" s="76"/>
      <c r="D45" s="73"/>
      <c r="E45" s="157" t="s">
        <v>96</v>
      </c>
      <c r="F45" s="190">
        <v>919</v>
      </c>
      <c r="G45" s="149" t="s">
        <v>167</v>
      </c>
      <c r="H45" s="149">
        <v>11</v>
      </c>
      <c r="I45" s="196" t="s">
        <v>190</v>
      </c>
      <c r="J45" s="197" t="s">
        <v>173</v>
      </c>
      <c r="K45" s="197" t="s">
        <v>174</v>
      </c>
      <c r="L45" s="198" t="s">
        <v>196</v>
      </c>
      <c r="M45" s="199">
        <v>800</v>
      </c>
      <c r="N45" s="156">
        <f>N46</f>
        <v>5</v>
      </c>
      <c r="O45" s="153">
        <f>O46</f>
        <v>0</v>
      </c>
      <c r="P45" s="151">
        <f t="shared" si="1"/>
        <v>0</v>
      </c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</row>
    <row r="46" spans="1:34" s="74" customFormat="1" ht="14.25" customHeight="1" x14ac:dyDescent="0.25">
      <c r="B46" s="75"/>
      <c r="C46" s="76"/>
      <c r="D46" s="73"/>
      <c r="E46" s="148" t="s">
        <v>100</v>
      </c>
      <c r="F46" s="195">
        <v>919</v>
      </c>
      <c r="G46" s="149" t="s">
        <v>167</v>
      </c>
      <c r="H46" s="149">
        <v>11</v>
      </c>
      <c r="I46" s="196" t="s">
        <v>190</v>
      </c>
      <c r="J46" s="197" t="s">
        <v>173</v>
      </c>
      <c r="K46" s="197" t="s">
        <v>174</v>
      </c>
      <c r="L46" s="198" t="s">
        <v>196</v>
      </c>
      <c r="M46" s="199" t="s">
        <v>197</v>
      </c>
      <c r="N46" s="156">
        <v>5</v>
      </c>
      <c r="O46" s="153">
        <v>0</v>
      </c>
      <c r="P46" s="151">
        <f t="shared" si="1"/>
        <v>0</v>
      </c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</row>
    <row r="47" spans="1:34" s="74" customFormat="1" ht="14.25" hidden="1" customHeight="1" x14ac:dyDescent="0.25">
      <c r="B47" s="75"/>
      <c r="C47" s="76"/>
      <c r="D47" s="73"/>
      <c r="E47" s="154" t="s">
        <v>198</v>
      </c>
      <c r="F47" s="205">
        <v>919</v>
      </c>
      <c r="G47" s="163" t="s">
        <v>167</v>
      </c>
      <c r="H47" s="163" t="s">
        <v>199</v>
      </c>
      <c r="I47" s="196"/>
      <c r="J47" s="197"/>
      <c r="K47" s="197"/>
      <c r="L47" s="198"/>
      <c r="M47" s="199"/>
      <c r="N47" s="156">
        <f t="shared" ref="N47:O50" si="5">N48</f>
        <v>0</v>
      </c>
      <c r="O47" s="150">
        <f t="shared" si="5"/>
        <v>0</v>
      </c>
      <c r="P47" s="151" t="e">
        <f t="shared" si="1"/>
        <v>#DIV/0!</v>
      </c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</row>
    <row r="48" spans="1:34" s="74" customFormat="1" ht="14.25" hidden="1" customHeight="1" x14ac:dyDescent="0.25">
      <c r="B48" s="75"/>
      <c r="C48" s="76"/>
      <c r="D48" s="73"/>
      <c r="E48" s="154" t="s">
        <v>200</v>
      </c>
      <c r="F48" s="205">
        <v>919</v>
      </c>
      <c r="G48" s="163" t="s">
        <v>167</v>
      </c>
      <c r="H48" s="163" t="s">
        <v>199</v>
      </c>
      <c r="I48" s="206" t="s">
        <v>190</v>
      </c>
      <c r="J48" s="207" t="s">
        <v>191</v>
      </c>
      <c r="K48" s="207"/>
      <c r="L48" s="198"/>
      <c r="M48" s="199"/>
      <c r="N48" s="156">
        <f t="shared" si="5"/>
        <v>0</v>
      </c>
      <c r="O48" s="150">
        <f t="shared" si="5"/>
        <v>0</v>
      </c>
      <c r="P48" s="151" t="e">
        <f t="shared" si="1"/>
        <v>#DIV/0!</v>
      </c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</row>
    <row r="49" spans="1:34" s="74" customFormat="1" ht="44.45" hidden="1" customHeight="1" x14ac:dyDescent="0.25">
      <c r="B49" s="75"/>
      <c r="C49" s="76"/>
      <c r="D49" s="73"/>
      <c r="E49" s="154" t="s">
        <v>201</v>
      </c>
      <c r="F49" s="158">
        <v>919</v>
      </c>
      <c r="G49" s="163" t="s">
        <v>167</v>
      </c>
      <c r="H49" s="163" t="s">
        <v>199</v>
      </c>
      <c r="I49" s="206" t="s">
        <v>190</v>
      </c>
      <c r="J49" s="207" t="s">
        <v>173</v>
      </c>
      <c r="K49" s="207" t="s">
        <v>174</v>
      </c>
      <c r="L49" s="208" t="s">
        <v>202</v>
      </c>
      <c r="M49" s="163"/>
      <c r="N49" s="156">
        <f t="shared" si="5"/>
        <v>0</v>
      </c>
      <c r="O49" s="150">
        <f t="shared" si="5"/>
        <v>0</v>
      </c>
      <c r="P49" s="151" t="e">
        <f t="shared" si="1"/>
        <v>#DIV/0!</v>
      </c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</row>
    <row r="50" spans="1:34" s="74" customFormat="1" ht="14.25" hidden="1" customHeight="1" x14ac:dyDescent="0.25">
      <c r="B50" s="75"/>
      <c r="C50" s="76"/>
      <c r="D50" s="73"/>
      <c r="E50" s="157" t="s">
        <v>96</v>
      </c>
      <c r="F50" s="158">
        <v>919</v>
      </c>
      <c r="G50" s="163" t="s">
        <v>167</v>
      </c>
      <c r="H50" s="163" t="s">
        <v>199</v>
      </c>
      <c r="I50" s="206" t="s">
        <v>190</v>
      </c>
      <c r="J50" s="207" t="s">
        <v>173</v>
      </c>
      <c r="K50" s="207" t="s">
        <v>174</v>
      </c>
      <c r="L50" s="208" t="s">
        <v>202</v>
      </c>
      <c r="M50" s="163">
        <v>800</v>
      </c>
      <c r="N50" s="156">
        <f t="shared" si="5"/>
        <v>0</v>
      </c>
      <c r="O50" s="150">
        <f t="shared" si="5"/>
        <v>0</v>
      </c>
      <c r="P50" s="151" t="e">
        <f t="shared" si="1"/>
        <v>#DIV/0!</v>
      </c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</row>
    <row r="51" spans="1:34" s="74" customFormat="1" ht="14.25" hidden="1" customHeight="1" x14ac:dyDescent="0.25">
      <c r="B51" s="75"/>
      <c r="C51" s="76"/>
      <c r="D51" s="73"/>
      <c r="E51" s="154" t="s">
        <v>203</v>
      </c>
      <c r="F51" s="158">
        <v>919</v>
      </c>
      <c r="G51" s="163" t="s">
        <v>167</v>
      </c>
      <c r="H51" s="163" t="s">
        <v>199</v>
      </c>
      <c r="I51" s="206" t="s">
        <v>190</v>
      </c>
      <c r="J51" s="207" t="s">
        <v>173</v>
      </c>
      <c r="K51" s="207" t="s">
        <v>174</v>
      </c>
      <c r="L51" s="208" t="s">
        <v>202</v>
      </c>
      <c r="M51" s="163">
        <v>830</v>
      </c>
      <c r="N51" s="156"/>
      <c r="O51" s="153">
        <v>0</v>
      </c>
      <c r="P51" s="151" t="e">
        <f t="shared" si="1"/>
        <v>#DIV/0!</v>
      </c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7"/>
      <c r="AH51" s="77"/>
    </row>
    <row r="52" spans="1:34" ht="16.5" customHeight="1" x14ac:dyDescent="0.25">
      <c r="A52" s="71"/>
      <c r="B52" s="72"/>
      <c r="C52" s="73"/>
      <c r="D52" s="73"/>
      <c r="E52" s="148" t="s">
        <v>204</v>
      </c>
      <c r="F52" s="190">
        <v>919</v>
      </c>
      <c r="G52" s="149" t="s">
        <v>169</v>
      </c>
      <c r="H52" s="149"/>
      <c r="I52" s="196"/>
      <c r="J52" s="197"/>
      <c r="K52" s="197"/>
      <c r="L52" s="198"/>
      <c r="M52" s="199"/>
      <c r="N52" s="156">
        <f t="shared" ref="N52:O53" si="6">N53</f>
        <v>132.1</v>
      </c>
      <c r="O52" s="153">
        <f t="shared" si="6"/>
        <v>132.1</v>
      </c>
      <c r="P52" s="151">
        <f t="shared" si="1"/>
        <v>100</v>
      </c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</row>
    <row r="53" spans="1:34" ht="15.75" customHeight="1" x14ac:dyDescent="0.25">
      <c r="A53" s="71"/>
      <c r="B53" s="72"/>
      <c r="C53" s="73"/>
      <c r="D53" s="73"/>
      <c r="E53" s="148" t="s">
        <v>205</v>
      </c>
      <c r="F53" s="195">
        <v>919</v>
      </c>
      <c r="G53" s="149" t="s">
        <v>169</v>
      </c>
      <c r="H53" s="149" t="s">
        <v>206</v>
      </c>
      <c r="I53" s="196"/>
      <c r="J53" s="197"/>
      <c r="K53" s="197"/>
      <c r="L53" s="198"/>
      <c r="M53" s="199"/>
      <c r="N53" s="156">
        <f t="shared" si="6"/>
        <v>132.1</v>
      </c>
      <c r="O53" s="153">
        <f t="shared" si="6"/>
        <v>132.1</v>
      </c>
      <c r="P53" s="151">
        <f t="shared" si="1"/>
        <v>100</v>
      </c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</row>
    <row r="54" spans="1:34" ht="48" customHeight="1" x14ac:dyDescent="0.25">
      <c r="A54" s="71"/>
      <c r="B54" s="72"/>
      <c r="C54" s="73"/>
      <c r="D54" s="73"/>
      <c r="E54" s="148" t="s">
        <v>189</v>
      </c>
      <c r="F54" s="190">
        <v>919</v>
      </c>
      <c r="G54" s="149" t="s">
        <v>169</v>
      </c>
      <c r="H54" s="149" t="s">
        <v>206</v>
      </c>
      <c r="I54" s="196" t="s">
        <v>190</v>
      </c>
      <c r="J54" s="197">
        <v>0</v>
      </c>
      <c r="K54" s="197"/>
      <c r="L54" s="198"/>
      <c r="M54" s="199"/>
      <c r="N54" s="156">
        <f>N56</f>
        <v>132.1</v>
      </c>
      <c r="O54" s="153">
        <f>O56</f>
        <v>132.1</v>
      </c>
      <c r="P54" s="151">
        <f t="shared" si="1"/>
        <v>100</v>
      </c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7"/>
      <c r="AH54" s="77"/>
    </row>
    <row r="55" spans="1:34" ht="62.25" customHeight="1" x14ac:dyDescent="0.25">
      <c r="A55" s="71"/>
      <c r="B55" s="72"/>
      <c r="C55" s="73"/>
      <c r="D55" s="73"/>
      <c r="E55" s="148" t="s">
        <v>192</v>
      </c>
      <c r="F55" s="195">
        <v>919</v>
      </c>
      <c r="G55" s="149" t="s">
        <v>169</v>
      </c>
      <c r="H55" s="149" t="s">
        <v>206</v>
      </c>
      <c r="I55" s="196" t="s">
        <v>190</v>
      </c>
      <c r="J55" s="197" t="s">
        <v>173</v>
      </c>
      <c r="K55" s="197" t="s">
        <v>174</v>
      </c>
      <c r="L55" s="198"/>
      <c r="M55" s="199"/>
      <c r="N55" s="156">
        <f t="shared" ref="N55:O57" si="7">N56</f>
        <v>132.1</v>
      </c>
      <c r="O55" s="153">
        <f t="shared" si="7"/>
        <v>132.1</v>
      </c>
      <c r="P55" s="151">
        <f t="shared" si="1"/>
        <v>100</v>
      </c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</row>
    <row r="56" spans="1:34" ht="63.75" customHeight="1" x14ac:dyDescent="0.25">
      <c r="A56" s="71"/>
      <c r="B56" s="72"/>
      <c r="C56" s="73"/>
      <c r="D56" s="72"/>
      <c r="E56" s="164" t="s">
        <v>207</v>
      </c>
      <c r="F56" s="190">
        <v>919</v>
      </c>
      <c r="G56" s="149" t="s">
        <v>169</v>
      </c>
      <c r="H56" s="149" t="s">
        <v>206</v>
      </c>
      <c r="I56" s="196" t="s">
        <v>190</v>
      </c>
      <c r="J56" s="197" t="s">
        <v>173</v>
      </c>
      <c r="K56" s="197" t="s">
        <v>174</v>
      </c>
      <c r="L56" s="198">
        <v>51180</v>
      </c>
      <c r="M56" s="199"/>
      <c r="N56" s="156">
        <f t="shared" si="7"/>
        <v>132.1</v>
      </c>
      <c r="O56" s="153">
        <f t="shared" si="7"/>
        <v>132.1</v>
      </c>
      <c r="P56" s="151">
        <f t="shared" si="1"/>
        <v>100</v>
      </c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G56" s="77"/>
      <c r="AH56" s="77"/>
    </row>
    <row r="57" spans="1:34" ht="62.25" customHeight="1" x14ac:dyDescent="0.25">
      <c r="A57" s="71"/>
      <c r="B57" s="72"/>
      <c r="C57" s="73"/>
      <c r="D57" s="72"/>
      <c r="E57" s="165" t="s">
        <v>182</v>
      </c>
      <c r="F57" s="209">
        <v>919</v>
      </c>
      <c r="G57" s="166" t="s">
        <v>169</v>
      </c>
      <c r="H57" s="166" t="s">
        <v>206</v>
      </c>
      <c r="I57" s="210" t="s">
        <v>190</v>
      </c>
      <c r="J57" s="211" t="s">
        <v>173</v>
      </c>
      <c r="K57" s="211" t="s">
        <v>174</v>
      </c>
      <c r="L57" s="212" t="s">
        <v>208</v>
      </c>
      <c r="M57" s="213">
        <v>100</v>
      </c>
      <c r="N57" s="167">
        <f t="shared" si="7"/>
        <v>132.1</v>
      </c>
      <c r="O57" s="168">
        <f t="shared" si="7"/>
        <v>132.1</v>
      </c>
      <c r="P57" s="151">
        <f t="shared" si="1"/>
        <v>100</v>
      </c>
      <c r="Q57" s="86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</row>
    <row r="58" spans="1:34" ht="32.25" customHeight="1" x14ac:dyDescent="0.25">
      <c r="A58" s="71"/>
      <c r="B58" s="72"/>
      <c r="C58" s="73"/>
      <c r="D58" s="73"/>
      <c r="E58" s="165" t="s">
        <v>93</v>
      </c>
      <c r="F58" s="214">
        <v>919</v>
      </c>
      <c r="G58" s="166" t="s">
        <v>169</v>
      </c>
      <c r="H58" s="166" t="s">
        <v>206</v>
      </c>
      <c r="I58" s="210" t="s">
        <v>190</v>
      </c>
      <c r="J58" s="211" t="s">
        <v>173</v>
      </c>
      <c r="K58" s="211" t="s">
        <v>174</v>
      </c>
      <c r="L58" s="212" t="s">
        <v>208</v>
      </c>
      <c r="M58" s="213" t="s">
        <v>209</v>
      </c>
      <c r="N58" s="167">
        <v>132.1</v>
      </c>
      <c r="O58" s="168">
        <v>132.1</v>
      </c>
      <c r="P58" s="151">
        <f t="shared" si="1"/>
        <v>100</v>
      </c>
      <c r="Q58" s="86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77"/>
      <c r="AH58" s="77"/>
    </row>
    <row r="59" spans="1:34" ht="18.75" customHeight="1" x14ac:dyDescent="0.25">
      <c r="A59" s="71"/>
      <c r="B59" s="72"/>
      <c r="C59" s="73"/>
      <c r="D59" s="73"/>
      <c r="E59" s="169" t="s">
        <v>210</v>
      </c>
      <c r="F59" s="214">
        <v>919</v>
      </c>
      <c r="G59" s="166" t="s">
        <v>206</v>
      </c>
      <c r="H59" s="166"/>
      <c r="I59" s="210"/>
      <c r="J59" s="211"/>
      <c r="K59" s="211"/>
      <c r="L59" s="212"/>
      <c r="M59" s="213"/>
      <c r="N59" s="167">
        <f t="shared" ref="N59:O64" si="8">N60</f>
        <v>32.200000000000003</v>
      </c>
      <c r="O59" s="167">
        <f t="shared" si="8"/>
        <v>32.200000000000003</v>
      </c>
      <c r="P59" s="151">
        <f t="shared" si="1"/>
        <v>100</v>
      </c>
      <c r="Q59" s="86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77"/>
      <c r="AE59" s="77"/>
      <c r="AF59" s="77"/>
      <c r="AG59" s="77"/>
      <c r="AH59" s="77"/>
    </row>
    <row r="60" spans="1:34" ht="33" customHeight="1" x14ac:dyDescent="0.25">
      <c r="A60" s="71"/>
      <c r="B60" s="72"/>
      <c r="C60" s="73"/>
      <c r="D60" s="73"/>
      <c r="E60" s="169" t="s">
        <v>211</v>
      </c>
      <c r="F60" s="214">
        <v>919</v>
      </c>
      <c r="G60" s="166" t="s">
        <v>206</v>
      </c>
      <c r="H60" s="166">
        <v>10</v>
      </c>
      <c r="I60" s="210"/>
      <c r="J60" s="211"/>
      <c r="K60" s="211"/>
      <c r="L60" s="212"/>
      <c r="M60" s="213"/>
      <c r="N60" s="167">
        <f t="shared" si="8"/>
        <v>32.200000000000003</v>
      </c>
      <c r="O60" s="167">
        <f t="shared" si="8"/>
        <v>32.200000000000003</v>
      </c>
      <c r="P60" s="151">
        <f t="shared" si="1"/>
        <v>100</v>
      </c>
      <c r="Q60" s="86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7"/>
      <c r="AH60" s="77"/>
    </row>
    <row r="61" spans="1:34" ht="47.25" customHeight="1" x14ac:dyDescent="0.25">
      <c r="A61" s="71"/>
      <c r="B61" s="72"/>
      <c r="C61" s="73"/>
      <c r="D61" s="73"/>
      <c r="E61" s="169" t="s">
        <v>189</v>
      </c>
      <c r="F61" s="214">
        <v>919</v>
      </c>
      <c r="G61" s="166" t="s">
        <v>206</v>
      </c>
      <c r="H61" s="166">
        <v>10</v>
      </c>
      <c r="I61" s="210">
        <v>89</v>
      </c>
      <c r="J61" s="211"/>
      <c r="K61" s="211"/>
      <c r="L61" s="212"/>
      <c r="M61" s="213"/>
      <c r="N61" s="167">
        <f t="shared" si="8"/>
        <v>32.200000000000003</v>
      </c>
      <c r="O61" s="167">
        <f t="shared" si="8"/>
        <v>32.200000000000003</v>
      </c>
      <c r="P61" s="151">
        <f t="shared" si="1"/>
        <v>100</v>
      </c>
      <c r="Q61" s="86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77"/>
      <c r="AE61" s="77"/>
      <c r="AF61" s="77"/>
      <c r="AG61" s="77"/>
      <c r="AH61" s="77"/>
    </row>
    <row r="62" spans="1:34" ht="59.25" customHeight="1" x14ac:dyDescent="0.25">
      <c r="A62" s="71"/>
      <c r="B62" s="72"/>
      <c r="C62" s="73"/>
      <c r="D62" s="73"/>
      <c r="E62" s="169" t="s">
        <v>192</v>
      </c>
      <c r="F62" s="214">
        <v>919</v>
      </c>
      <c r="G62" s="166" t="s">
        <v>206</v>
      </c>
      <c r="H62" s="166">
        <v>10</v>
      </c>
      <c r="I62" s="210" t="s">
        <v>190</v>
      </c>
      <c r="J62" s="211" t="s">
        <v>173</v>
      </c>
      <c r="K62" s="211" t="s">
        <v>174</v>
      </c>
      <c r="L62" s="212"/>
      <c r="M62" s="213"/>
      <c r="N62" s="167">
        <f t="shared" si="8"/>
        <v>32.200000000000003</v>
      </c>
      <c r="O62" s="167">
        <f t="shared" si="8"/>
        <v>32.200000000000003</v>
      </c>
      <c r="P62" s="151">
        <f t="shared" si="1"/>
        <v>100</v>
      </c>
      <c r="Q62" s="86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77"/>
      <c r="AE62" s="77"/>
      <c r="AF62" s="77"/>
      <c r="AG62" s="77"/>
      <c r="AH62" s="77"/>
    </row>
    <row r="63" spans="1:34" ht="16.5" customHeight="1" x14ac:dyDescent="0.25">
      <c r="A63" s="71"/>
      <c r="B63" s="72"/>
      <c r="C63" s="73"/>
      <c r="D63" s="73"/>
      <c r="E63" s="169" t="s">
        <v>101</v>
      </c>
      <c r="F63" s="214">
        <v>919</v>
      </c>
      <c r="G63" s="166" t="s">
        <v>206</v>
      </c>
      <c r="H63" s="166">
        <v>10</v>
      </c>
      <c r="I63" s="210" t="s">
        <v>190</v>
      </c>
      <c r="J63" s="211" t="s">
        <v>173</v>
      </c>
      <c r="K63" s="211" t="s">
        <v>174</v>
      </c>
      <c r="L63" s="212">
        <v>42120</v>
      </c>
      <c r="M63" s="213"/>
      <c r="N63" s="167">
        <f t="shared" si="8"/>
        <v>32.200000000000003</v>
      </c>
      <c r="O63" s="167">
        <f t="shared" si="8"/>
        <v>32.200000000000003</v>
      </c>
      <c r="P63" s="151">
        <f t="shared" si="1"/>
        <v>100</v>
      </c>
      <c r="Q63" s="86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</row>
    <row r="64" spans="1:34" ht="31.5" customHeight="1" x14ac:dyDescent="0.25">
      <c r="A64" s="71"/>
      <c r="B64" s="72"/>
      <c r="C64" s="73"/>
      <c r="D64" s="73"/>
      <c r="E64" s="169" t="s">
        <v>94</v>
      </c>
      <c r="F64" s="214">
        <v>919</v>
      </c>
      <c r="G64" s="166" t="s">
        <v>206</v>
      </c>
      <c r="H64" s="166">
        <v>10</v>
      </c>
      <c r="I64" s="210" t="s">
        <v>190</v>
      </c>
      <c r="J64" s="211" t="s">
        <v>173</v>
      </c>
      <c r="K64" s="211" t="s">
        <v>174</v>
      </c>
      <c r="L64" s="212">
        <v>42120</v>
      </c>
      <c r="M64" s="213">
        <v>200</v>
      </c>
      <c r="N64" s="167">
        <f t="shared" si="8"/>
        <v>32.200000000000003</v>
      </c>
      <c r="O64" s="167">
        <f t="shared" si="8"/>
        <v>32.200000000000003</v>
      </c>
      <c r="P64" s="151">
        <f t="shared" si="1"/>
        <v>100</v>
      </c>
      <c r="Q64" s="86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77"/>
      <c r="AF64" s="77"/>
      <c r="AG64" s="77"/>
      <c r="AH64" s="77"/>
    </row>
    <row r="65" spans="1:34" ht="30.75" customHeight="1" x14ac:dyDescent="0.25">
      <c r="A65" s="71"/>
      <c r="B65" s="72"/>
      <c r="C65" s="73"/>
      <c r="D65" s="73"/>
      <c r="E65" s="169" t="s">
        <v>95</v>
      </c>
      <c r="F65" s="214">
        <v>919</v>
      </c>
      <c r="G65" s="166" t="s">
        <v>206</v>
      </c>
      <c r="H65" s="166">
        <v>10</v>
      </c>
      <c r="I65" s="210" t="s">
        <v>190</v>
      </c>
      <c r="J65" s="211" t="s">
        <v>173</v>
      </c>
      <c r="K65" s="211" t="s">
        <v>174</v>
      </c>
      <c r="L65" s="212">
        <v>42120</v>
      </c>
      <c r="M65" s="213">
        <v>240</v>
      </c>
      <c r="N65" s="167">
        <v>32.200000000000003</v>
      </c>
      <c r="O65" s="168">
        <v>32.200000000000003</v>
      </c>
      <c r="P65" s="151">
        <f t="shared" si="1"/>
        <v>100</v>
      </c>
      <c r="Q65" s="86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  <c r="AF65" s="77"/>
      <c r="AG65" s="77"/>
      <c r="AH65" s="77"/>
    </row>
    <row r="66" spans="1:34" ht="18" customHeight="1" x14ac:dyDescent="0.25">
      <c r="A66" s="71"/>
      <c r="B66" s="72"/>
      <c r="C66" s="73"/>
      <c r="D66" s="73"/>
      <c r="E66" s="165" t="s">
        <v>212</v>
      </c>
      <c r="F66" s="214">
        <v>919</v>
      </c>
      <c r="G66" s="166" t="s">
        <v>176</v>
      </c>
      <c r="H66" s="166"/>
      <c r="I66" s="210"/>
      <c r="J66" s="211"/>
      <c r="K66" s="211"/>
      <c r="L66" s="212"/>
      <c r="M66" s="213"/>
      <c r="N66" s="167">
        <f>N67+N73</f>
        <v>1155.72865</v>
      </c>
      <c r="O66" s="167">
        <f>O67+O73</f>
        <v>987.54783999999995</v>
      </c>
      <c r="P66" s="151">
        <f t="shared" si="1"/>
        <v>85.448071223292771</v>
      </c>
      <c r="Q66" s="86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7"/>
    </row>
    <row r="67" spans="1:34" ht="15.75" customHeight="1" x14ac:dyDescent="0.25">
      <c r="A67" s="71"/>
      <c r="B67" s="72"/>
      <c r="C67" s="73"/>
      <c r="D67" s="73"/>
      <c r="E67" s="165" t="s">
        <v>213</v>
      </c>
      <c r="F67" s="209">
        <v>919</v>
      </c>
      <c r="G67" s="166" t="s">
        <v>176</v>
      </c>
      <c r="H67" s="166" t="s">
        <v>214</v>
      </c>
      <c r="I67" s="210"/>
      <c r="J67" s="211"/>
      <c r="K67" s="211"/>
      <c r="L67" s="212"/>
      <c r="M67" s="213"/>
      <c r="N67" s="167">
        <f t="shared" ref="N67:O71" si="9">N68</f>
        <v>562.63081</v>
      </c>
      <c r="O67" s="167">
        <f t="shared" si="9"/>
        <v>395.45</v>
      </c>
      <c r="P67" s="151">
        <f t="shared" si="1"/>
        <v>70.285877163392456</v>
      </c>
      <c r="Q67" s="86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77"/>
      <c r="AE67" s="77"/>
      <c r="AF67" s="77"/>
      <c r="AG67" s="77"/>
      <c r="AH67" s="77"/>
    </row>
    <row r="68" spans="1:34" ht="45.75" customHeight="1" x14ac:dyDescent="0.25">
      <c r="A68" s="71"/>
      <c r="B68" s="72"/>
      <c r="C68" s="73"/>
      <c r="D68" s="73"/>
      <c r="E68" s="165" t="s">
        <v>215</v>
      </c>
      <c r="F68" s="214">
        <v>919</v>
      </c>
      <c r="G68" s="166" t="s">
        <v>176</v>
      </c>
      <c r="H68" s="166" t="s">
        <v>214</v>
      </c>
      <c r="I68" s="210" t="s">
        <v>199</v>
      </c>
      <c r="J68" s="211" t="s">
        <v>191</v>
      </c>
      <c r="K68" s="211"/>
      <c r="L68" s="212"/>
      <c r="M68" s="213"/>
      <c r="N68" s="167">
        <f t="shared" si="9"/>
        <v>562.63081</v>
      </c>
      <c r="O68" s="167">
        <f t="shared" si="9"/>
        <v>395.45</v>
      </c>
      <c r="P68" s="151">
        <f t="shared" si="1"/>
        <v>70.285877163392456</v>
      </c>
      <c r="Q68" s="86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  <c r="AC68" s="77"/>
      <c r="AD68" s="77"/>
      <c r="AE68" s="77"/>
      <c r="AF68" s="77"/>
      <c r="AG68" s="77"/>
      <c r="AH68" s="77"/>
    </row>
    <row r="69" spans="1:34" ht="46.5" customHeight="1" x14ac:dyDescent="0.25">
      <c r="A69" s="71"/>
      <c r="B69" s="72"/>
      <c r="C69" s="73"/>
      <c r="D69" s="73"/>
      <c r="E69" s="170" t="s">
        <v>216</v>
      </c>
      <c r="F69" s="214">
        <v>919</v>
      </c>
      <c r="G69" s="166" t="s">
        <v>176</v>
      </c>
      <c r="H69" s="166" t="s">
        <v>214</v>
      </c>
      <c r="I69" s="210" t="s">
        <v>199</v>
      </c>
      <c r="J69" s="211" t="s">
        <v>191</v>
      </c>
      <c r="K69" s="215" t="s">
        <v>167</v>
      </c>
      <c r="L69" s="212"/>
      <c r="M69" s="213"/>
      <c r="N69" s="167">
        <f t="shared" si="9"/>
        <v>562.63081</v>
      </c>
      <c r="O69" s="167">
        <f t="shared" si="9"/>
        <v>395.45</v>
      </c>
      <c r="P69" s="151">
        <f t="shared" si="1"/>
        <v>70.285877163392456</v>
      </c>
      <c r="Q69" s="86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77"/>
      <c r="AE69" s="77"/>
      <c r="AF69" s="77"/>
      <c r="AG69" s="77"/>
      <c r="AH69" s="77"/>
    </row>
    <row r="70" spans="1:34" ht="181.5" customHeight="1" x14ac:dyDescent="0.25">
      <c r="A70" s="71"/>
      <c r="B70" s="72"/>
      <c r="C70" s="73"/>
      <c r="D70" s="73"/>
      <c r="E70" s="165" t="s">
        <v>217</v>
      </c>
      <c r="F70" s="209">
        <v>919</v>
      </c>
      <c r="G70" s="166" t="s">
        <v>176</v>
      </c>
      <c r="H70" s="166" t="s">
        <v>214</v>
      </c>
      <c r="I70" s="210" t="s">
        <v>199</v>
      </c>
      <c r="J70" s="211" t="s">
        <v>191</v>
      </c>
      <c r="K70" s="211" t="s">
        <v>167</v>
      </c>
      <c r="L70" s="212" t="s">
        <v>218</v>
      </c>
      <c r="M70" s="213"/>
      <c r="N70" s="167">
        <f t="shared" si="9"/>
        <v>562.63081</v>
      </c>
      <c r="O70" s="167">
        <f t="shared" si="9"/>
        <v>395.45</v>
      </c>
      <c r="P70" s="151">
        <f t="shared" si="1"/>
        <v>70.285877163392456</v>
      </c>
      <c r="Q70" s="86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77"/>
      <c r="AE70" s="77"/>
      <c r="AF70" s="77"/>
      <c r="AG70" s="77"/>
      <c r="AH70" s="77"/>
    </row>
    <row r="71" spans="1:34" ht="30" customHeight="1" x14ac:dyDescent="0.25">
      <c r="A71" s="71"/>
      <c r="B71" s="72"/>
      <c r="C71" s="73"/>
      <c r="D71" s="73"/>
      <c r="E71" s="169" t="s">
        <v>94</v>
      </c>
      <c r="F71" s="209">
        <v>919</v>
      </c>
      <c r="G71" s="166" t="s">
        <v>176</v>
      </c>
      <c r="H71" s="166" t="s">
        <v>214</v>
      </c>
      <c r="I71" s="210" t="s">
        <v>199</v>
      </c>
      <c r="J71" s="211" t="s">
        <v>191</v>
      </c>
      <c r="K71" s="211" t="s">
        <v>167</v>
      </c>
      <c r="L71" s="212" t="s">
        <v>218</v>
      </c>
      <c r="M71" s="213">
        <v>200</v>
      </c>
      <c r="N71" s="167">
        <f t="shared" si="9"/>
        <v>562.63081</v>
      </c>
      <c r="O71" s="168">
        <f t="shared" si="9"/>
        <v>395.45</v>
      </c>
      <c r="P71" s="151">
        <f t="shared" si="1"/>
        <v>70.285877163392456</v>
      </c>
      <c r="Q71" s="86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AE71" s="77"/>
      <c r="AF71" s="77"/>
      <c r="AG71" s="77"/>
      <c r="AH71" s="77"/>
    </row>
    <row r="72" spans="1:34" s="71" customFormat="1" ht="29.25" customHeight="1" x14ac:dyDescent="0.25">
      <c r="B72" s="72"/>
      <c r="C72" s="73"/>
      <c r="D72" s="73"/>
      <c r="E72" s="169" t="s">
        <v>95</v>
      </c>
      <c r="F72" s="209">
        <v>919</v>
      </c>
      <c r="G72" s="166" t="s">
        <v>176</v>
      </c>
      <c r="H72" s="166" t="s">
        <v>214</v>
      </c>
      <c r="I72" s="210" t="s">
        <v>199</v>
      </c>
      <c r="J72" s="211" t="s">
        <v>191</v>
      </c>
      <c r="K72" s="211" t="s">
        <v>167</v>
      </c>
      <c r="L72" s="212" t="s">
        <v>218</v>
      </c>
      <c r="M72" s="213">
        <v>240</v>
      </c>
      <c r="N72" s="171">
        <v>562.63081</v>
      </c>
      <c r="O72" s="172">
        <v>395.45</v>
      </c>
      <c r="P72" s="151">
        <f t="shared" si="1"/>
        <v>70.285877163392456</v>
      </c>
      <c r="Q72" s="86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77"/>
      <c r="AF72" s="77"/>
      <c r="AG72" s="77"/>
      <c r="AH72" s="77"/>
    </row>
    <row r="73" spans="1:34" s="71" customFormat="1" ht="18.600000000000001" customHeight="1" x14ac:dyDescent="0.25">
      <c r="B73" s="72"/>
      <c r="C73" s="73"/>
      <c r="D73" s="73"/>
      <c r="E73" s="169" t="s">
        <v>219</v>
      </c>
      <c r="F73" s="209">
        <v>919</v>
      </c>
      <c r="G73" s="166" t="s">
        <v>176</v>
      </c>
      <c r="H73" s="166">
        <v>12</v>
      </c>
      <c r="I73" s="210"/>
      <c r="J73" s="211"/>
      <c r="K73" s="211"/>
      <c r="L73" s="212"/>
      <c r="M73" s="166"/>
      <c r="N73" s="168">
        <f>N80+N74</f>
        <v>593.09784000000002</v>
      </c>
      <c r="O73" s="168">
        <f>O80+O74</f>
        <v>592.09784000000002</v>
      </c>
      <c r="P73" s="151">
        <f t="shared" si="1"/>
        <v>99.831393754527923</v>
      </c>
      <c r="Q73" s="86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77"/>
      <c r="AE73" s="77"/>
      <c r="AF73" s="77"/>
      <c r="AG73" s="77"/>
      <c r="AH73" s="77"/>
    </row>
    <row r="74" spans="1:34" s="71" customFormat="1" ht="56.25" customHeight="1" x14ac:dyDescent="0.25">
      <c r="B74" s="72"/>
      <c r="C74" s="73"/>
      <c r="D74" s="73"/>
      <c r="E74" s="165" t="s">
        <v>220</v>
      </c>
      <c r="F74" s="214">
        <v>919</v>
      </c>
      <c r="G74" s="166" t="s">
        <v>176</v>
      </c>
      <c r="H74" s="166">
        <v>12</v>
      </c>
      <c r="I74" s="216">
        <v>35</v>
      </c>
      <c r="J74" s="215"/>
      <c r="K74" s="211"/>
      <c r="L74" s="212"/>
      <c r="M74" s="166"/>
      <c r="N74" s="173">
        <f t="shared" ref="N74:O78" si="10">N75</f>
        <v>572.09784000000002</v>
      </c>
      <c r="O74" s="173">
        <f t="shared" si="10"/>
        <v>572.09784000000002</v>
      </c>
      <c r="P74" s="151">
        <f t="shared" si="1"/>
        <v>100</v>
      </c>
      <c r="Q74" s="86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</row>
    <row r="75" spans="1:34" s="71" customFormat="1" ht="18.600000000000001" customHeight="1" x14ac:dyDescent="0.25">
      <c r="B75" s="72"/>
      <c r="C75" s="73"/>
      <c r="D75" s="73"/>
      <c r="E75" s="174" t="s">
        <v>221</v>
      </c>
      <c r="F75" s="214">
        <v>919</v>
      </c>
      <c r="G75" s="166" t="s">
        <v>176</v>
      </c>
      <c r="H75" s="166">
        <v>12</v>
      </c>
      <c r="I75" s="216">
        <v>35</v>
      </c>
      <c r="J75" s="215">
        <v>2</v>
      </c>
      <c r="K75" s="215"/>
      <c r="L75" s="212"/>
      <c r="M75" s="166"/>
      <c r="N75" s="173">
        <f t="shared" si="10"/>
        <v>572.09784000000002</v>
      </c>
      <c r="O75" s="173">
        <f t="shared" si="10"/>
        <v>572.09784000000002</v>
      </c>
      <c r="P75" s="151">
        <f t="shared" si="1"/>
        <v>100</v>
      </c>
      <c r="Q75" s="86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</row>
    <row r="76" spans="1:34" s="71" customFormat="1" ht="28.15" customHeight="1" x14ac:dyDescent="0.25">
      <c r="B76" s="72"/>
      <c r="C76" s="73"/>
      <c r="D76" s="73"/>
      <c r="E76" s="165" t="s">
        <v>222</v>
      </c>
      <c r="F76" s="214">
        <v>919</v>
      </c>
      <c r="G76" s="166" t="s">
        <v>176</v>
      </c>
      <c r="H76" s="166">
        <v>12</v>
      </c>
      <c r="I76" s="216">
        <v>35</v>
      </c>
      <c r="J76" s="215">
        <v>2</v>
      </c>
      <c r="K76" s="215" t="s">
        <v>167</v>
      </c>
      <c r="L76" s="212"/>
      <c r="M76" s="166"/>
      <c r="N76" s="173">
        <f t="shared" si="10"/>
        <v>572.09784000000002</v>
      </c>
      <c r="O76" s="173">
        <f t="shared" si="10"/>
        <v>572.09784000000002</v>
      </c>
      <c r="P76" s="151">
        <f t="shared" si="1"/>
        <v>100</v>
      </c>
      <c r="Q76" s="86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</row>
    <row r="77" spans="1:34" s="71" customFormat="1" ht="18.600000000000001" customHeight="1" x14ac:dyDescent="0.25">
      <c r="B77" s="72"/>
      <c r="C77" s="73"/>
      <c r="D77" s="73"/>
      <c r="E77" s="165" t="s">
        <v>102</v>
      </c>
      <c r="F77" s="214">
        <v>919</v>
      </c>
      <c r="G77" s="166" t="s">
        <v>176</v>
      </c>
      <c r="H77" s="166">
        <v>12</v>
      </c>
      <c r="I77" s="216">
        <v>35</v>
      </c>
      <c r="J77" s="215">
        <v>2</v>
      </c>
      <c r="K77" s="215" t="s">
        <v>167</v>
      </c>
      <c r="L77" s="217" t="s">
        <v>223</v>
      </c>
      <c r="M77" s="166"/>
      <c r="N77" s="173">
        <f t="shared" si="10"/>
        <v>572.09784000000002</v>
      </c>
      <c r="O77" s="173">
        <f t="shared" si="10"/>
        <v>572.09784000000002</v>
      </c>
      <c r="P77" s="151">
        <f t="shared" si="1"/>
        <v>100</v>
      </c>
      <c r="Q77" s="86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</row>
    <row r="78" spans="1:34" s="71" customFormat="1" ht="30.6" customHeight="1" x14ac:dyDescent="0.25">
      <c r="B78" s="72"/>
      <c r="C78" s="73"/>
      <c r="D78" s="73"/>
      <c r="E78" s="169" t="s">
        <v>94</v>
      </c>
      <c r="F78" s="214">
        <v>919</v>
      </c>
      <c r="G78" s="166" t="s">
        <v>176</v>
      </c>
      <c r="H78" s="166">
        <v>12</v>
      </c>
      <c r="I78" s="216">
        <v>35</v>
      </c>
      <c r="J78" s="215">
        <v>2</v>
      </c>
      <c r="K78" s="215" t="s">
        <v>167</v>
      </c>
      <c r="L78" s="217" t="s">
        <v>223</v>
      </c>
      <c r="M78" s="166">
        <v>200</v>
      </c>
      <c r="N78" s="173">
        <f t="shared" si="10"/>
        <v>572.09784000000002</v>
      </c>
      <c r="O78" s="173">
        <f t="shared" si="10"/>
        <v>572.09784000000002</v>
      </c>
      <c r="P78" s="151">
        <f t="shared" si="1"/>
        <v>100</v>
      </c>
      <c r="Q78" s="86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</row>
    <row r="79" spans="1:34" s="71" customFormat="1" ht="28.15" customHeight="1" x14ac:dyDescent="0.25">
      <c r="B79" s="72"/>
      <c r="C79" s="73"/>
      <c r="D79" s="73"/>
      <c r="E79" s="169" t="s">
        <v>95</v>
      </c>
      <c r="F79" s="214">
        <v>919</v>
      </c>
      <c r="G79" s="166" t="s">
        <v>176</v>
      </c>
      <c r="H79" s="166">
        <v>12</v>
      </c>
      <c r="I79" s="216">
        <v>35</v>
      </c>
      <c r="J79" s="215">
        <v>2</v>
      </c>
      <c r="K79" s="215" t="s">
        <v>167</v>
      </c>
      <c r="L79" s="217" t="s">
        <v>223</v>
      </c>
      <c r="M79" s="166">
        <v>240</v>
      </c>
      <c r="N79" s="173">
        <v>572.09784000000002</v>
      </c>
      <c r="O79" s="168">
        <v>572.09784000000002</v>
      </c>
      <c r="P79" s="151">
        <f t="shared" ref="P79:P132" si="11">O79/N79*100</f>
        <v>100</v>
      </c>
      <c r="Q79" s="86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</row>
    <row r="80" spans="1:34" s="71" customFormat="1" ht="43.15" customHeight="1" x14ac:dyDescent="0.25">
      <c r="B80" s="72"/>
      <c r="C80" s="73"/>
      <c r="D80" s="73"/>
      <c r="E80" s="169" t="s">
        <v>189</v>
      </c>
      <c r="F80" s="214">
        <v>919</v>
      </c>
      <c r="G80" s="166" t="s">
        <v>176</v>
      </c>
      <c r="H80" s="166">
        <v>12</v>
      </c>
      <c r="I80" s="210" t="s">
        <v>190</v>
      </c>
      <c r="J80" s="211"/>
      <c r="K80" s="211"/>
      <c r="L80" s="212"/>
      <c r="M80" s="166"/>
      <c r="N80" s="168">
        <f>N81</f>
        <v>21</v>
      </c>
      <c r="O80" s="168">
        <f t="shared" ref="O80:O83" si="12">O81</f>
        <v>20</v>
      </c>
      <c r="P80" s="151">
        <f t="shared" si="11"/>
        <v>95.238095238095227</v>
      </c>
      <c r="Q80" s="86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  <c r="AE80" s="77"/>
      <c r="AF80" s="77"/>
      <c r="AG80" s="77"/>
      <c r="AH80" s="77"/>
    </row>
    <row r="81" spans="1:34" s="71" customFormat="1" ht="62.25" customHeight="1" x14ac:dyDescent="0.25">
      <c r="B81" s="72"/>
      <c r="C81" s="73"/>
      <c r="D81" s="73"/>
      <c r="E81" s="165" t="s">
        <v>192</v>
      </c>
      <c r="F81" s="209">
        <v>919</v>
      </c>
      <c r="G81" s="166" t="s">
        <v>176</v>
      </c>
      <c r="H81" s="166">
        <v>12</v>
      </c>
      <c r="I81" s="210" t="s">
        <v>190</v>
      </c>
      <c r="J81" s="211" t="s">
        <v>173</v>
      </c>
      <c r="K81" s="211" t="s">
        <v>174</v>
      </c>
      <c r="L81" s="212"/>
      <c r="M81" s="166"/>
      <c r="N81" s="168">
        <f>N82+N85</f>
        <v>21</v>
      </c>
      <c r="O81" s="168">
        <f>O82+O85</f>
        <v>20</v>
      </c>
      <c r="P81" s="151">
        <f t="shared" si="11"/>
        <v>95.238095238095227</v>
      </c>
      <c r="Q81" s="86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7"/>
      <c r="AH81" s="77"/>
    </row>
    <row r="82" spans="1:34" s="71" customFormat="1" ht="63" customHeight="1" x14ac:dyDescent="0.25">
      <c r="B82" s="72"/>
      <c r="C82" s="73"/>
      <c r="D82" s="73"/>
      <c r="E82" s="165" t="s">
        <v>224</v>
      </c>
      <c r="F82" s="209">
        <v>919</v>
      </c>
      <c r="G82" s="166" t="s">
        <v>176</v>
      </c>
      <c r="H82" s="166">
        <v>12</v>
      </c>
      <c r="I82" s="210" t="s">
        <v>190</v>
      </c>
      <c r="J82" s="211" t="s">
        <v>173</v>
      </c>
      <c r="K82" s="211" t="s">
        <v>174</v>
      </c>
      <c r="L82" s="212">
        <v>44107</v>
      </c>
      <c r="M82" s="166"/>
      <c r="N82" s="168">
        <f>N83</f>
        <v>1</v>
      </c>
      <c r="O82" s="168">
        <f t="shared" si="12"/>
        <v>0</v>
      </c>
      <c r="P82" s="151">
        <f t="shared" si="11"/>
        <v>0</v>
      </c>
      <c r="Q82" s="86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77"/>
      <c r="AE82" s="77"/>
      <c r="AF82" s="77"/>
      <c r="AG82" s="77"/>
      <c r="AH82" s="77"/>
    </row>
    <row r="83" spans="1:34" s="71" customFormat="1" ht="31.9" customHeight="1" x14ac:dyDescent="0.25">
      <c r="B83" s="72"/>
      <c r="C83" s="73"/>
      <c r="D83" s="73"/>
      <c r="E83" s="169" t="s">
        <v>94</v>
      </c>
      <c r="F83" s="209">
        <v>919</v>
      </c>
      <c r="G83" s="166" t="s">
        <v>176</v>
      </c>
      <c r="H83" s="166">
        <v>12</v>
      </c>
      <c r="I83" s="210" t="s">
        <v>190</v>
      </c>
      <c r="J83" s="211" t="s">
        <v>173</v>
      </c>
      <c r="K83" s="211" t="s">
        <v>174</v>
      </c>
      <c r="L83" s="212">
        <v>44107</v>
      </c>
      <c r="M83" s="166">
        <v>200</v>
      </c>
      <c r="N83" s="168">
        <f>N84</f>
        <v>1</v>
      </c>
      <c r="O83" s="168">
        <f t="shared" si="12"/>
        <v>0</v>
      </c>
      <c r="P83" s="151">
        <f t="shared" si="11"/>
        <v>0</v>
      </c>
      <c r="Q83" s="86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</row>
    <row r="84" spans="1:34" s="71" customFormat="1" ht="31.5" customHeight="1" x14ac:dyDescent="0.25">
      <c r="B84" s="72"/>
      <c r="C84" s="73"/>
      <c r="D84" s="73"/>
      <c r="E84" s="169" t="s">
        <v>95</v>
      </c>
      <c r="F84" s="209">
        <v>919</v>
      </c>
      <c r="G84" s="166" t="s">
        <v>176</v>
      </c>
      <c r="H84" s="166">
        <v>12</v>
      </c>
      <c r="I84" s="210" t="s">
        <v>190</v>
      </c>
      <c r="J84" s="211" t="s">
        <v>173</v>
      </c>
      <c r="K84" s="211" t="s">
        <v>174</v>
      </c>
      <c r="L84" s="212">
        <v>44107</v>
      </c>
      <c r="M84" s="166">
        <v>240</v>
      </c>
      <c r="N84" s="168">
        <v>1</v>
      </c>
      <c r="O84" s="168">
        <v>0</v>
      </c>
      <c r="P84" s="151">
        <f t="shared" si="11"/>
        <v>0</v>
      </c>
      <c r="Q84" s="86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77"/>
      <c r="AE84" s="77"/>
      <c r="AF84" s="77"/>
      <c r="AG84" s="77"/>
      <c r="AH84" s="77"/>
    </row>
    <row r="85" spans="1:34" s="71" customFormat="1" ht="65.25" customHeight="1" x14ac:dyDescent="0.25">
      <c r="B85" s="72"/>
      <c r="C85" s="73"/>
      <c r="D85" s="73"/>
      <c r="E85" s="169" t="s">
        <v>103</v>
      </c>
      <c r="F85" s="214">
        <v>919</v>
      </c>
      <c r="G85" s="175" t="s">
        <v>176</v>
      </c>
      <c r="H85" s="175">
        <v>12</v>
      </c>
      <c r="I85" s="218" t="s">
        <v>190</v>
      </c>
      <c r="J85" s="219" t="s">
        <v>173</v>
      </c>
      <c r="K85" s="219" t="s">
        <v>174</v>
      </c>
      <c r="L85" s="220" t="s">
        <v>225</v>
      </c>
      <c r="M85" s="175"/>
      <c r="N85" s="168">
        <f>N86</f>
        <v>20</v>
      </c>
      <c r="O85" s="168">
        <f>O86</f>
        <v>20</v>
      </c>
      <c r="P85" s="151">
        <f t="shared" si="11"/>
        <v>100</v>
      </c>
      <c r="Q85" s="86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77"/>
      <c r="AE85" s="77"/>
      <c r="AF85" s="77"/>
      <c r="AG85" s="77"/>
      <c r="AH85" s="77"/>
    </row>
    <row r="86" spans="1:34" s="71" customFormat="1" ht="33.75" customHeight="1" x14ac:dyDescent="0.25">
      <c r="B86" s="72"/>
      <c r="C86" s="73"/>
      <c r="D86" s="73"/>
      <c r="E86" s="169" t="s">
        <v>94</v>
      </c>
      <c r="F86" s="214">
        <v>919</v>
      </c>
      <c r="G86" s="175" t="s">
        <v>176</v>
      </c>
      <c r="H86" s="175">
        <v>12</v>
      </c>
      <c r="I86" s="218" t="s">
        <v>190</v>
      </c>
      <c r="J86" s="219" t="s">
        <v>173</v>
      </c>
      <c r="K86" s="219" t="s">
        <v>174</v>
      </c>
      <c r="L86" s="220" t="s">
        <v>225</v>
      </c>
      <c r="M86" s="175">
        <v>200</v>
      </c>
      <c r="N86" s="168">
        <f>N87</f>
        <v>20</v>
      </c>
      <c r="O86" s="168">
        <f>O87</f>
        <v>20</v>
      </c>
      <c r="P86" s="151">
        <f t="shared" si="11"/>
        <v>100</v>
      </c>
      <c r="Q86" s="86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  <c r="AE86" s="77"/>
      <c r="AF86" s="77"/>
      <c r="AG86" s="77"/>
      <c r="AH86" s="77"/>
    </row>
    <row r="87" spans="1:34" s="71" customFormat="1" ht="29.45" customHeight="1" x14ac:dyDescent="0.25">
      <c r="B87" s="72"/>
      <c r="C87" s="73"/>
      <c r="D87" s="73"/>
      <c r="E87" s="169" t="s">
        <v>95</v>
      </c>
      <c r="F87" s="214">
        <v>919</v>
      </c>
      <c r="G87" s="175" t="s">
        <v>176</v>
      </c>
      <c r="H87" s="175">
        <v>12</v>
      </c>
      <c r="I87" s="218" t="s">
        <v>190</v>
      </c>
      <c r="J87" s="219" t="s">
        <v>173</v>
      </c>
      <c r="K87" s="219" t="s">
        <v>174</v>
      </c>
      <c r="L87" s="220" t="s">
        <v>225</v>
      </c>
      <c r="M87" s="175">
        <v>240</v>
      </c>
      <c r="N87" s="168">
        <v>20</v>
      </c>
      <c r="O87" s="168">
        <v>20</v>
      </c>
      <c r="P87" s="151">
        <f t="shared" si="11"/>
        <v>100</v>
      </c>
      <c r="Q87" s="86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77"/>
      <c r="AE87" s="77"/>
      <c r="AF87" s="77"/>
      <c r="AG87" s="77"/>
      <c r="AH87" s="77"/>
    </row>
    <row r="88" spans="1:34" ht="17.25" customHeight="1" x14ac:dyDescent="0.25">
      <c r="A88" s="71"/>
      <c r="B88" s="72"/>
      <c r="C88" s="73"/>
      <c r="D88" s="73"/>
      <c r="E88" s="165" t="s">
        <v>226</v>
      </c>
      <c r="F88" s="214">
        <v>919</v>
      </c>
      <c r="G88" s="166" t="s">
        <v>227</v>
      </c>
      <c r="H88" s="166"/>
      <c r="I88" s="210"/>
      <c r="J88" s="211"/>
      <c r="K88" s="211"/>
      <c r="L88" s="212"/>
      <c r="M88" s="213"/>
      <c r="N88" s="167">
        <f>N89+N98+N104</f>
        <v>198.85906</v>
      </c>
      <c r="O88" s="168">
        <f>O89+O98+O104</f>
        <v>138.03440000000001</v>
      </c>
      <c r="P88" s="151">
        <f t="shared" si="11"/>
        <v>69.413181375794494</v>
      </c>
      <c r="Q88" s="86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77"/>
      <c r="AE88" s="77"/>
      <c r="AF88" s="77"/>
      <c r="AG88" s="77"/>
      <c r="AH88" s="77"/>
    </row>
    <row r="89" spans="1:34" ht="18" customHeight="1" x14ac:dyDescent="0.25">
      <c r="A89" s="71"/>
      <c r="B89" s="72"/>
      <c r="C89" s="73"/>
      <c r="D89" s="73"/>
      <c r="E89" s="165" t="s">
        <v>228</v>
      </c>
      <c r="F89" s="209">
        <v>919</v>
      </c>
      <c r="G89" s="166" t="s">
        <v>227</v>
      </c>
      <c r="H89" s="166" t="s">
        <v>167</v>
      </c>
      <c r="I89" s="210"/>
      <c r="J89" s="211"/>
      <c r="K89" s="211"/>
      <c r="L89" s="212"/>
      <c r="M89" s="213"/>
      <c r="N89" s="167">
        <f t="shared" ref="N89:O90" si="13">N90</f>
        <v>149.4</v>
      </c>
      <c r="O89" s="168">
        <f t="shared" si="13"/>
        <v>130.43440000000001</v>
      </c>
      <c r="P89" s="151">
        <f t="shared" si="11"/>
        <v>87.30548862115127</v>
      </c>
      <c r="Q89" s="86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77"/>
      <c r="AE89" s="77"/>
      <c r="AF89" s="77"/>
      <c r="AG89" s="77"/>
      <c r="AH89" s="77"/>
    </row>
    <row r="90" spans="1:34" ht="48.75" customHeight="1" x14ac:dyDescent="0.25">
      <c r="A90" s="71"/>
      <c r="B90" s="72"/>
      <c r="C90" s="73"/>
      <c r="D90" s="73"/>
      <c r="E90" s="165" t="s">
        <v>189</v>
      </c>
      <c r="F90" s="214">
        <v>919</v>
      </c>
      <c r="G90" s="166" t="s">
        <v>227</v>
      </c>
      <c r="H90" s="166" t="s">
        <v>167</v>
      </c>
      <c r="I90" s="210" t="s">
        <v>190</v>
      </c>
      <c r="J90" s="211" t="s">
        <v>191</v>
      </c>
      <c r="K90" s="211"/>
      <c r="L90" s="212"/>
      <c r="M90" s="213"/>
      <c r="N90" s="167">
        <f t="shared" si="13"/>
        <v>149.4</v>
      </c>
      <c r="O90" s="168">
        <f t="shared" si="13"/>
        <v>130.43440000000001</v>
      </c>
      <c r="P90" s="151">
        <f t="shared" si="11"/>
        <v>87.30548862115127</v>
      </c>
      <c r="Q90" s="86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  <c r="AC90" s="77"/>
      <c r="AD90" s="77"/>
      <c r="AE90" s="77"/>
      <c r="AF90" s="77"/>
      <c r="AG90" s="77"/>
      <c r="AH90" s="77"/>
    </row>
    <row r="91" spans="1:34" ht="62.25" customHeight="1" x14ac:dyDescent="0.25">
      <c r="A91" s="71"/>
      <c r="B91" s="72"/>
      <c r="C91" s="73"/>
      <c r="D91" s="73"/>
      <c r="E91" s="165" t="s">
        <v>192</v>
      </c>
      <c r="F91" s="209">
        <v>919</v>
      </c>
      <c r="G91" s="166" t="s">
        <v>227</v>
      </c>
      <c r="H91" s="166" t="s">
        <v>167</v>
      </c>
      <c r="I91" s="210" t="s">
        <v>190</v>
      </c>
      <c r="J91" s="211" t="s">
        <v>173</v>
      </c>
      <c r="K91" s="211" t="s">
        <v>174</v>
      </c>
      <c r="L91" s="212"/>
      <c r="M91" s="213"/>
      <c r="N91" s="167">
        <f>N92+N95</f>
        <v>149.4</v>
      </c>
      <c r="O91" s="167">
        <f>O92+O95</f>
        <v>130.43440000000001</v>
      </c>
      <c r="P91" s="151">
        <f t="shared" si="11"/>
        <v>87.30548862115127</v>
      </c>
      <c r="Q91" s="86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77"/>
      <c r="AE91" s="77"/>
      <c r="AF91" s="77"/>
      <c r="AG91" s="77"/>
      <c r="AH91" s="77"/>
    </row>
    <row r="92" spans="1:34" ht="33" customHeight="1" x14ac:dyDescent="0.25">
      <c r="A92" s="71"/>
      <c r="B92" s="72"/>
      <c r="C92" s="73"/>
      <c r="D92" s="73"/>
      <c r="E92" s="176" t="s">
        <v>104</v>
      </c>
      <c r="F92" s="209">
        <v>919</v>
      </c>
      <c r="G92" s="166" t="s">
        <v>227</v>
      </c>
      <c r="H92" s="166" t="s">
        <v>167</v>
      </c>
      <c r="I92" s="210" t="s">
        <v>190</v>
      </c>
      <c r="J92" s="211" t="s">
        <v>173</v>
      </c>
      <c r="K92" s="211" t="s">
        <v>174</v>
      </c>
      <c r="L92" s="212">
        <v>42360</v>
      </c>
      <c r="M92" s="213"/>
      <c r="N92" s="167">
        <f t="shared" ref="N92:O93" si="14">N93</f>
        <v>142.4</v>
      </c>
      <c r="O92" s="168">
        <f t="shared" si="14"/>
        <v>130.43440000000001</v>
      </c>
      <c r="P92" s="151">
        <f t="shared" si="11"/>
        <v>91.597191011235964</v>
      </c>
      <c r="Q92" s="86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  <c r="AC92" s="77"/>
      <c r="AD92" s="77"/>
      <c r="AE92" s="77"/>
      <c r="AF92" s="77"/>
      <c r="AG92" s="77"/>
      <c r="AH92" s="77"/>
    </row>
    <row r="93" spans="1:34" ht="30" customHeight="1" x14ac:dyDescent="0.25">
      <c r="A93" s="71"/>
      <c r="B93" s="72"/>
      <c r="C93" s="73"/>
      <c r="D93" s="73"/>
      <c r="E93" s="169" t="s">
        <v>94</v>
      </c>
      <c r="F93" s="214">
        <v>919</v>
      </c>
      <c r="G93" s="166" t="s">
        <v>227</v>
      </c>
      <c r="H93" s="166" t="s">
        <v>167</v>
      </c>
      <c r="I93" s="210" t="s">
        <v>190</v>
      </c>
      <c r="J93" s="211" t="s">
        <v>173</v>
      </c>
      <c r="K93" s="211" t="s">
        <v>174</v>
      </c>
      <c r="L93" s="212">
        <v>42360</v>
      </c>
      <c r="M93" s="213">
        <v>200</v>
      </c>
      <c r="N93" s="167">
        <f t="shared" si="14"/>
        <v>142.4</v>
      </c>
      <c r="O93" s="168">
        <f t="shared" si="14"/>
        <v>130.43440000000001</v>
      </c>
      <c r="P93" s="151">
        <f t="shared" si="11"/>
        <v>91.597191011235964</v>
      </c>
      <c r="Q93" s="86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77"/>
      <c r="AE93" s="77"/>
      <c r="AF93" s="77"/>
      <c r="AG93" s="77"/>
      <c r="AH93" s="77"/>
    </row>
    <row r="94" spans="1:34" ht="32.65" customHeight="1" x14ac:dyDescent="0.25">
      <c r="A94" s="71"/>
      <c r="B94" s="72"/>
      <c r="C94" s="73"/>
      <c r="D94" s="73"/>
      <c r="E94" s="169" t="s">
        <v>95</v>
      </c>
      <c r="F94" s="209">
        <v>919</v>
      </c>
      <c r="G94" s="166" t="s">
        <v>227</v>
      </c>
      <c r="H94" s="166" t="s">
        <v>167</v>
      </c>
      <c r="I94" s="210" t="s">
        <v>190</v>
      </c>
      <c r="J94" s="211" t="s">
        <v>173</v>
      </c>
      <c r="K94" s="211" t="s">
        <v>174</v>
      </c>
      <c r="L94" s="212">
        <v>42360</v>
      </c>
      <c r="M94" s="213">
        <v>240</v>
      </c>
      <c r="N94" s="167">
        <v>142.4</v>
      </c>
      <c r="O94" s="168">
        <v>130.43440000000001</v>
      </c>
      <c r="P94" s="151">
        <f t="shared" si="11"/>
        <v>91.597191011235964</v>
      </c>
      <c r="Q94" s="86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7"/>
      <c r="AH94" s="77"/>
    </row>
    <row r="95" spans="1:34" ht="108.75" customHeight="1" x14ac:dyDescent="0.25">
      <c r="A95" s="71"/>
      <c r="B95" s="72"/>
      <c r="C95" s="73"/>
      <c r="D95" s="73"/>
      <c r="E95" s="165" t="s">
        <v>229</v>
      </c>
      <c r="F95" s="209">
        <v>919</v>
      </c>
      <c r="G95" s="166" t="s">
        <v>227</v>
      </c>
      <c r="H95" s="166" t="s">
        <v>167</v>
      </c>
      <c r="I95" s="210" t="s">
        <v>190</v>
      </c>
      <c r="J95" s="211">
        <v>1</v>
      </c>
      <c r="K95" s="211" t="s">
        <v>174</v>
      </c>
      <c r="L95" s="212">
        <v>44103</v>
      </c>
      <c r="M95" s="213"/>
      <c r="N95" s="167">
        <f>N97</f>
        <v>7</v>
      </c>
      <c r="O95" s="168">
        <f>O97</f>
        <v>0</v>
      </c>
      <c r="P95" s="151">
        <f t="shared" si="11"/>
        <v>0</v>
      </c>
      <c r="Q95" s="86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77"/>
      <c r="AE95" s="77"/>
      <c r="AF95" s="77"/>
      <c r="AG95" s="77"/>
      <c r="AH95" s="77"/>
    </row>
    <row r="96" spans="1:34" ht="32.25" customHeight="1" x14ac:dyDescent="0.25">
      <c r="A96" s="71"/>
      <c r="B96" s="72"/>
      <c r="C96" s="73"/>
      <c r="D96" s="73"/>
      <c r="E96" s="169" t="s">
        <v>94</v>
      </c>
      <c r="F96" s="209">
        <v>919</v>
      </c>
      <c r="G96" s="166" t="s">
        <v>227</v>
      </c>
      <c r="H96" s="166" t="s">
        <v>167</v>
      </c>
      <c r="I96" s="210" t="s">
        <v>190</v>
      </c>
      <c r="J96" s="211" t="s">
        <v>173</v>
      </c>
      <c r="K96" s="211" t="s">
        <v>174</v>
      </c>
      <c r="L96" s="212">
        <v>44103</v>
      </c>
      <c r="M96" s="213">
        <v>200</v>
      </c>
      <c r="N96" s="167">
        <f>N97</f>
        <v>7</v>
      </c>
      <c r="O96" s="168">
        <f>O97</f>
        <v>0</v>
      </c>
      <c r="P96" s="151">
        <f t="shared" si="11"/>
        <v>0</v>
      </c>
      <c r="Q96" s="86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  <c r="AC96" s="77"/>
      <c r="AD96" s="77"/>
      <c r="AE96" s="77"/>
      <c r="AF96" s="77"/>
      <c r="AG96" s="77"/>
      <c r="AH96" s="77"/>
    </row>
    <row r="97" spans="2:34" s="74" customFormat="1" ht="30.75" customHeight="1" x14ac:dyDescent="0.25">
      <c r="B97" s="75"/>
      <c r="C97" s="76"/>
      <c r="D97" s="73"/>
      <c r="E97" s="169" t="s">
        <v>95</v>
      </c>
      <c r="F97" s="209">
        <v>919</v>
      </c>
      <c r="G97" s="166" t="s">
        <v>227</v>
      </c>
      <c r="H97" s="166" t="s">
        <v>167</v>
      </c>
      <c r="I97" s="210" t="s">
        <v>190</v>
      </c>
      <c r="J97" s="211" t="s">
        <v>173</v>
      </c>
      <c r="K97" s="211" t="s">
        <v>174</v>
      </c>
      <c r="L97" s="212">
        <v>44103</v>
      </c>
      <c r="M97" s="213">
        <v>240</v>
      </c>
      <c r="N97" s="167">
        <v>7</v>
      </c>
      <c r="O97" s="168">
        <v>0</v>
      </c>
      <c r="P97" s="151">
        <f t="shared" si="11"/>
        <v>0</v>
      </c>
      <c r="Q97" s="86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77"/>
      <c r="AE97" s="77"/>
      <c r="AF97" s="77"/>
      <c r="AG97" s="77"/>
      <c r="AH97" s="77"/>
    </row>
    <row r="98" spans="2:34" s="71" customFormat="1" ht="18" customHeight="1" x14ac:dyDescent="0.25">
      <c r="B98" s="72"/>
      <c r="C98" s="73"/>
      <c r="D98" s="73"/>
      <c r="E98" s="165" t="s">
        <v>230</v>
      </c>
      <c r="F98" s="214">
        <v>919</v>
      </c>
      <c r="G98" s="166" t="s">
        <v>227</v>
      </c>
      <c r="H98" s="166" t="s">
        <v>169</v>
      </c>
      <c r="I98" s="210"/>
      <c r="J98" s="211"/>
      <c r="K98" s="211"/>
      <c r="L98" s="212"/>
      <c r="M98" s="213"/>
      <c r="N98" s="167">
        <f t="shared" ref="N98:O100" si="15">N99</f>
        <v>14</v>
      </c>
      <c r="O98" s="168">
        <f t="shared" si="15"/>
        <v>0</v>
      </c>
      <c r="P98" s="151">
        <f t="shared" si="11"/>
        <v>0</v>
      </c>
      <c r="Q98" s="86"/>
    </row>
    <row r="99" spans="2:34" s="71" customFormat="1" ht="46.5" customHeight="1" x14ac:dyDescent="0.25">
      <c r="B99" s="72"/>
      <c r="C99" s="73"/>
      <c r="D99" s="73"/>
      <c r="E99" s="170" t="s">
        <v>189</v>
      </c>
      <c r="F99" s="214">
        <v>919</v>
      </c>
      <c r="G99" s="166" t="s">
        <v>227</v>
      </c>
      <c r="H99" s="166" t="s">
        <v>169</v>
      </c>
      <c r="I99" s="210" t="s">
        <v>190</v>
      </c>
      <c r="J99" s="211">
        <v>0</v>
      </c>
      <c r="K99" s="211"/>
      <c r="L99" s="220"/>
      <c r="M99" s="213"/>
      <c r="N99" s="167">
        <f t="shared" si="15"/>
        <v>14</v>
      </c>
      <c r="O99" s="168">
        <f t="shared" si="15"/>
        <v>0</v>
      </c>
      <c r="P99" s="151">
        <f t="shared" si="11"/>
        <v>0</v>
      </c>
      <c r="Q99" s="86"/>
    </row>
    <row r="100" spans="2:34" s="71" customFormat="1" ht="62.25" customHeight="1" x14ac:dyDescent="0.25">
      <c r="B100" s="72"/>
      <c r="C100" s="73"/>
      <c r="D100" s="73"/>
      <c r="E100" s="170" t="s">
        <v>192</v>
      </c>
      <c r="F100" s="209">
        <v>919</v>
      </c>
      <c r="G100" s="166" t="s">
        <v>227</v>
      </c>
      <c r="H100" s="166" t="s">
        <v>169</v>
      </c>
      <c r="I100" s="210" t="s">
        <v>190</v>
      </c>
      <c r="J100" s="211" t="s">
        <v>173</v>
      </c>
      <c r="K100" s="211" t="s">
        <v>174</v>
      </c>
      <c r="L100" s="220"/>
      <c r="M100" s="213"/>
      <c r="N100" s="167">
        <f t="shared" si="15"/>
        <v>14</v>
      </c>
      <c r="O100" s="168">
        <f t="shared" si="15"/>
        <v>0</v>
      </c>
      <c r="P100" s="151">
        <f t="shared" si="11"/>
        <v>0</v>
      </c>
      <c r="Q100" s="86"/>
    </row>
    <row r="101" spans="2:34" s="71" customFormat="1" ht="63" customHeight="1" x14ac:dyDescent="0.25">
      <c r="B101" s="72"/>
      <c r="C101" s="73"/>
      <c r="D101" s="73"/>
      <c r="E101" s="177" t="s">
        <v>231</v>
      </c>
      <c r="F101" s="209">
        <v>919</v>
      </c>
      <c r="G101" s="166" t="s">
        <v>227</v>
      </c>
      <c r="H101" s="166" t="s">
        <v>169</v>
      </c>
      <c r="I101" s="210" t="s">
        <v>190</v>
      </c>
      <c r="J101" s="211" t="s">
        <v>173</v>
      </c>
      <c r="K101" s="211" t="s">
        <v>174</v>
      </c>
      <c r="L101" s="212" t="s">
        <v>232</v>
      </c>
      <c r="M101" s="213"/>
      <c r="N101" s="167">
        <f>N103</f>
        <v>14</v>
      </c>
      <c r="O101" s="168">
        <f>O103</f>
        <v>0</v>
      </c>
      <c r="P101" s="151">
        <f t="shared" si="11"/>
        <v>0</v>
      </c>
      <c r="Q101" s="86"/>
    </row>
    <row r="102" spans="2:34" s="71" customFormat="1" ht="32.1" customHeight="1" x14ac:dyDescent="0.25">
      <c r="B102" s="72"/>
      <c r="C102" s="73"/>
      <c r="D102" s="73"/>
      <c r="E102" s="169" t="s">
        <v>94</v>
      </c>
      <c r="F102" s="214">
        <v>919</v>
      </c>
      <c r="G102" s="166" t="s">
        <v>227</v>
      </c>
      <c r="H102" s="166" t="s">
        <v>169</v>
      </c>
      <c r="I102" s="210" t="s">
        <v>190</v>
      </c>
      <c r="J102" s="211" t="s">
        <v>173</v>
      </c>
      <c r="K102" s="211" t="s">
        <v>174</v>
      </c>
      <c r="L102" s="212" t="s">
        <v>232</v>
      </c>
      <c r="M102" s="213">
        <v>200</v>
      </c>
      <c r="N102" s="167">
        <f>N103</f>
        <v>14</v>
      </c>
      <c r="O102" s="168">
        <f>O103</f>
        <v>0</v>
      </c>
      <c r="P102" s="151">
        <f t="shared" si="11"/>
        <v>0</v>
      </c>
      <c r="Q102" s="86"/>
    </row>
    <row r="103" spans="2:34" s="71" customFormat="1" ht="32.65" customHeight="1" x14ac:dyDescent="0.25">
      <c r="B103" s="72"/>
      <c r="C103" s="73"/>
      <c r="D103" s="73"/>
      <c r="E103" s="169" t="s">
        <v>95</v>
      </c>
      <c r="F103" s="209">
        <v>919</v>
      </c>
      <c r="G103" s="166" t="s">
        <v>227</v>
      </c>
      <c r="H103" s="166" t="s">
        <v>169</v>
      </c>
      <c r="I103" s="210" t="s">
        <v>190</v>
      </c>
      <c r="J103" s="211" t="s">
        <v>173</v>
      </c>
      <c r="K103" s="211" t="s">
        <v>174</v>
      </c>
      <c r="L103" s="212" t="s">
        <v>232</v>
      </c>
      <c r="M103" s="213">
        <v>240</v>
      </c>
      <c r="N103" s="167">
        <v>14</v>
      </c>
      <c r="O103" s="168">
        <v>0</v>
      </c>
      <c r="P103" s="151">
        <f t="shared" si="11"/>
        <v>0</v>
      </c>
      <c r="Q103" s="86"/>
    </row>
    <row r="104" spans="2:34" s="71" customFormat="1" ht="18" customHeight="1" x14ac:dyDescent="0.25">
      <c r="B104" s="72"/>
      <c r="C104" s="73"/>
      <c r="D104" s="73"/>
      <c r="E104" s="165" t="s">
        <v>233</v>
      </c>
      <c r="F104" s="214">
        <v>919</v>
      </c>
      <c r="G104" s="166" t="s">
        <v>227</v>
      </c>
      <c r="H104" s="166" t="s">
        <v>206</v>
      </c>
      <c r="I104" s="210"/>
      <c r="J104" s="211"/>
      <c r="K104" s="211"/>
      <c r="L104" s="212"/>
      <c r="M104" s="213"/>
      <c r="N104" s="167">
        <f t="shared" ref="N104:O105" si="16">N105</f>
        <v>35.459060000000001</v>
      </c>
      <c r="O104" s="168">
        <f t="shared" si="16"/>
        <v>7.6</v>
      </c>
      <c r="P104" s="151">
        <f t="shared" si="11"/>
        <v>21.433168279136559</v>
      </c>
      <c r="Q104" s="86"/>
    </row>
    <row r="105" spans="2:34" s="71" customFormat="1" ht="41.25" customHeight="1" x14ac:dyDescent="0.25">
      <c r="B105" s="72"/>
      <c r="C105" s="73"/>
      <c r="D105" s="73"/>
      <c r="E105" s="165" t="s">
        <v>234</v>
      </c>
      <c r="F105" s="214">
        <v>919</v>
      </c>
      <c r="G105" s="166" t="s">
        <v>227</v>
      </c>
      <c r="H105" s="166" t="s">
        <v>206</v>
      </c>
      <c r="I105" s="210" t="s">
        <v>190</v>
      </c>
      <c r="J105" s="211">
        <v>0</v>
      </c>
      <c r="K105" s="211"/>
      <c r="L105" s="212"/>
      <c r="M105" s="213"/>
      <c r="N105" s="167">
        <f t="shared" si="16"/>
        <v>35.459060000000001</v>
      </c>
      <c r="O105" s="168">
        <f t="shared" si="16"/>
        <v>7.6</v>
      </c>
      <c r="P105" s="151">
        <f t="shared" si="11"/>
        <v>21.433168279136559</v>
      </c>
      <c r="Q105" s="86"/>
    </row>
    <row r="106" spans="2:34" s="71" customFormat="1" ht="63" customHeight="1" x14ac:dyDescent="0.25">
      <c r="B106" s="72"/>
      <c r="C106" s="73"/>
      <c r="D106" s="73"/>
      <c r="E106" s="165" t="s">
        <v>235</v>
      </c>
      <c r="F106" s="209">
        <v>919</v>
      </c>
      <c r="G106" s="166" t="s">
        <v>227</v>
      </c>
      <c r="H106" s="166" t="s">
        <v>206</v>
      </c>
      <c r="I106" s="210" t="s">
        <v>190</v>
      </c>
      <c r="J106" s="211" t="s">
        <v>173</v>
      </c>
      <c r="K106" s="211" t="s">
        <v>174</v>
      </c>
      <c r="L106" s="212"/>
      <c r="M106" s="213"/>
      <c r="N106" s="167">
        <f>N113+N116+N107+N110</f>
        <v>35.459060000000001</v>
      </c>
      <c r="O106" s="168">
        <f>O113+O116+O107+O110</f>
        <v>7.6</v>
      </c>
      <c r="P106" s="151">
        <f t="shared" si="11"/>
        <v>21.433168279136559</v>
      </c>
      <c r="Q106" s="86"/>
    </row>
    <row r="107" spans="2:34" s="71" customFormat="1" ht="18" hidden="1" customHeight="1" x14ac:dyDescent="0.25">
      <c r="B107" s="72"/>
      <c r="C107" s="73"/>
      <c r="D107" s="73"/>
      <c r="E107" s="165" t="s">
        <v>236</v>
      </c>
      <c r="F107" s="214">
        <v>919</v>
      </c>
      <c r="G107" s="166" t="s">
        <v>227</v>
      </c>
      <c r="H107" s="166" t="s">
        <v>206</v>
      </c>
      <c r="I107" s="210" t="s">
        <v>190</v>
      </c>
      <c r="J107" s="211" t="s">
        <v>173</v>
      </c>
      <c r="K107" s="211" t="s">
        <v>174</v>
      </c>
      <c r="L107" s="212">
        <v>43030</v>
      </c>
      <c r="M107" s="213"/>
      <c r="N107" s="167">
        <f t="shared" ref="N107:O108" si="17">N108</f>
        <v>0</v>
      </c>
      <c r="O107" s="168">
        <f t="shared" si="17"/>
        <v>0</v>
      </c>
      <c r="P107" s="151" t="e">
        <f t="shared" si="11"/>
        <v>#DIV/0!</v>
      </c>
      <c r="Q107" s="86"/>
    </row>
    <row r="108" spans="2:34" s="71" customFormat="1" ht="26.45" hidden="1" customHeight="1" x14ac:dyDescent="0.25">
      <c r="B108" s="72"/>
      <c r="C108" s="73"/>
      <c r="D108" s="73"/>
      <c r="E108" s="169" t="s">
        <v>94</v>
      </c>
      <c r="F108" s="209">
        <v>919</v>
      </c>
      <c r="G108" s="166" t="s">
        <v>227</v>
      </c>
      <c r="H108" s="166" t="s">
        <v>206</v>
      </c>
      <c r="I108" s="210" t="s">
        <v>190</v>
      </c>
      <c r="J108" s="211" t="s">
        <v>173</v>
      </c>
      <c r="K108" s="211" t="s">
        <v>174</v>
      </c>
      <c r="L108" s="212">
        <v>43030</v>
      </c>
      <c r="M108" s="213">
        <v>200</v>
      </c>
      <c r="N108" s="167">
        <f t="shared" si="17"/>
        <v>0</v>
      </c>
      <c r="O108" s="168">
        <f t="shared" si="17"/>
        <v>0</v>
      </c>
      <c r="P108" s="151" t="e">
        <f t="shared" si="11"/>
        <v>#DIV/0!</v>
      </c>
      <c r="Q108" s="86"/>
    </row>
    <row r="109" spans="2:34" s="71" customFormat="1" ht="26.45" hidden="1" customHeight="1" x14ac:dyDescent="0.25">
      <c r="B109" s="72"/>
      <c r="C109" s="73"/>
      <c r="D109" s="73"/>
      <c r="E109" s="169" t="s">
        <v>95</v>
      </c>
      <c r="F109" s="214">
        <v>919</v>
      </c>
      <c r="G109" s="166" t="s">
        <v>227</v>
      </c>
      <c r="H109" s="166" t="s">
        <v>206</v>
      </c>
      <c r="I109" s="210" t="s">
        <v>190</v>
      </c>
      <c r="J109" s="211" t="s">
        <v>173</v>
      </c>
      <c r="K109" s="211" t="s">
        <v>174</v>
      </c>
      <c r="L109" s="212">
        <v>43030</v>
      </c>
      <c r="M109" s="213">
        <v>240</v>
      </c>
      <c r="N109" s="167">
        <v>0</v>
      </c>
      <c r="O109" s="168">
        <v>0</v>
      </c>
      <c r="P109" s="151" t="e">
        <f t="shared" si="11"/>
        <v>#DIV/0!</v>
      </c>
      <c r="Q109" s="86"/>
    </row>
    <row r="110" spans="2:34" s="71" customFormat="1" ht="16.149999999999999" customHeight="1" x14ac:dyDescent="0.25">
      <c r="B110" s="72"/>
      <c r="C110" s="73"/>
      <c r="D110" s="73"/>
      <c r="E110" s="165" t="s">
        <v>237</v>
      </c>
      <c r="F110" s="209">
        <v>919</v>
      </c>
      <c r="G110" s="166" t="s">
        <v>227</v>
      </c>
      <c r="H110" s="166" t="s">
        <v>206</v>
      </c>
      <c r="I110" s="210" t="s">
        <v>190</v>
      </c>
      <c r="J110" s="211" t="s">
        <v>173</v>
      </c>
      <c r="K110" s="211" t="s">
        <v>174</v>
      </c>
      <c r="L110" s="212" t="s">
        <v>238</v>
      </c>
      <c r="M110" s="213"/>
      <c r="N110" s="167">
        <f t="shared" ref="N110:O111" si="18">N111</f>
        <v>23.154060000000001</v>
      </c>
      <c r="O110" s="168">
        <f t="shared" si="18"/>
        <v>7.6</v>
      </c>
      <c r="P110" s="151">
        <f t="shared" si="11"/>
        <v>32.823617110778841</v>
      </c>
      <c r="Q110" s="86"/>
    </row>
    <row r="111" spans="2:34" s="71" customFormat="1" ht="33.75" customHeight="1" x14ac:dyDescent="0.25">
      <c r="B111" s="72"/>
      <c r="C111" s="73"/>
      <c r="D111" s="73"/>
      <c r="E111" s="169" t="s">
        <v>94</v>
      </c>
      <c r="F111" s="214">
        <v>919</v>
      </c>
      <c r="G111" s="166" t="s">
        <v>227</v>
      </c>
      <c r="H111" s="166" t="s">
        <v>206</v>
      </c>
      <c r="I111" s="210" t="s">
        <v>190</v>
      </c>
      <c r="J111" s="211" t="s">
        <v>173</v>
      </c>
      <c r="K111" s="211" t="s">
        <v>174</v>
      </c>
      <c r="L111" s="212" t="s">
        <v>238</v>
      </c>
      <c r="M111" s="213">
        <v>200</v>
      </c>
      <c r="N111" s="167">
        <f t="shared" si="18"/>
        <v>23.154060000000001</v>
      </c>
      <c r="O111" s="168">
        <f t="shared" si="18"/>
        <v>7.6</v>
      </c>
      <c r="P111" s="151">
        <f t="shared" si="11"/>
        <v>32.823617110778841</v>
      </c>
      <c r="Q111" s="86"/>
    </row>
    <row r="112" spans="2:34" s="71" customFormat="1" ht="33" customHeight="1" x14ac:dyDescent="0.25">
      <c r="B112" s="72"/>
      <c r="C112" s="73"/>
      <c r="D112" s="73"/>
      <c r="E112" s="169" t="s">
        <v>95</v>
      </c>
      <c r="F112" s="209">
        <v>919</v>
      </c>
      <c r="G112" s="166" t="s">
        <v>227</v>
      </c>
      <c r="H112" s="166" t="s">
        <v>206</v>
      </c>
      <c r="I112" s="210" t="s">
        <v>190</v>
      </c>
      <c r="J112" s="211" t="s">
        <v>173</v>
      </c>
      <c r="K112" s="211" t="s">
        <v>174</v>
      </c>
      <c r="L112" s="212" t="s">
        <v>238</v>
      </c>
      <c r="M112" s="213">
        <v>240</v>
      </c>
      <c r="N112" s="167">
        <v>23.154060000000001</v>
      </c>
      <c r="O112" s="168">
        <v>7.6</v>
      </c>
      <c r="P112" s="151">
        <f t="shared" si="11"/>
        <v>32.823617110778841</v>
      </c>
      <c r="Q112" s="86"/>
    </row>
    <row r="113" spans="1:17" s="71" customFormat="1" ht="93" customHeight="1" x14ac:dyDescent="0.25">
      <c r="B113" s="72"/>
      <c r="C113" s="73"/>
      <c r="D113" s="73"/>
      <c r="E113" s="165" t="s">
        <v>239</v>
      </c>
      <c r="F113" s="209">
        <v>919</v>
      </c>
      <c r="G113" s="166" t="s">
        <v>227</v>
      </c>
      <c r="H113" s="166" t="s">
        <v>206</v>
      </c>
      <c r="I113" s="210" t="s">
        <v>190</v>
      </c>
      <c r="J113" s="211" t="s">
        <v>173</v>
      </c>
      <c r="K113" s="211" t="s">
        <v>174</v>
      </c>
      <c r="L113" s="212" t="s">
        <v>240</v>
      </c>
      <c r="M113" s="213"/>
      <c r="N113" s="167">
        <f>N115</f>
        <v>4.3049999999999997</v>
      </c>
      <c r="O113" s="168">
        <f>O115</f>
        <v>0</v>
      </c>
      <c r="P113" s="151">
        <f t="shared" si="11"/>
        <v>0</v>
      </c>
      <c r="Q113" s="86"/>
    </row>
    <row r="114" spans="1:17" s="71" customFormat="1" ht="33" customHeight="1" x14ac:dyDescent="0.25">
      <c r="B114" s="72"/>
      <c r="C114" s="73"/>
      <c r="D114" s="73"/>
      <c r="E114" s="169" t="s">
        <v>94</v>
      </c>
      <c r="F114" s="214">
        <v>919</v>
      </c>
      <c r="G114" s="166" t="s">
        <v>227</v>
      </c>
      <c r="H114" s="166" t="s">
        <v>206</v>
      </c>
      <c r="I114" s="210" t="s">
        <v>190</v>
      </c>
      <c r="J114" s="211" t="s">
        <v>173</v>
      </c>
      <c r="K114" s="211" t="s">
        <v>174</v>
      </c>
      <c r="L114" s="212" t="s">
        <v>240</v>
      </c>
      <c r="M114" s="213">
        <v>200</v>
      </c>
      <c r="N114" s="167">
        <f>N115</f>
        <v>4.3049999999999997</v>
      </c>
      <c r="O114" s="168">
        <f>O115</f>
        <v>0</v>
      </c>
      <c r="P114" s="151">
        <f t="shared" si="11"/>
        <v>0</v>
      </c>
      <c r="Q114" s="86"/>
    </row>
    <row r="115" spans="1:17" s="71" customFormat="1" ht="33.75" customHeight="1" x14ac:dyDescent="0.25">
      <c r="B115" s="72"/>
      <c r="C115" s="73"/>
      <c r="D115" s="73"/>
      <c r="E115" s="169" t="s">
        <v>95</v>
      </c>
      <c r="F115" s="209">
        <v>919</v>
      </c>
      <c r="G115" s="166" t="s">
        <v>227</v>
      </c>
      <c r="H115" s="166" t="s">
        <v>206</v>
      </c>
      <c r="I115" s="210" t="s">
        <v>190</v>
      </c>
      <c r="J115" s="211" t="s">
        <v>173</v>
      </c>
      <c r="K115" s="211" t="s">
        <v>174</v>
      </c>
      <c r="L115" s="212" t="s">
        <v>240</v>
      </c>
      <c r="M115" s="213">
        <v>240</v>
      </c>
      <c r="N115" s="167">
        <v>4.3049999999999997</v>
      </c>
      <c r="O115" s="168">
        <v>0</v>
      </c>
      <c r="P115" s="151">
        <f t="shared" si="11"/>
        <v>0</v>
      </c>
      <c r="Q115" s="86"/>
    </row>
    <row r="116" spans="1:17" s="71" customFormat="1" ht="49.5" customHeight="1" x14ac:dyDescent="0.25">
      <c r="B116" s="72"/>
      <c r="C116" s="73"/>
      <c r="D116" s="73"/>
      <c r="E116" s="165" t="s">
        <v>241</v>
      </c>
      <c r="F116" s="214">
        <v>919</v>
      </c>
      <c r="G116" s="166" t="s">
        <v>227</v>
      </c>
      <c r="H116" s="166" t="s">
        <v>206</v>
      </c>
      <c r="I116" s="210" t="s">
        <v>190</v>
      </c>
      <c r="J116" s="211" t="s">
        <v>173</v>
      </c>
      <c r="K116" s="211" t="s">
        <v>174</v>
      </c>
      <c r="L116" s="212" t="s">
        <v>242</v>
      </c>
      <c r="M116" s="213"/>
      <c r="N116" s="167">
        <f>N118</f>
        <v>8</v>
      </c>
      <c r="O116" s="168">
        <f>O118</f>
        <v>0</v>
      </c>
      <c r="P116" s="151">
        <f t="shared" si="11"/>
        <v>0</v>
      </c>
      <c r="Q116" s="86"/>
    </row>
    <row r="117" spans="1:17" s="71" customFormat="1" ht="31.5" customHeight="1" x14ac:dyDescent="0.25">
      <c r="B117" s="72"/>
      <c r="C117" s="73"/>
      <c r="D117" s="73"/>
      <c r="E117" s="169" t="s">
        <v>94</v>
      </c>
      <c r="F117" s="209">
        <v>919</v>
      </c>
      <c r="G117" s="166" t="s">
        <v>227</v>
      </c>
      <c r="H117" s="166" t="s">
        <v>206</v>
      </c>
      <c r="I117" s="210" t="s">
        <v>190</v>
      </c>
      <c r="J117" s="211" t="s">
        <v>173</v>
      </c>
      <c r="K117" s="211" t="s">
        <v>174</v>
      </c>
      <c r="L117" s="212" t="s">
        <v>242</v>
      </c>
      <c r="M117" s="213">
        <v>200</v>
      </c>
      <c r="N117" s="167">
        <f>N118</f>
        <v>8</v>
      </c>
      <c r="O117" s="168">
        <f>O118</f>
        <v>0</v>
      </c>
      <c r="P117" s="151">
        <f t="shared" si="11"/>
        <v>0</v>
      </c>
      <c r="Q117" s="86"/>
    </row>
    <row r="118" spans="1:17" s="71" customFormat="1" ht="30.75" customHeight="1" x14ac:dyDescent="0.25">
      <c r="B118" s="72"/>
      <c r="C118" s="73"/>
      <c r="D118" s="73"/>
      <c r="E118" s="169" t="s">
        <v>95</v>
      </c>
      <c r="F118" s="214">
        <v>919</v>
      </c>
      <c r="G118" s="166" t="s">
        <v>227</v>
      </c>
      <c r="H118" s="166" t="s">
        <v>206</v>
      </c>
      <c r="I118" s="210" t="s">
        <v>190</v>
      </c>
      <c r="J118" s="211" t="s">
        <v>173</v>
      </c>
      <c r="K118" s="211" t="s">
        <v>174</v>
      </c>
      <c r="L118" s="212" t="s">
        <v>242</v>
      </c>
      <c r="M118" s="213">
        <v>240</v>
      </c>
      <c r="N118" s="167">
        <v>8</v>
      </c>
      <c r="O118" s="168">
        <v>0</v>
      </c>
      <c r="P118" s="151">
        <f t="shared" si="11"/>
        <v>0</v>
      </c>
      <c r="Q118" s="86"/>
    </row>
    <row r="119" spans="1:17" s="68" customFormat="1" ht="14.25" customHeight="1" x14ac:dyDescent="0.25">
      <c r="A119" s="65"/>
      <c r="B119" s="66"/>
      <c r="C119" s="67"/>
      <c r="D119" s="67"/>
      <c r="E119" s="165" t="s">
        <v>243</v>
      </c>
      <c r="F119" s="214">
        <v>919</v>
      </c>
      <c r="G119" s="166" t="s">
        <v>244</v>
      </c>
      <c r="H119" s="166"/>
      <c r="I119" s="210"/>
      <c r="J119" s="211"/>
      <c r="K119" s="211"/>
      <c r="L119" s="212"/>
      <c r="M119" s="213"/>
      <c r="N119" s="167">
        <f t="shared" ref="N119:O122" si="19">N120</f>
        <v>151.4</v>
      </c>
      <c r="O119" s="168">
        <f t="shared" si="19"/>
        <v>126.77506</v>
      </c>
      <c r="P119" s="151">
        <f t="shared" si="11"/>
        <v>83.735178335534997</v>
      </c>
      <c r="Q119" s="89"/>
    </row>
    <row r="120" spans="1:17" ht="16.5" customHeight="1" x14ac:dyDescent="0.25">
      <c r="A120" s="71">
        <v>9</v>
      </c>
      <c r="B120" s="72"/>
      <c r="C120" s="73"/>
      <c r="D120" s="73"/>
      <c r="E120" s="165" t="s">
        <v>245</v>
      </c>
      <c r="F120" s="209">
        <v>919</v>
      </c>
      <c r="G120" s="166">
        <v>10</v>
      </c>
      <c r="H120" s="166" t="s">
        <v>167</v>
      </c>
      <c r="I120" s="210" t="s">
        <v>136</v>
      </c>
      <c r="J120" s="211"/>
      <c r="K120" s="211"/>
      <c r="L120" s="212"/>
      <c r="M120" s="213"/>
      <c r="N120" s="167">
        <f t="shared" si="19"/>
        <v>151.4</v>
      </c>
      <c r="O120" s="168">
        <f t="shared" si="19"/>
        <v>126.77506</v>
      </c>
      <c r="P120" s="151">
        <f t="shared" si="11"/>
        <v>83.735178335534997</v>
      </c>
      <c r="Q120" s="86"/>
    </row>
    <row r="121" spans="1:17" ht="46.5" customHeight="1" x14ac:dyDescent="0.25">
      <c r="A121" s="71"/>
      <c r="B121" s="72"/>
      <c r="C121" s="73"/>
      <c r="D121" s="73"/>
      <c r="E121" s="165" t="s">
        <v>189</v>
      </c>
      <c r="F121" s="214">
        <v>919</v>
      </c>
      <c r="G121" s="166" t="s">
        <v>244</v>
      </c>
      <c r="H121" s="166" t="s">
        <v>167</v>
      </c>
      <c r="I121" s="210" t="s">
        <v>190</v>
      </c>
      <c r="J121" s="211" t="s">
        <v>191</v>
      </c>
      <c r="K121" s="211"/>
      <c r="L121" s="212"/>
      <c r="M121" s="213"/>
      <c r="N121" s="167">
        <f t="shared" si="19"/>
        <v>151.4</v>
      </c>
      <c r="O121" s="168">
        <f t="shared" si="19"/>
        <v>126.77506</v>
      </c>
      <c r="P121" s="151">
        <f t="shared" si="11"/>
        <v>83.735178335534997</v>
      </c>
      <c r="Q121" s="86"/>
    </row>
    <row r="122" spans="1:17" ht="63" customHeight="1" x14ac:dyDescent="0.25">
      <c r="A122" s="71"/>
      <c r="B122" s="72"/>
      <c r="C122" s="73"/>
      <c r="D122" s="73"/>
      <c r="E122" s="165" t="s">
        <v>192</v>
      </c>
      <c r="F122" s="209">
        <v>919</v>
      </c>
      <c r="G122" s="166" t="s">
        <v>244</v>
      </c>
      <c r="H122" s="166" t="s">
        <v>167</v>
      </c>
      <c r="I122" s="210" t="s">
        <v>190</v>
      </c>
      <c r="J122" s="211" t="s">
        <v>173</v>
      </c>
      <c r="K122" s="211" t="s">
        <v>174</v>
      </c>
      <c r="L122" s="212"/>
      <c r="M122" s="213"/>
      <c r="N122" s="167">
        <f t="shared" si="19"/>
        <v>151.4</v>
      </c>
      <c r="O122" s="168">
        <f t="shared" si="19"/>
        <v>126.77506</v>
      </c>
      <c r="P122" s="151">
        <f t="shared" si="11"/>
        <v>83.735178335534997</v>
      </c>
      <c r="Q122" s="86"/>
    </row>
    <row r="123" spans="1:17" ht="16.149999999999999" customHeight="1" x14ac:dyDescent="0.25">
      <c r="A123" s="71">
        <v>9</v>
      </c>
      <c r="B123" s="72"/>
      <c r="C123" s="73"/>
      <c r="D123" s="73"/>
      <c r="E123" s="165" t="s">
        <v>246</v>
      </c>
      <c r="F123" s="209">
        <v>919</v>
      </c>
      <c r="G123" s="166" t="s">
        <v>244</v>
      </c>
      <c r="H123" s="166" t="s">
        <v>167</v>
      </c>
      <c r="I123" s="210">
        <v>89</v>
      </c>
      <c r="J123" s="211">
        <v>1</v>
      </c>
      <c r="K123" s="211" t="s">
        <v>174</v>
      </c>
      <c r="L123" s="212" t="s">
        <v>247</v>
      </c>
      <c r="M123" s="213"/>
      <c r="N123" s="167">
        <f>N125</f>
        <v>151.4</v>
      </c>
      <c r="O123" s="168">
        <f>O125</f>
        <v>126.77506</v>
      </c>
      <c r="P123" s="151">
        <f t="shared" si="11"/>
        <v>83.735178335534997</v>
      </c>
      <c r="Q123" s="86"/>
    </row>
    <row r="124" spans="1:17" ht="16.5" customHeight="1" x14ac:dyDescent="0.25">
      <c r="A124" s="71"/>
      <c r="B124" s="72"/>
      <c r="C124" s="73"/>
      <c r="D124" s="73"/>
      <c r="E124" s="165" t="s">
        <v>105</v>
      </c>
      <c r="F124" s="214">
        <v>919</v>
      </c>
      <c r="G124" s="166" t="s">
        <v>244</v>
      </c>
      <c r="H124" s="166" t="s">
        <v>167</v>
      </c>
      <c r="I124" s="210">
        <v>89</v>
      </c>
      <c r="J124" s="211">
        <v>1</v>
      </c>
      <c r="K124" s="211" t="s">
        <v>174</v>
      </c>
      <c r="L124" s="212" t="s">
        <v>247</v>
      </c>
      <c r="M124" s="213">
        <v>300</v>
      </c>
      <c r="N124" s="167">
        <f>N125</f>
        <v>151.4</v>
      </c>
      <c r="O124" s="168">
        <f>O125</f>
        <v>126.77506</v>
      </c>
      <c r="P124" s="151">
        <f t="shared" si="11"/>
        <v>83.735178335534997</v>
      </c>
      <c r="Q124" s="86"/>
    </row>
    <row r="125" spans="1:17" ht="17.25" customHeight="1" x14ac:dyDescent="0.25">
      <c r="A125" s="71">
        <v>6</v>
      </c>
      <c r="B125" s="72"/>
      <c r="C125" s="73"/>
      <c r="D125" s="73"/>
      <c r="E125" s="165" t="s">
        <v>106</v>
      </c>
      <c r="F125" s="209">
        <v>919</v>
      </c>
      <c r="G125" s="166" t="s">
        <v>244</v>
      </c>
      <c r="H125" s="166" t="s">
        <v>167</v>
      </c>
      <c r="I125" s="210">
        <v>89</v>
      </c>
      <c r="J125" s="211">
        <v>1</v>
      </c>
      <c r="K125" s="211" t="s">
        <v>174</v>
      </c>
      <c r="L125" s="212" t="s">
        <v>247</v>
      </c>
      <c r="M125" s="213">
        <v>310</v>
      </c>
      <c r="N125" s="167">
        <v>151.4</v>
      </c>
      <c r="O125" s="168">
        <v>126.77506</v>
      </c>
      <c r="P125" s="151">
        <f t="shared" si="11"/>
        <v>83.735178335534997</v>
      </c>
      <c r="Q125" s="86"/>
    </row>
    <row r="126" spans="1:17" ht="17.25" customHeight="1" x14ac:dyDescent="0.25">
      <c r="A126" s="71"/>
      <c r="B126" s="72"/>
      <c r="C126" s="73"/>
      <c r="D126" s="73"/>
      <c r="E126" s="165" t="s">
        <v>107</v>
      </c>
      <c r="F126" s="214">
        <v>919</v>
      </c>
      <c r="G126" s="166" t="s">
        <v>199</v>
      </c>
      <c r="H126" s="166"/>
      <c r="I126" s="210"/>
      <c r="J126" s="211"/>
      <c r="K126" s="211"/>
      <c r="L126" s="212"/>
      <c r="M126" s="213"/>
      <c r="N126" s="167">
        <f t="shared" ref="N126:O129" si="20">N127</f>
        <v>3.1</v>
      </c>
      <c r="O126" s="168">
        <f t="shared" si="20"/>
        <v>3.0503999999999998</v>
      </c>
      <c r="P126" s="151">
        <f t="shared" si="11"/>
        <v>98.399999999999991</v>
      </c>
      <c r="Q126" s="86"/>
    </row>
    <row r="127" spans="1:17" s="68" customFormat="1" ht="28.5" customHeight="1" x14ac:dyDescent="0.25">
      <c r="A127" s="65"/>
      <c r="B127" s="66"/>
      <c r="C127" s="67"/>
      <c r="D127" s="67"/>
      <c r="E127" s="165" t="s">
        <v>248</v>
      </c>
      <c r="F127" s="209">
        <v>919</v>
      </c>
      <c r="G127" s="166" t="s">
        <v>199</v>
      </c>
      <c r="H127" s="166" t="s">
        <v>167</v>
      </c>
      <c r="I127" s="210"/>
      <c r="J127" s="211"/>
      <c r="K127" s="211"/>
      <c r="L127" s="212"/>
      <c r="M127" s="213"/>
      <c r="N127" s="167">
        <f t="shared" si="20"/>
        <v>3.1</v>
      </c>
      <c r="O127" s="168">
        <f t="shared" si="20"/>
        <v>3.0503999999999998</v>
      </c>
      <c r="P127" s="151">
        <f t="shared" si="11"/>
        <v>98.399999999999991</v>
      </c>
      <c r="Q127" s="89"/>
    </row>
    <row r="128" spans="1:17" ht="45.75" customHeight="1" x14ac:dyDescent="0.25">
      <c r="A128" s="71"/>
      <c r="B128" s="72"/>
      <c r="C128" s="73"/>
      <c r="D128" s="73"/>
      <c r="E128" s="165" t="s">
        <v>189</v>
      </c>
      <c r="F128" s="214">
        <v>919</v>
      </c>
      <c r="G128" s="166" t="s">
        <v>199</v>
      </c>
      <c r="H128" s="166" t="s">
        <v>167</v>
      </c>
      <c r="I128" s="210">
        <v>89</v>
      </c>
      <c r="J128" s="211" t="s">
        <v>191</v>
      </c>
      <c r="K128" s="211"/>
      <c r="L128" s="212"/>
      <c r="M128" s="213"/>
      <c r="N128" s="167">
        <f t="shared" si="20"/>
        <v>3.1</v>
      </c>
      <c r="O128" s="168">
        <f t="shared" si="20"/>
        <v>3.0503999999999998</v>
      </c>
      <c r="P128" s="151">
        <f t="shared" si="11"/>
        <v>98.399999999999991</v>
      </c>
      <c r="Q128" s="86"/>
    </row>
    <row r="129" spans="1:26" ht="63" customHeight="1" x14ac:dyDescent="0.25">
      <c r="A129" s="71"/>
      <c r="B129" s="72"/>
      <c r="C129" s="71"/>
      <c r="D129" s="71"/>
      <c r="E129" s="165" t="s">
        <v>192</v>
      </c>
      <c r="F129" s="209">
        <v>919</v>
      </c>
      <c r="G129" s="166" t="s">
        <v>199</v>
      </c>
      <c r="H129" s="166" t="s">
        <v>167</v>
      </c>
      <c r="I129" s="210">
        <v>89</v>
      </c>
      <c r="J129" s="211">
        <v>1</v>
      </c>
      <c r="K129" s="221" t="s">
        <v>174</v>
      </c>
      <c r="L129" s="212"/>
      <c r="M129" s="213"/>
      <c r="N129" s="167">
        <f t="shared" si="20"/>
        <v>3.1</v>
      </c>
      <c r="O129" s="168">
        <f t="shared" si="20"/>
        <v>3.0503999999999998</v>
      </c>
      <c r="P129" s="151">
        <f t="shared" si="11"/>
        <v>98.399999999999991</v>
      </c>
      <c r="Q129" s="86"/>
    </row>
    <row r="130" spans="1:26" ht="16.5" customHeight="1" x14ac:dyDescent="0.25">
      <c r="A130" s="71"/>
      <c r="B130" s="72"/>
      <c r="C130" s="73"/>
      <c r="D130" s="73"/>
      <c r="E130" s="165" t="s">
        <v>249</v>
      </c>
      <c r="F130" s="209">
        <v>919</v>
      </c>
      <c r="G130" s="166" t="s">
        <v>199</v>
      </c>
      <c r="H130" s="166" t="s">
        <v>167</v>
      </c>
      <c r="I130" s="210">
        <v>89</v>
      </c>
      <c r="J130" s="211">
        <v>1</v>
      </c>
      <c r="K130" s="221" t="s">
        <v>174</v>
      </c>
      <c r="L130" s="212">
        <v>41240</v>
      </c>
      <c r="M130" s="213"/>
      <c r="N130" s="167">
        <f>N132</f>
        <v>3.1</v>
      </c>
      <c r="O130" s="168">
        <f>O132</f>
        <v>3.0503999999999998</v>
      </c>
      <c r="P130" s="151">
        <f t="shared" si="11"/>
        <v>98.399999999999991</v>
      </c>
      <c r="Q130" s="86"/>
    </row>
    <row r="131" spans="1:26" ht="17.100000000000001" customHeight="1" x14ac:dyDescent="0.25">
      <c r="A131" s="71"/>
      <c r="B131" s="72"/>
      <c r="C131" s="73"/>
      <c r="D131" s="73"/>
      <c r="E131" s="165" t="s">
        <v>107</v>
      </c>
      <c r="F131" s="214">
        <v>919</v>
      </c>
      <c r="G131" s="166" t="s">
        <v>199</v>
      </c>
      <c r="H131" s="166" t="s">
        <v>167</v>
      </c>
      <c r="I131" s="210">
        <v>89</v>
      </c>
      <c r="J131" s="211">
        <v>1</v>
      </c>
      <c r="K131" s="221" t="s">
        <v>174</v>
      </c>
      <c r="L131" s="212">
        <v>41240</v>
      </c>
      <c r="M131" s="222">
        <v>700</v>
      </c>
      <c r="N131" s="223">
        <f>N132</f>
        <v>3.1</v>
      </c>
      <c r="O131" s="224">
        <f>O132</f>
        <v>3.0503999999999998</v>
      </c>
      <c r="P131" s="151">
        <f t="shared" si="11"/>
        <v>98.399999999999991</v>
      </c>
      <c r="Q131" s="86"/>
    </row>
    <row r="132" spans="1:26" ht="16.5" customHeight="1" thickBot="1" x14ac:dyDescent="0.3">
      <c r="A132" s="71"/>
      <c r="B132" s="72"/>
      <c r="C132" s="73"/>
      <c r="D132" s="73"/>
      <c r="E132" s="178" t="s">
        <v>108</v>
      </c>
      <c r="F132" s="225">
        <v>919</v>
      </c>
      <c r="G132" s="179" t="s">
        <v>199</v>
      </c>
      <c r="H132" s="179" t="s">
        <v>167</v>
      </c>
      <c r="I132" s="226">
        <v>89</v>
      </c>
      <c r="J132" s="227">
        <v>1</v>
      </c>
      <c r="K132" s="228" t="s">
        <v>174</v>
      </c>
      <c r="L132" s="229">
        <v>41240</v>
      </c>
      <c r="M132" s="230" t="s">
        <v>250</v>
      </c>
      <c r="N132" s="180">
        <v>3.1</v>
      </c>
      <c r="O132" s="181">
        <v>3.0503999999999998</v>
      </c>
      <c r="P132" s="182">
        <f t="shared" si="11"/>
        <v>98.399999999999991</v>
      </c>
      <c r="Q132" s="86"/>
    </row>
    <row r="133" spans="1:26" s="74" customFormat="1" ht="17.100000000000001" hidden="1" customHeight="1" x14ac:dyDescent="0.2">
      <c r="A133" s="71"/>
      <c r="B133" s="71"/>
      <c r="C133" s="71"/>
      <c r="D133" s="71"/>
      <c r="E133" s="92" t="s">
        <v>251</v>
      </c>
      <c r="F133" s="87">
        <v>919</v>
      </c>
      <c r="G133" s="93" t="s">
        <v>252</v>
      </c>
      <c r="H133" s="94"/>
      <c r="I133" s="95"/>
      <c r="J133" s="96"/>
      <c r="K133" s="96"/>
      <c r="L133" s="97"/>
      <c r="M133" s="98"/>
      <c r="N133" s="99">
        <f t="shared" ref="N133:P138" si="21">N134</f>
        <v>0</v>
      </c>
      <c r="O133" s="100">
        <f t="shared" si="21"/>
        <v>0</v>
      </c>
      <c r="P133" s="100">
        <f t="shared" si="21"/>
        <v>0</v>
      </c>
      <c r="Q133" s="86"/>
      <c r="R133" s="71"/>
      <c r="S133" s="71"/>
      <c r="T133" s="71"/>
      <c r="U133" s="71"/>
      <c r="V133" s="71"/>
      <c r="W133" s="71"/>
      <c r="X133" s="71"/>
      <c r="Y133" s="71"/>
      <c r="Z133" s="71"/>
    </row>
    <row r="134" spans="1:26" s="74" customFormat="1" ht="17.100000000000001" hidden="1" customHeight="1" x14ac:dyDescent="0.2">
      <c r="A134" s="71"/>
      <c r="B134" s="71"/>
      <c r="C134" s="71"/>
      <c r="D134" s="71"/>
      <c r="E134" s="101" t="s">
        <v>251</v>
      </c>
      <c r="F134" s="79">
        <v>919</v>
      </c>
      <c r="G134" s="102" t="s">
        <v>252</v>
      </c>
      <c r="H134" s="102" t="s">
        <v>252</v>
      </c>
      <c r="I134" s="103"/>
      <c r="J134" s="104"/>
      <c r="K134" s="105"/>
      <c r="L134" s="88"/>
      <c r="M134" s="106"/>
      <c r="N134" s="84">
        <f>N136</f>
        <v>0</v>
      </c>
      <c r="O134" s="85">
        <f>O136</f>
        <v>0</v>
      </c>
      <c r="P134" s="85">
        <f>P136</f>
        <v>0</v>
      </c>
      <c r="Q134" s="86"/>
      <c r="R134" s="71"/>
      <c r="S134" s="71"/>
      <c r="T134" s="71"/>
      <c r="U134" s="71"/>
      <c r="V134" s="71"/>
      <c r="W134" s="71"/>
      <c r="X134" s="71"/>
      <c r="Y134" s="71"/>
      <c r="Z134" s="71"/>
    </row>
    <row r="135" spans="1:26" s="74" customFormat="1" ht="40.15" hidden="1" customHeight="1" x14ac:dyDescent="0.2">
      <c r="A135" s="71"/>
      <c r="B135" s="71"/>
      <c r="C135" s="71"/>
      <c r="D135" s="71"/>
      <c r="E135" s="78" t="s">
        <v>170</v>
      </c>
      <c r="F135" s="87">
        <v>919</v>
      </c>
      <c r="G135" s="102">
        <v>99</v>
      </c>
      <c r="H135" s="102">
        <v>99</v>
      </c>
      <c r="I135" s="81" t="s">
        <v>171</v>
      </c>
      <c r="J135" s="104"/>
      <c r="K135" s="105"/>
      <c r="L135" s="88"/>
      <c r="M135" s="106"/>
      <c r="N135" s="84"/>
      <c r="O135" s="85"/>
      <c r="P135" s="85"/>
      <c r="Q135" s="86"/>
      <c r="R135" s="71"/>
      <c r="S135" s="71"/>
      <c r="T135" s="71"/>
      <c r="U135" s="71"/>
      <c r="V135" s="71"/>
      <c r="W135" s="71"/>
      <c r="X135" s="71"/>
      <c r="Y135" s="71"/>
      <c r="Z135" s="71"/>
    </row>
    <row r="136" spans="1:26" s="74" customFormat="1" ht="31.15" hidden="1" customHeight="1" x14ac:dyDescent="0.2">
      <c r="A136" s="71"/>
      <c r="B136" s="71"/>
      <c r="C136" s="71"/>
      <c r="D136" s="71"/>
      <c r="E136" s="78" t="s">
        <v>178</v>
      </c>
      <c r="F136" s="87">
        <v>919</v>
      </c>
      <c r="G136" s="102">
        <v>99</v>
      </c>
      <c r="H136" s="102">
        <v>99</v>
      </c>
      <c r="I136" s="81" t="s">
        <v>171</v>
      </c>
      <c r="J136" s="82" t="s">
        <v>179</v>
      </c>
      <c r="K136" s="82"/>
      <c r="L136" s="83"/>
      <c r="M136" s="106"/>
      <c r="N136" s="107">
        <f t="shared" si="21"/>
        <v>0</v>
      </c>
      <c r="O136" s="108">
        <f t="shared" si="21"/>
        <v>0</v>
      </c>
      <c r="P136" s="108">
        <f t="shared" si="21"/>
        <v>0</v>
      </c>
      <c r="Q136" s="86"/>
      <c r="R136" s="71"/>
      <c r="S136" s="71"/>
      <c r="T136" s="71"/>
      <c r="U136" s="71"/>
      <c r="V136" s="71"/>
      <c r="W136" s="71"/>
      <c r="X136" s="71"/>
      <c r="Y136" s="71"/>
      <c r="Z136" s="71"/>
    </row>
    <row r="137" spans="1:26" s="74" customFormat="1" ht="18" hidden="1" customHeight="1" x14ac:dyDescent="0.2">
      <c r="A137" s="71"/>
      <c r="B137" s="71"/>
      <c r="C137" s="71"/>
      <c r="D137" s="71"/>
      <c r="E137" s="92" t="s">
        <v>251</v>
      </c>
      <c r="F137" s="79">
        <v>919</v>
      </c>
      <c r="G137" s="102">
        <v>99</v>
      </c>
      <c r="H137" s="102">
        <v>99</v>
      </c>
      <c r="I137" s="81" t="s">
        <v>171</v>
      </c>
      <c r="J137" s="82" t="s">
        <v>179</v>
      </c>
      <c r="K137" s="82" t="s">
        <v>174</v>
      </c>
      <c r="L137" s="83">
        <v>41990</v>
      </c>
      <c r="M137" s="109"/>
      <c r="N137" s="110">
        <f>N138</f>
        <v>0</v>
      </c>
      <c r="O137" s="111">
        <f>O138</f>
        <v>0</v>
      </c>
      <c r="P137" s="111">
        <f>P138</f>
        <v>0</v>
      </c>
      <c r="Q137" s="86"/>
      <c r="R137" s="71"/>
      <c r="S137" s="71"/>
      <c r="T137" s="71"/>
      <c r="U137" s="71"/>
      <c r="V137" s="71"/>
      <c r="W137" s="71"/>
      <c r="X137" s="71"/>
      <c r="Y137" s="71"/>
      <c r="Z137" s="71"/>
    </row>
    <row r="138" spans="1:26" s="74" customFormat="1" ht="14.25" hidden="1" customHeight="1" x14ac:dyDescent="0.2">
      <c r="A138" s="71"/>
      <c r="B138" s="71"/>
      <c r="C138" s="71"/>
      <c r="D138" s="71"/>
      <c r="E138" s="101" t="s">
        <v>96</v>
      </c>
      <c r="F138" s="87">
        <v>919</v>
      </c>
      <c r="G138" s="102">
        <v>99</v>
      </c>
      <c r="H138" s="102">
        <v>99</v>
      </c>
      <c r="I138" s="81" t="s">
        <v>171</v>
      </c>
      <c r="J138" s="82" t="s">
        <v>179</v>
      </c>
      <c r="K138" s="82" t="s">
        <v>174</v>
      </c>
      <c r="L138" s="83">
        <v>41990</v>
      </c>
      <c r="M138" s="112">
        <v>800</v>
      </c>
      <c r="N138" s="110">
        <f t="shared" si="21"/>
        <v>0</v>
      </c>
      <c r="O138" s="111">
        <f t="shared" si="21"/>
        <v>0</v>
      </c>
      <c r="P138" s="111">
        <f t="shared" si="21"/>
        <v>0</v>
      </c>
      <c r="Q138" s="86"/>
      <c r="R138" s="71"/>
      <c r="S138" s="71"/>
      <c r="T138" s="71"/>
      <c r="U138" s="71"/>
      <c r="V138" s="71"/>
      <c r="W138" s="71"/>
      <c r="X138" s="71"/>
      <c r="Y138" s="71"/>
      <c r="Z138" s="71"/>
    </row>
    <row r="139" spans="1:26" s="74" customFormat="1" ht="19.5" hidden="1" customHeight="1" thickBot="1" x14ac:dyDescent="0.25">
      <c r="A139" s="71"/>
      <c r="B139" s="71"/>
      <c r="C139" s="71"/>
      <c r="D139" s="72"/>
      <c r="E139" s="113" t="s">
        <v>100</v>
      </c>
      <c r="F139" s="114">
        <v>919</v>
      </c>
      <c r="G139" s="115" t="s">
        <v>252</v>
      </c>
      <c r="H139" s="116">
        <v>99</v>
      </c>
      <c r="I139" s="81" t="s">
        <v>171</v>
      </c>
      <c r="J139" s="82" t="s">
        <v>179</v>
      </c>
      <c r="K139" s="117" t="s">
        <v>174</v>
      </c>
      <c r="L139" s="118">
        <v>41990</v>
      </c>
      <c r="M139" s="119">
        <v>870</v>
      </c>
      <c r="N139" s="120"/>
      <c r="O139" s="121">
        <v>0</v>
      </c>
      <c r="P139" s="121">
        <v>0</v>
      </c>
      <c r="Q139" s="86"/>
      <c r="R139" s="71"/>
      <c r="S139" s="71"/>
      <c r="T139" s="71"/>
      <c r="U139" s="71"/>
      <c r="V139" s="71"/>
      <c r="W139" s="71"/>
      <c r="X139" s="71"/>
      <c r="Y139" s="71"/>
      <c r="Z139" s="71"/>
    </row>
    <row r="140" spans="1:26" x14ac:dyDescent="0.2">
      <c r="E140" s="122"/>
      <c r="F140" s="122"/>
      <c r="G140" s="123"/>
      <c r="H140" s="123"/>
      <c r="I140" s="124"/>
      <c r="J140" s="124"/>
      <c r="K140" s="123"/>
      <c r="L140" s="124"/>
      <c r="M140" s="124"/>
      <c r="N140" s="86"/>
      <c r="O140" s="86"/>
      <c r="P140" s="86"/>
      <c r="Q140" s="86"/>
      <c r="R140" s="71"/>
      <c r="S140" s="71"/>
      <c r="T140" s="71"/>
      <c r="U140" s="71"/>
      <c r="V140" s="71"/>
      <c r="W140" s="71"/>
      <c r="X140" s="71"/>
      <c r="Y140" s="71"/>
      <c r="Z140" s="71"/>
    </row>
  </sheetData>
  <mergeCells count="17">
    <mergeCell ref="M10:M11"/>
    <mergeCell ref="N10:P10"/>
    <mergeCell ref="I12:L12"/>
    <mergeCell ref="I6:P6"/>
    <mergeCell ref="G9:N9"/>
    <mergeCell ref="F7:P7"/>
    <mergeCell ref="E8:P8"/>
    <mergeCell ref="E10:E11"/>
    <mergeCell ref="F10:F11"/>
    <mergeCell ref="G10:G11"/>
    <mergeCell ref="H10:H11"/>
    <mergeCell ref="I10:L11"/>
    <mergeCell ref="E1:N1"/>
    <mergeCell ref="N2:P2"/>
    <mergeCell ref="E3:P3"/>
    <mergeCell ref="F4:P4"/>
    <mergeCell ref="I5:P5"/>
  </mergeCells>
  <conditionalFormatting sqref="E113 E116">
    <cfRule type="expression" dxfId="30" priority="29" stopIfTrue="1">
      <formula>$J113=""</formula>
    </cfRule>
    <cfRule type="expression" dxfId="29" priority="30" stopIfTrue="1">
      <formula>AND($K113="",$J113&lt;&gt;"")</formula>
    </cfRule>
  </conditionalFormatting>
  <conditionalFormatting sqref="I133:M134 P136:P139 J135:M135">
    <cfRule type="expression" dxfId="28" priority="27" stopIfTrue="1">
      <formula>$I133=""</formula>
    </cfRule>
    <cfRule type="expression" dxfId="27" priority="28" stopIfTrue="1">
      <formula>AND($J133="",$I133&lt;&gt;"")</formula>
    </cfRule>
  </conditionalFormatting>
  <conditionalFormatting sqref="J35">
    <cfRule type="expression" dxfId="26" priority="25" stopIfTrue="1">
      <formula>$K35=""</formula>
    </cfRule>
    <cfRule type="expression" dxfId="25" priority="26" stopIfTrue="1">
      <formula>AND($M35="",$K35&lt;&gt;"")</formula>
    </cfRule>
  </conditionalFormatting>
  <conditionalFormatting sqref="A156 E151:I152 E156:F156 I153:I156 P139">
    <cfRule type="expression" dxfId="24" priority="21" stopIfTrue="1">
      <formula>$H139=""</formula>
    </cfRule>
    <cfRule type="expression" dxfId="23" priority="22" stopIfTrue="1">
      <formula>AND($I139="",$H139&lt;&gt;"")</formula>
    </cfRule>
  </conditionalFormatting>
  <conditionalFormatting sqref="A13:I13">
    <cfRule type="expression" dxfId="22" priority="19" stopIfTrue="1">
      <formula>$C13=""</formula>
    </cfRule>
    <cfRule type="expression" dxfId="21" priority="20" stopIfTrue="1">
      <formula>$E13&lt;&gt;""</formula>
    </cfRule>
  </conditionalFormatting>
  <conditionalFormatting sqref="L33:M36 G33:H35">
    <cfRule type="expression" dxfId="20" priority="17" stopIfTrue="1">
      <formula>$J33=""</formula>
    </cfRule>
    <cfRule type="expression" dxfId="19" priority="18" stopIfTrue="1">
      <formula>AND($L33="",$J33&lt;&gt;"")</formula>
    </cfRule>
  </conditionalFormatting>
  <conditionalFormatting sqref="A147:I150">
    <cfRule type="expression" dxfId="18" priority="23" stopIfTrue="1">
      <formula>#REF!=""</formula>
    </cfRule>
    <cfRule type="expression" dxfId="17" priority="24" stopIfTrue="1">
      <formula>AND($H147="",#REF!&lt;&gt;"")</formula>
    </cfRule>
  </conditionalFormatting>
  <conditionalFormatting sqref="M136:M137">
    <cfRule type="expression" dxfId="16" priority="15" stopIfTrue="1">
      <formula>$M136=""</formula>
    </cfRule>
    <cfRule type="expression" dxfId="15" priority="16" stopIfTrue="1">
      <formula>AND($N136="",$M136&lt;&gt;"")</formula>
    </cfRule>
  </conditionalFormatting>
  <conditionalFormatting sqref="N136:N139">
    <cfRule type="expression" dxfId="14" priority="13" stopIfTrue="1">
      <formula>$I136=""</formula>
    </cfRule>
    <cfRule type="expression" dxfId="13" priority="14" stopIfTrue="1">
      <formula>AND($J136="",$I136&lt;&gt;"")</formula>
    </cfRule>
  </conditionalFormatting>
  <conditionalFormatting sqref="N139">
    <cfRule type="expression" dxfId="12" priority="11" stopIfTrue="1">
      <formula>$H139=""</formula>
    </cfRule>
    <cfRule type="expression" dxfId="11" priority="12" stopIfTrue="1">
      <formula>AND($I139="",$H139&lt;&gt;"")</formula>
    </cfRule>
  </conditionalFormatting>
  <conditionalFormatting sqref="N33:N34">
    <cfRule type="expression" dxfId="10" priority="9" stopIfTrue="1">
      <formula>$J33=""</formula>
    </cfRule>
    <cfRule type="expression" dxfId="9" priority="10" stopIfTrue="1">
      <formula>AND($L33="",$J33&lt;&gt;"")</formula>
    </cfRule>
  </conditionalFormatting>
  <conditionalFormatting sqref="O136:O139">
    <cfRule type="expression" dxfId="8" priority="7" stopIfTrue="1">
      <formula>$I136=""</formula>
    </cfRule>
    <cfRule type="expression" dxfId="7" priority="8" stopIfTrue="1">
      <formula>AND($J136="",$I136&lt;&gt;"")</formula>
    </cfRule>
  </conditionalFormatting>
  <conditionalFormatting sqref="O139">
    <cfRule type="expression" dxfId="6" priority="5" stopIfTrue="1">
      <formula>$H139=""</formula>
    </cfRule>
    <cfRule type="expression" dxfId="5" priority="6" stopIfTrue="1">
      <formula>AND($I139="",$H139&lt;&gt;"")</formula>
    </cfRule>
  </conditionalFormatting>
  <conditionalFormatting sqref="O33:O34">
    <cfRule type="expression" dxfId="4" priority="3" stopIfTrue="1">
      <formula>$J33=""</formula>
    </cfRule>
    <cfRule type="expression" dxfId="3" priority="4" stopIfTrue="1">
      <formula>AND($L33="",$J33&lt;&gt;"")</formula>
    </cfRule>
  </conditionalFormatting>
  <conditionalFormatting sqref="E77">
    <cfRule type="expression" dxfId="2" priority="1" stopIfTrue="1">
      <formula>$J77=""</formula>
    </cfRule>
    <cfRule type="expression" dxfId="1" priority="2" stopIfTrue="1">
      <formula>AND($L77="",$J77&lt;&gt;"")</formula>
    </cfRule>
  </conditionalFormatting>
  <pageMargins left="0.78740157480314965" right="0" top="0" bottom="0" header="0" footer="0"/>
  <pageSetup paperSize="9" scale="6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zoomScaleNormal="100" zoomScaleSheetLayoutView="100" workbookViewId="0">
      <selection activeCell="I15" sqref="I15"/>
    </sheetView>
  </sheetViews>
  <sheetFormatPr defaultRowHeight="15" x14ac:dyDescent="0.25"/>
  <cols>
    <col min="1" max="1" width="22.85546875" style="1" customWidth="1"/>
    <col min="2" max="2" width="22.5703125" style="1" customWidth="1"/>
    <col min="3" max="3" width="41.28515625" style="1" customWidth="1"/>
    <col min="4" max="4" width="14" style="1" customWidth="1"/>
    <col min="5" max="5" width="13.7109375" style="1" customWidth="1"/>
    <col min="6" max="6" width="14" style="1" customWidth="1"/>
    <col min="7" max="7" width="9.140625" style="1" customWidth="1"/>
    <col min="8" max="16384" width="9.140625" style="1"/>
  </cols>
  <sheetData>
    <row r="1" spans="1:7" ht="15" customHeight="1" x14ac:dyDescent="0.25">
      <c r="A1" s="8"/>
      <c r="B1" s="269" t="s">
        <v>152</v>
      </c>
      <c r="C1" s="312"/>
      <c r="D1" s="312"/>
      <c r="E1" s="312"/>
      <c r="F1" s="312"/>
      <c r="G1" s="2"/>
    </row>
    <row r="2" spans="1:7" ht="15" customHeight="1" x14ac:dyDescent="0.25">
      <c r="A2" s="8"/>
      <c r="B2" s="269" t="s">
        <v>143</v>
      </c>
      <c r="C2" s="312"/>
      <c r="D2" s="312"/>
      <c r="E2" s="312"/>
      <c r="F2" s="312"/>
      <c r="G2" s="2"/>
    </row>
    <row r="3" spans="1:7" ht="15" customHeight="1" x14ac:dyDescent="0.25">
      <c r="A3" s="8"/>
      <c r="B3" s="269" t="s">
        <v>144</v>
      </c>
      <c r="C3" s="312"/>
      <c r="D3" s="312"/>
      <c r="E3" s="312"/>
      <c r="F3" s="312"/>
      <c r="G3" s="2"/>
    </row>
    <row r="4" spans="1:7" ht="15" customHeight="1" x14ac:dyDescent="0.25">
      <c r="A4" s="8"/>
      <c r="B4" s="269" t="s">
        <v>145</v>
      </c>
      <c r="C4" s="312"/>
      <c r="D4" s="312"/>
      <c r="E4" s="312"/>
      <c r="F4" s="312"/>
      <c r="G4" s="2"/>
    </row>
    <row r="5" spans="1:7" ht="15" customHeight="1" x14ac:dyDescent="0.25">
      <c r="A5" s="8"/>
      <c r="B5" s="269" t="s">
        <v>146</v>
      </c>
      <c r="C5" s="312"/>
      <c r="D5" s="312"/>
      <c r="E5" s="312"/>
      <c r="F5" s="312"/>
      <c r="G5" s="2"/>
    </row>
    <row r="6" spans="1:7" ht="15" customHeight="1" x14ac:dyDescent="0.25">
      <c r="A6" s="8"/>
      <c r="B6" s="313" t="s">
        <v>149</v>
      </c>
      <c r="C6" s="312"/>
      <c r="D6" s="312"/>
      <c r="E6" s="312"/>
      <c r="F6" s="312"/>
      <c r="G6" s="2"/>
    </row>
    <row r="7" spans="1:7" ht="50.25" customHeight="1" x14ac:dyDescent="0.25">
      <c r="A7" s="314" t="s">
        <v>154</v>
      </c>
      <c r="B7" s="314"/>
      <c r="C7" s="314"/>
      <c r="D7" s="314"/>
      <c r="E7" s="314"/>
      <c r="F7" s="314"/>
      <c r="G7" s="2"/>
    </row>
    <row r="8" spans="1:7" ht="12.75" customHeight="1" thickBot="1" x14ac:dyDescent="0.3">
      <c r="A8" s="8"/>
      <c r="B8" s="42"/>
      <c r="C8" s="42"/>
      <c r="D8" s="43"/>
      <c r="E8" s="315" t="s">
        <v>153</v>
      </c>
      <c r="F8" s="316"/>
      <c r="G8" s="2"/>
    </row>
    <row r="9" spans="1:7" ht="12" customHeight="1" x14ac:dyDescent="0.25">
      <c r="A9" s="291" t="s">
        <v>150</v>
      </c>
      <c r="B9" s="317" t="s">
        <v>151</v>
      </c>
      <c r="C9" s="318"/>
      <c r="D9" s="323" t="s">
        <v>139</v>
      </c>
      <c r="E9" s="306" t="s">
        <v>0</v>
      </c>
      <c r="F9" s="309" t="s">
        <v>140</v>
      </c>
      <c r="G9" s="2"/>
    </row>
    <row r="10" spans="1:7" ht="11.85" customHeight="1" x14ac:dyDescent="0.25">
      <c r="A10" s="292"/>
      <c r="B10" s="319"/>
      <c r="C10" s="320"/>
      <c r="D10" s="324"/>
      <c r="E10" s="307"/>
      <c r="F10" s="310"/>
      <c r="G10" s="2"/>
    </row>
    <row r="11" spans="1:7" ht="39" customHeight="1" thickBot="1" x14ac:dyDescent="0.3">
      <c r="A11" s="293"/>
      <c r="B11" s="321"/>
      <c r="C11" s="322"/>
      <c r="D11" s="325"/>
      <c r="E11" s="308"/>
      <c r="F11" s="311"/>
      <c r="G11" s="2"/>
    </row>
    <row r="12" spans="1:7" ht="12.75" customHeight="1" thickBot="1" x14ac:dyDescent="0.3">
      <c r="A12" s="34">
        <v>1</v>
      </c>
      <c r="B12" s="283">
        <v>2</v>
      </c>
      <c r="C12" s="284"/>
      <c r="D12" s="35">
        <v>3</v>
      </c>
      <c r="E12" s="36">
        <v>4</v>
      </c>
      <c r="F12" s="35">
        <v>5</v>
      </c>
      <c r="G12" s="2"/>
    </row>
    <row r="13" spans="1:7" ht="17.25" customHeight="1" x14ac:dyDescent="0.25">
      <c r="A13" s="54" t="s">
        <v>90</v>
      </c>
      <c r="B13" s="285" t="s">
        <v>109</v>
      </c>
      <c r="C13" s="286"/>
      <c r="D13" s="55">
        <v>86.125810000000001</v>
      </c>
      <c r="E13" s="56">
        <v>-287.92549000000002</v>
      </c>
      <c r="F13" s="31">
        <f t="shared" ref="F13:F30" si="0">E13/D13*100</f>
        <v>-334.3080198607131</v>
      </c>
      <c r="G13" s="2"/>
    </row>
    <row r="14" spans="1:7" ht="12.95" customHeight="1" x14ac:dyDescent="0.25">
      <c r="A14" s="38"/>
      <c r="B14" s="287" t="s">
        <v>6</v>
      </c>
      <c r="C14" s="288"/>
      <c r="D14" s="45"/>
      <c r="E14" s="46"/>
      <c r="F14" s="32"/>
      <c r="G14" s="2"/>
    </row>
    <row r="15" spans="1:7" ht="15" customHeight="1" x14ac:dyDescent="0.25">
      <c r="A15" s="37" t="s">
        <v>90</v>
      </c>
      <c r="B15" s="289" t="s">
        <v>110</v>
      </c>
      <c r="C15" s="290"/>
      <c r="D15" s="44">
        <v>-97.644090000000006</v>
      </c>
      <c r="E15" s="53">
        <v>-97.644090000000006</v>
      </c>
      <c r="F15" s="32">
        <f t="shared" si="0"/>
        <v>100</v>
      </c>
      <c r="G15" s="2"/>
    </row>
    <row r="16" spans="1:7" ht="15" customHeight="1" x14ac:dyDescent="0.25">
      <c r="A16" s="39"/>
      <c r="B16" s="294" t="s">
        <v>111</v>
      </c>
      <c r="C16" s="295"/>
      <c r="D16" s="47"/>
      <c r="E16" s="53">
        <v>-97.644090000000006</v>
      </c>
      <c r="F16" s="32"/>
      <c r="G16" s="2"/>
    </row>
    <row r="17" spans="1:7" ht="31.5" customHeight="1" x14ac:dyDescent="0.25">
      <c r="A17" s="39" t="s">
        <v>113</v>
      </c>
      <c r="B17" s="294" t="s">
        <v>112</v>
      </c>
      <c r="C17" s="295"/>
      <c r="D17" s="44">
        <v>-97.644090000000006</v>
      </c>
      <c r="E17" s="53">
        <v>-97.644090000000006</v>
      </c>
      <c r="F17" s="32">
        <f t="shared" si="0"/>
        <v>100</v>
      </c>
      <c r="G17" s="2"/>
    </row>
    <row r="18" spans="1:7" ht="30.75" customHeight="1" x14ac:dyDescent="0.25">
      <c r="A18" s="39" t="s">
        <v>115</v>
      </c>
      <c r="B18" s="294" t="s">
        <v>114</v>
      </c>
      <c r="C18" s="295"/>
      <c r="D18" s="44">
        <v>-97.644090000000006</v>
      </c>
      <c r="E18" s="53">
        <v>-97.644090000000006</v>
      </c>
      <c r="F18" s="32">
        <f t="shared" si="0"/>
        <v>100</v>
      </c>
      <c r="G18" s="2"/>
    </row>
    <row r="19" spans="1:7" ht="44.25" customHeight="1" x14ac:dyDescent="0.25">
      <c r="A19" s="39" t="s">
        <v>117</v>
      </c>
      <c r="B19" s="294" t="s">
        <v>116</v>
      </c>
      <c r="C19" s="295"/>
      <c r="D19" s="44">
        <v>-97.644090000000006</v>
      </c>
      <c r="E19" s="53">
        <v>-97.644090000000006</v>
      </c>
      <c r="F19" s="32">
        <f t="shared" si="0"/>
        <v>100</v>
      </c>
      <c r="G19" s="2"/>
    </row>
    <row r="20" spans="1:7" ht="45" customHeight="1" x14ac:dyDescent="0.25">
      <c r="A20" s="39" t="s">
        <v>119</v>
      </c>
      <c r="B20" s="294" t="s">
        <v>118</v>
      </c>
      <c r="C20" s="295"/>
      <c r="D20" s="44">
        <v>-97.644090000000006</v>
      </c>
      <c r="E20" s="53">
        <v>-97.644090000000006</v>
      </c>
      <c r="F20" s="32">
        <f t="shared" si="0"/>
        <v>100</v>
      </c>
      <c r="G20" s="2"/>
    </row>
    <row r="21" spans="1:7" ht="17.25" customHeight="1" x14ac:dyDescent="0.25">
      <c r="A21" s="39" t="s">
        <v>90</v>
      </c>
      <c r="B21" s="296" t="s">
        <v>120</v>
      </c>
      <c r="C21" s="297"/>
      <c r="D21" s="48" t="s">
        <v>5</v>
      </c>
      <c r="E21" s="49" t="s">
        <v>5</v>
      </c>
      <c r="F21" s="32"/>
      <c r="G21" s="2"/>
    </row>
    <row r="22" spans="1:7" ht="15.75" customHeight="1" x14ac:dyDescent="0.25">
      <c r="A22" s="40"/>
      <c r="B22" s="298" t="s">
        <v>121</v>
      </c>
      <c r="C22" s="299"/>
      <c r="D22" s="48">
        <v>183.76990000000001</v>
      </c>
      <c r="E22" s="50">
        <v>-190.28139999999999</v>
      </c>
      <c r="F22" s="32">
        <f t="shared" si="0"/>
        <v>-103.54328973352</v>
      </c>
      <c r="G22" s="2"/>
    </row>
    <row r="23" spans="1:7" ht="18.75" customHeight="1" x14ac:dyDescent="0.25">
      <c r="A23" s="40"/>
      <c r="B23" s="300" t="s">
        <v>122</v>
      </c>
      <c r="C23" s="301"/>
      <c r="D23" s="48">
        <v>-3041.99784</v>
      </c>
      <c r="E23" s="51">
        <v>-3082.3544099999999</v>
      </c>
      <c r="F23" s="32">
        <f t="shared" si="0"/>
        <v>101.32664689860529</v>
      </c>
      <c r="G23" s="2"/>
    </row>
    <row r="24" spans="1:7" ht="16.5" customHeight="1" x14ac:dyDescent="0.25">
      <c r="A24" s="40" t="s">
        <v>124</v>
      </c>
      <c r="B24" s="302" t="s">
        <v>123</v>
      </c>
      <c r="C24" s="303"/>
      <c r="D24" s="48">
        <v>-3041.99784</v>
      </c>
      <c r="E24" s="51">
        <v>-3082.3544099999999</v>
      </c>
      <c r="F24" s="32">
        <f t="shared" si="0"/>
        <v>101.32664689860529</v>
      </c>
      <c r="G24" s="2"/>
    </row>
    <row r="25" spans="1:7" ht="15.2" customHeight="1" x14ac:dyDescent="0.25">
      <c r="A25" s="40" t="s">
        <v>126</v>
      </c>
      <c r="B25" s="302" t="s">
        <v>125</v>
      </c>
      <c r="C25" s="303"/>
      <c r="D25" s="48">
        <v>-3041.99784</v>
      </c>
      <c r="E25" s="51">
        <v>-3082.3544099999999</v>
      </c>
      <c r="F25" s="32">
        <f t="shared" si="0"/>
        <v>101.32664689860529</v>
      </c>
      <c r="G25" s="2"/>
    </row>
    <row r="26" spans="1:7" ht="15" customHeight="1" x14ac:dyDescent="0.25">
      <c r="A26" s="40" t="s">
        <v>128</v>
      </c>
      <c r="B26" s="302" t="s">
        <v>127</v>
      </c>
      <c r="C26" s="303"/>
      <c r="D26" s="48">
        <v>-3041.99784</v>
      </c>
      <c r="E26" s="51">
        <v>-3082.3544099999999</v>
      </c>
      <c r="F26" s="32">
        <f t="shared" si="0"/>
        <v>101.32664689860529</v>
      </c>
      <c r="G26" s="2"/>
    </row>
    <row r="27" spans="1:7" ht="18" customHeight="1" x14ac:dyDescent="0.25">
      <c r="A27" s="40"/>
      <c r="B27" s="300" t="s">
        <v>129</v>
      </c>
      <c r="C27" s="301"/>
      <c r="D27" s="48">
        <v>3225.7677399999998</v>
      </c>
      <c r="E27" s="51">
        <v>2892.0730100000001</v>
      </c>
      <c r="F27" s="32">
        <f t="shared" si="0"/>
        <v>89.655339227863948</v>
      </c>
      <c r="G27" s="2"/>
    </row>
    <row r="28" spans="1:7" ht="15.2" customHeight="1" x14ac:dyDescent="0.25">
      <c r="A28" s="40" t="s">
        <v>131</v>
      </c>
      <c r="B28" s="302" t="s">
        <v>130</v>
      </c>
      <c r="C28" s="303"/>
      <c r="D28" s="48">
        <v>3225.7677399999998</v>
      </c>
      <c r="E28" s="51">
        <v>2892.0730100000001</v>
      </c>
      <c r="F28" s="32">
        <f t="shared" si="0"/>
        <v>89.655339227863948</v>
      </c>
      <c r="G28" s="2"/>
    </row>
    <row r="29" spans="1:7" ht="15.2" customHeight="1" x14ac:dyDescent="0.25">
      <c r="A29" s="40" t="s">
        <v>133</v>
      </c>
      <c r="B29" s="302" t="s">
        <v>132</v>
      </c>
      <c r="C29" s="303"/>
      <c r="D29" s="48">
        <v>3225.7677399999998</v>
      </c>
      <c r="E29" s="51">
        <v>2892.0730100000001</v>
      </c>
      <c r="F29" s="32">
        <f t="shared" si="0"/>
        <v>89.655339227863948</v>
      </c>
      <c r="G29" s="2"/>
    </row>
    <row r="30" spans="1:7" ht="32.25" customHeight="1" thickBot="1" x14ac:dyDescent="0.3">
      <c r="A30" s="41" t="s">
        <v>135</v>
      </c>
      <c r="B30" s="304" t="s">
        <v>134</v>
      </c>
      <c r="C30" s="305"/>
      <c r="D30" s="52">
        <v>3225.7677399999998</v>
      </c>
      <c r="E30" s="57">
        <v>2892.0730100000001</v>
      </c>
      <c r="F30" s="33">
        <f t="shared" si="0"/>
        <v>89.655339227863948</v>
      </c>
      <c r="G30" s="2"/>
    </row>
    <row r="31" spans="1:7" ht="15" hidden="1" customHeight="1" x14ac:dyDescent="0.25">
      <c r="A31" s="4"/>
      <c r="B31" s="4"/>
      <c r="C31" s="4"/>
      <c r="D31" s="5"/>
      <c r="E31" s="5"/>
      <c r="F31" s="5"/>
      <c r="G31" s="3"/>
    </row>
    <row r="32" spans="1:7" ht="15" hidden="1" customHeight="1" x14ac:dyDescent="0.25">
      <c r="A32" s="6"/>
      <c r="B32" s="6"/>
      <c r="C32" s="6"/>
      <c r="D32" s="3"/>
      <c r="E32" s="5"/>
      <c r="F32" s="5"/>
      <c r="G32" s="3"/>
    </row>
    <row r="33" spans="1:7" ht="15" hidden="1" customHeight="1" x14ac:dyDescent="0.25">
      <c r="A33" s="5"/>
      <c r="B33" s="5"/>
      <c r="C33" s="5"/>
      <c r="D33" s="5"/>
      <c r="E33" s="5"/>
      <c r="F33" s="5"/>
      <c r="G33" s="3"/>
    </row>
  </sheetData>
  <mergeCells count="32">
    <mergeCell ref="E9:E11"/>
    <mergeCell ref="F9:F11"/>
    <mergeCell ref="B1:F1"/>
    <mergeCell ref="B2:F2"/>
    <mergeCell ref="B3:F3"/>
    <mergeCell ref="B4:F4"/>
    <mergeCell ref="B5:F5"/>
    <mergeCell ref="B6:F6"/>
    <mergeCell ref="A7:F7"/>
    <mergeCell ref="E8:F8"/>
    <mergeCell ref="B9:C11"/>
    <mergeCell ref="D9:D11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2:C12"/>
    <mergeCell ref="B13:C13"/>
    <mergeCell ref="B14:C14"/>
    <mergeCell ref="B15:C15"/>
    <mergeCell ref="A9:A11"/>
  </mergeCells>
  <conditionalFormatting sqref="B1:B2">
    <cfRule type="expression" dxfId="0" priority="1" stopIfTrue="1">
      <formula>$C1&lt;&gt;""</formula>
    </cfRule>
  </conditionalFormatting>
  <pageMargins left="0.78740157480314965" right="0" top="0" bottom="0" header="0" footer="0"/>
  <pageSetup paperSize="9" scale="72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7850260-D5DA-4561-BF5D-D5F9971BDA5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Пр1</vt:lpstr>
      <vt:lpstr>Пр2</vt:lpstr>
      <vt:lpstr>Пр3</vt:lpstr>
      <vt:lpstr>Пр4</vt:lpstr>
      <vt:lpstr>Пр1!Область_печати</vt:lpstr>
      <vt:lpstr>Пр2!Область_печати</vt:lpstr>
      <vt:lpstr>Пр3!Область_печати</vt:lpstr>
      <vt:lpstr>Пр4!Область_печати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FUI\4 element</dc:creator>
  <cp:lastModifiedBy>4 element</cp:lastModifiedBy>
  <cp:lastPrinted>2025-02-04T07:29:15Z</cp:lastPrinted>
  <dcterms:created xsi:type="dcterms:W3CDTF">2025-01-14T06:52:12Z</dcterms:created>
  <dcterms:modified xsi:type="dcterms:W3CDTF">2025-02-27T13:00:41Z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SV_0503127M_20220301_26.xlsx</vt:lpwstr>
  </property>
  <property fmtid="{D5CDD505-2E9C-101B-9397-08002B2CF9AE}" pid="3" name="Название отчета">
    <vt:lpwstr>SV_0503127M_20220301_26.xlsx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используется</vt:lpwstr>
  </property>
</Properties>
</file>