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сессиии\Сессии 2026\46 сессия\"/>
    </mc:Choice>
  </mc:AlternateContent>
  <bookViews>
    <workbookView xWindow="0" yWindow="0" windowWidth="28800" windowHeight="12435" activeTab="1"/>
  </bookViews>
  <sheets>
    <sheet name="Пр1" sheetId="2" r:id="rId1"/>
    <sheet name="Пр2" sheetId="7" r:id="rId2"/>
    <sheet name="Пр3" sheetId="6" r:id="rId3"/>
    <sheet name="Пр4" sheetId="4" r:id="rId4"/>
  </sheets>
  <definedNames>
    <definedName name="_xlnm.Print_Area" localSheetId="0">Пр1!$A$1:$E$64</definedName>
    <definedName name="_xlnm.Print_Area" localSheetId="1">Пр2!$A$1:$J$251</definedName>
    <definedName name="_xlnm.Print_Area" localSheetId="2">Пр3!$A$1:$P$251</definedName>
    <definedName name="_xlnm.Print_Area" localSheetId="3">Пр4!$A$1:$F$31</definedName>
  </definedNames>
  <calcPr calcId="152511"/>
</workbook>
</file>

<file path=xl/calcChain.xml><?xml version="1.0" encoding="utf-8"?>
<calcChain xmlns="http://schemas.openxmlformats.org/spreadsheetml/2006/main">
  <c r="F31" i="4" l="1"/>
  <c r="F30" i="4"/>
  <c r="F29" i="4"/>
  <c r="F28" i="4"/>
  <c r="F27" i="4"/>
  <c r="F26" i="4"/>
  <c r="F25" i="4"/>
  <c r="F24" i="4"/>
  <c r="F23" i="4"/>
  <c r="F20" i="4"/>
  <c r="F19" i="4"/>
  <c r="F18" i="4"/>
  <c r="F17" i="4"/>
  <c r="F15" i="4"/>
  <c r="F13" i="4"/>
  <c r="I244" i="7" l="1"/>
  <c r="I243" i="7" s="1"/>
  <c r="I242" i="7" s="1"/>
  <c r="I241" i="7" s="1"/>
  <c r="I240" i="7" s="1"/>
  <c r="I239" i="7" s="1"/>
  <c r="J238" i="7"/>
  <c r="I237" i="7"/>
  <c r="J237" i="7" s="1"/>
  <c r="H237" i="7"/>
  <c r="I236" i="7"/>
  <c r="H236" i="7"/>
  <c r="H235" i="7" s="1"/>
  <c r="H234" i="7" s="1"/>
  <c r="H233" i="7" s="1"/>
  <c r="H232" i="7" s="1"/>
  <c r="J231" i="7"/>
  <c r="I230" i="7"/>
  <c r="H230" i="7"/>
  <c r="I229" i="7"/>
  <c r="H229" i="7"/>
  <c r="H228" i="7" s="1"/>
  <c r="H227" i="7" s="1"/>
  <c r="H226" i="7" s="1"/>
  <c r="H225" i="7" s="1"/>
  <c r="J224" i="7"/>
  <c r="H223" i="7"/>
  <c r="H222" i="7" s="1"/>
  <c r="J220" i="7"/>
  <c r="H219" i="7"/>
  <c r="J219" i="7" s="1"/>
  <c r="H218" i="7"/>
  <c r="J218" i="7" s="1"/>
  <c r="H217" i="7"/>
  <c r="H216" i="7" s="1"/>
  <c r="J213" i="7"/>
  <c r="H212" i="7"/>
  <c r="H211" i="7" s="1"/>
  <c r="J211" i="7" s="1"/>
  <c r="J210" i="7"/>
  <c r="I209" i="7"/>
  <c r="H209" i="7"/>
  <c r="I208" i="7"/>
  <c r="H208" i="7"/>
  <c r="J207" i="7"/>
  <c r="I206" i="7"/>
  <c r="H206" i="7"/>
  <c r="I205" i="7"/>
  <c r="H205" i="7"/>
  <c r="J204" i="7"/>
  <c r="I203" i="7"/>
  <c r="H203" i="7"/>
  <c r="I202" i="7"/>
  <c r="H202" i="7"/>
  <c r="J201" i="7"/>
  <c r="I200" i="7"/>
  <c r="H200" i="7"/>
  <c r="I199" i="7"/>
  <c r="H199" i="7"/>
  <c r="J198" i="7"/>
  <c r="I197" i="7"/>
  <c r="H197" i="7"/>
  <c r="I196" i="7"/>
  <c r="H196" i="7"/>
  <c r="J195" i="7"/>
  <c r="I194" i="7"/>
  <c r="H194" i="7"/>
  <c r="I193" i="7"/>
  <c r="H193" i="7"/>
  <c r="J190" i="7"/>
  <c r="I189" i="7"/>
  <c r="I188" i="7" s="1"/>
  <c r="H189" i="7"/>
  <c r="H188" i="7" s="1"/>
  <c r="J187" i="7"/>
  <c r="I186" i="7"/>
  <c r="H186" i="7"/>
  <c r="H185" i="7" s="1"/>
  <c r="J182" i="7"/>
  <c r="I181" i="7"/>
  <c r="I180" i="7" s="1"/>
  <c r="H181" i="7"/>
  <c r="H180" i="7" s="1"/>
  <c r="H179" i="7" s="1"/>
  <c r="J178" i="7"/>
  <c r="J177" i="7"/>
  <c r="H177" i="7"/>
  <c r="H176" i="7"/>
  <c r="H175" i="7" s="1"/>
  <c r="J175" i="7" s="1"/>
  <c r="J171" i="7"/>
  <c r="I170" i="7"/>
  <c r="H170" i="7"/>
  <c r="I169" i="7"/>
  <c r="H169" i="7"/>
  <c r="J168" i="7"/>
  <c r="H167" i="7"/>
  <c r="J167" i="7" s="1"/>
  <c r="J166" i="7"/>
  <c r="I165" i="7"/>
  <c r="I164" i="7" s="1"/>
  <c r="H165" i="7"/>
  <c r="J163" i="7"/>
  <c r="I162" i="7"/>
  <c r="H162" i="7"/>
  <c r="H161" i="7" s="1"/>
  <c r="J160" i="7"/>
  <c r="I159" i="7"/>
  <c r="H159" i="7"/>
  <c r="I158" i="7"/>
  <c r="H158" i="7"/>
  <c r="J156" i="7"/>
  <c r="H155" i="7"/>
  <c r="H154" i="7" s="1"/>
  <c r="J154" i="7" s="1"/>
  <c r="J151" i="7"/>
  <c r="I150" i="7"/>
  <c r="H150" i="7"/>
  <c r="H149" i="7" s="1"/>
  <c r="H148" i="7" s="1"/>
  <c r="H147" i="7" s="1"/>
  <c r="H146" i="7" s="1"/>
  <c r="J145" i="7"/>
  <c r="H144" i="7"/>
  <c r="H143" i="7" s="1"/>
  <c r="J138" i="7"/>
  <c r="H137" i="7"/>
  <c r="H136" i="7" s="1"/>
  <c r="J136" i="7" s="1"/>
  <c r="J135" i="7"/>
  <c r="I134" i="7"/>
  <c r="H134" i="7"/>
  <c r="I133" i="7"/>
  <c r="H133" i="7"/>
  <c r="J132" i="7"/>
  <c r="I131" i="7"/>
  <c r="H131" i="7"/>
  <c r="H130" i="7" s="1"/>
  <c r="J125" i="7"/>
  <c r="I124" i="7"/>
  <c r="I123" i="7" s="1"/>
  <c r="H124" i="7"/>
  <c r="H123" i="7" s="1"/>
  <c r="H122" i="7" s="1"/>
  <c r="H121" i="7" s="1"/>
  <c r="J120" i="7"/>
  <c r="H119" i="7"/>
  <c r="J119" i="7" s="1"/>
  <c r="J113" i="7"/>
  <c r="I112" i="7"/>
  <c r="H112" i="7"/>
  <c r="J111" i="7"/>
  <c r="I110" i="7"/>
  <c r="H110" i="7"/>
  <c r="I109" i="7"/>
  <c r="H109" i="7"/>
  <c r="J105" i="7"/>
  <c r="I104" i="7"/>
  <c r="H104" i="7"/>
  <c r="H103" i="7" s="1"/>
  <c r="J102" i="7"/>
  <c r="I101" i="7"/>
  <c r="I100" i="7" s="1"/>
  <c r="H101" i="7"/>
  <c r="J95" i="7"/>
  <c r="I94" i="7"/>
  <c r="H94" i="7"/>
  <c r="H93" i="7" s="1"/>
  <c r="J92" i="7"/>
  <c r="I91" i="7"/>
  <c r="I90" i="7" s="1"/>
  <c r="H91" i="7"/>
  <c r="J91" i="7" s="1"/>
  <c r="J89" i="7"/>
  <c r="I88" i="7"/>
  <c r="H88" i="7"/>
  <c r="H87" i="7" s="1"/>
  <c r="J82" i="7"/>
  <c r="I81" i="7"/>
  <c r="H81" i="7"/>
  <c r="J80" i="7"/>
  <c r="I79" i="7"/>
  <c r="H79" i="7"/>
  <c r="J79" i="7" s="1"/>
  <c r="J73" i="7"/>
  <c r="I72" i="7"/>
  <c r="J72" i="7" s="1"/>
  <c r="H72" i="7"/>
  <c r="I71" i="7"/>
  <c r="H71" i="7"/>
  <c r="J70" i="7"/>
  <c r="I69" i="7"/>
  <c r="I68" i="7" s="1"/>
  <c r="H69" i="7"/>
  <c r="H68" i="7" s="1"/>
  <c r="J67" i="7"/>
  <c r="J66" i="7"/>
  <c r="J65" i="7"/>
  <c r="I64" i="7"/>
  <c r="H64" i="7"/>
  <c r="H63" i="7" s="1"/>
  <c r="J62" i="7"/>
  <c r="I61" i="7"/>
  <c r="I60" i="7" s="1"/>
  <c r="H61" i="7"/>
  <c r="J56" i="7"/>
  <c r="I55" i="7"/>
  <c r="H55" i="7"/>
  <c r="J55" i="7" s="1"/>
  <c r="I54" i="7"/>
  <c r="H54" i="7"/>
  <c r="H53" i="7" s="1"/>
  <c r="H52" i="7" s="1"/>
  <c r="H51" i="7" s="1"/>
  <c r="J50" i="7"/>
  <c r="I49" i="7"/>
  <c r="H49" i="7"/>
  <c r="I48" i="7"/>
  <c r="H48" i="7"/>
  <c r="H47" i="7"/>
  <c r="H46" i="7" s="1"/>
  <c r="J45" i="7"/>
  <c r="I44" i="7"/>
  <c r="J44" i="7" s="1"/>
  <c r="H44" i="7"/>
  <c r="I43" i="7"/>
  <c r="H43" i="7"/>
  <c r="J42" i="7"/>
  <c r="H41" i="7"/>
  <c r="J41" i="7" s="1"/>
  <c r="J40" i="7"/>
  <c r="J39" i="7"/>
  <c r="I38" i="7"/>
  <c r="H38" i="7"/>
  <c r="J37" i="7"/>
  <c r="I36" i="7"/>
  <c r="H36" i="7"/>
  <c r="I35" i="7"/>
  <c r="J33" i="7"/>
  <c r="J32" i="7"/>
  <c r="J31" i="7"/>
  <c r="I30" i="7"/>
  <c r="H30" i="7"/>
  <c r="J29" i="7"/>
  <c r="I28" i="7"/>
  <c r="H28" i="7"/>
  <c r="J27" i="7"/>
  <c r="J25" i="7"/>
  <c r="J24" i="7"/>
  <c r="I23" i="7"/>
  <c r="I22" i="7" s="1"/>
  <c r="H23" i="7"/>
  <c r="H22" i="7" s="1"/>
  <c r="J20" i="7"/>
  <c r="I19" i="7"/>
  <c r="H19" i="7"/>
  <c r="H18" i="7"/>
  <c r="H17" i="7" s="1"/>
  <c r="P238" i="6"/>
  <c r="P237" i="6"/>
  <c r="P231" i="6"/>
  <c r="P229" i="6"/>
  <c r="P226" i="6"/>
  <c r="P225" i="6"/>
  <c r="P224" i="6"/>
  <c r="P221" i="6"/>
  <c r="P220" i="6"/>
  <c r="P218" i="6"/>
  <c r="P217" i="6"/>
  <c r="P213" i="6"/>
  <c r="P210" i="6"/>
  <c r="P209" i="6"/>
  <c r="P207" i="6"/>
  <c r="P204" i="6"/>
  <c r="P201" i="6"/>
  <c r="P198" i="6"/>
  <c r="P197" i="6"/>
  <c r="P195" i="6"/>
  <c r="P190" i="6"/>
  <c r="P189" i="6"/>
  <c r="P187" i="6"/>
  <c r="P182" i="6"/>
  <c r="P181" i="6"/>
  <c r="P178" i="6"/>
  <c r="P177" i="6"/>
  <c r="P171" i="6"/>
  <c r="P168" i="6"/>
  <c r="P166" i="6"/>
  <c r="P163" i="6"/>
  <c r="P162" i="6"/>
  <c r="P161" i="6"/>
  <c r="P160" i="6"/>
  <c r="P158" i="6"/>
  <c r="P156" i="6"/>
  <c r="P151" i="6"/>
  <c r="P145" i="6"/>
  <c r="P142" i="6"/>
  <c r="P141" i="6"/>
  <c r="P138" i="6"/>
  <c r="P137" i="6"/>
  <c r="P135" i="6"/>
  <c r="P133" i="6"/>
  <c r="P132" i="6"/>
  <c r="P125" i="6"/>
  <c r="P121" i="6"/>
  <c r="P120" i="6"/>
  <c r="P113" i="6"/>
  <c r="P111" i="6"/>
  <c r="P109" i="6"/>
  <c r="P105" i="6"/>
  <c r="P102" i="6"/>
  <c r="P95" i="6"/>
  <c r="P93" i="6"/>
  <c r="P92" i="6"/>
  <c r="P89" i="6"/>
  <c r="P82" i="6"/>
  <c r="P81" i="6"/>
  <c r="P80" i="6"/>
  <c r="P73" i="6"/>
  <c r="P70" i="6"/>
  <c r="P69" i="6"/>
  <c r="P67" i="6"/>
  <c r="P66" i="6"/>
  <c r="P65" i="6"/>
  <c r="P62" i="6"/>
  <c r="P61" i="6"/>
  <c r="P56" i="6"/>
  <c r="P54" i="6"/>
  <c r="P53" i="6"/>
  <c r="P50" i="6"/>
  <c r="P45" i="6"/>
  <c r="P42" i="6"/>
  <c r="P40" i="6"/>
  <c r="P39" i="6"/>
  <c r="P38" i="6"/>
  <c r="P37" i="6"/>
  <c r="P33" i="6"/>
  <c r="P32" i="6"/>
  <c r="P31" i="6"/>
  <c r="P29" i="6"/>
  <c r="P27" i="6"/>
  <c r="P25" i="6"/>
  <c r="P24" i="6"/>
  <c r="P20" i="6"/>
  <c r="O59" i="6"/>
  <c r="O101" i="6"/>
  <c r="O244" i="6"/>
  <c r="O243" i="6" s="1"/>
  <c r="O242" i="6" s="1"/>
  <c r="O241" i="6" s="1"/>
  <c r="O240" i="6" s="1"/>
  <c r="O239" i="6" s="1"/>
  <c r="O237" i="6"/>
  <c r="N237" i="6"/>
  <c r="O236" i="6"/>
  <c r="N236" i="6"/>
  <c r="N235" i="6" s="1"/>
  <c r="N234" i="6" s="1"/>
  <c r="N233" i="6" s="1"/>
  <c r="N232" i="6" s="1"/>
  <c r="O230" i="6"/>
  <c r="N230" i="6"/>
  <c r="O229" i="6"/>
  <c r="O228" i="6" s="1"/>
  <c r="O227" i="6" s="1"/>
  <c r="O226" i="6" s="1"/>
  <c r="O225" i="6" s="1"/>
  <c r="N229" i="6"/>
  <c r="N228" i="6" s="1"/>
  <c r="N227" i="6" s="1"/>
  <c r="N226" i="6" s="1"/>
  <c r="N225" i="6" s="1"/>
  <c r="N223" i="6"/>
  <c r="N222" i="6" s="1"/>
  <c r="N221" i="6" s="1"/>
  <c r="N219" i="6"/>
  <c r="P219" i="6" s="1"/>
  <c r="N218" i="6"/>
  <c r="N217" i="6"/>
  <c r="N216" i="6"/>
  <c r="N215" i="6" s="1"/>
  <c r="N214" i="6" s="1"/>
  <c r="P214" i="6" s="1"/>
  <c r="N212" i="6"/>
  <c r="O209" i="6"/>
  <c r="N209" i="6"/>
  <c r="O208" i="6"/>
  <c r="P208" i="6" s="1"/>
  <c r="N208" i="6"/>
  <c r="O206" i="6"/>
  <c r="N206" i="6"/>
  <c r="P206" i="6" s="1"/>
  <c r="O205" i="6"/>
  <c r="P205" i="6" s="1"/>
  <c r="N205" i="6"/>
  <c r="O203" i="6"/>
  <c r="P203" i="6" s="1"/>
  <c r="N203" i="6"/>
  <c r="O202" i="6"/>
  <c r="P202" i="6" s="1"/>
  <c r="N202" i="6"/>
  <c r="O200" i="6"/>
  <c r="P200" i="6" s="1"/>
  <c r="N200" i="6"/>
  <c r="O199" i="6"/>
  <c r="P199" i="6" s="1"/>
  <c r="N199" i="6"/>
  <c r="O197" i="6"/>
  <c r="N197" i="6"/>
  <c r="O196" i="6"/>
  <c r="P196" i="6" s="1"/>
  <c r="N196" i="6"/>
  <c r="O194" i="6"/>
  <c r="N194" i="6"/>
  <c r="P194" i="6" s="1"/>
  <c r="O193" i="6"/>
  <c r="N193" i="6"/>
  <c r="O189" i="6"/>
  <c r="O188" i="6" s="1"/>
  <c r="P188" i="6" s="1"/>
  <c r="N189" i="6"/>
  <c r="N188" i="6" s="1"/>
  <c r="O186" i="6"/>
  <c r="N186" i="6"/>
  <c r="N185" i="6" s="1"/>
  <c r="O181" i="6"/>
  <c r="O180" i="6" s="1"/>
  <c r="O179" i="6" s="1"/>
  <c r="O174" i="6" s="1"/>
  <c r="O173" i="6" s="1"/>
  <c r="N181" i="6"/>
  <c r="N180" i="6"/>
  <c r="N179" i="6" s="1"/>
  <c r="N177" i="6"/>
  <c r="N176" i="6" s="1"/>
  <c r="N175" i="6" s="1"/>
  <c r="P175" i="6" s="1"/>
  <c r="O170" i="6"/>
  <c r="N170" i="6"/>
  <c r="P170" i="6" s="1"/>
  <c r="O169" i="6"/>
  <c r="P169" i="6" s="1"/>
  <c r="N169" i="6"/>
  <c r="N167" i="6"/>
  <c r="O165" i="6"/>
  <c r="O164" i="6" s="1"/>
  <c r="N165" i="6"/>
  <c r="P165" i="6" s="1"/>
  <c r="O162" i="6"/>
  <c r="O161" i="6" s="1"/>
  <c r="N162" i="6"/>
  <c r="N161" i="6" s="1"/>
  <c r="O159" i="6"/>
  <c r="N159" i="6"/>
  <c r="O158" i="6"/>
  <c r="N158" i="6"/>
  <c r="N155" i="6"/>
  <c r="N154" i="6" s="1"/>
  <c r="P154" i="6" s="1"/>
  <c r="O150" i="6"/>
  <c r="N150" i="6"/>
  <c r="N149" i="6" s="1"/>
  <c r="N148" i="6" s="1"/>
  <c r="N147" i="6" s="1"/>
  <c r="N146" i="6" s="1"/>
  <c r="N144" i="6"/>
  <c r="N143" i="6" s="1"/>
  <c r="N142" i="6" s="1"/>
  <c r="N141" i="6" s="1"/>
  <c r="N140" i="6" s="1"/>
  <c r="P140" i="6" s="1"/>
  <c r="N137" i="6"/>
  <c r="N136" i="6" s="1"/>
  <c r="P136" i="6" s="1"/>
  <c r="O134" i="6"/>
  <c r="P134" i="6" s="1"/>
  <c r="N134" i="6"/>
  <c r="O133" i="6"/>
  <c r="N133" i="6"/>
  <c r="O131" i="6"/>
  <c r="N131" i="6"/>
  <c r="N130" i="6" s="1"/>
  <c r="O124" i="6"/>
  <c r="O123" i="6" s="1"/>
  <c r="O122" i="6" s="1"/>
  <c r="O121" i="6" s="1"/>
  <c r="O114" i="6" s="1"/>
  <c r="N124" i="6"/>
  <c r="N123" i="6" s="1"/>
  <c r="N122" i="6" s="1"/>
  <c r="N121" i="6" s="1"/>
  <c r="N119" i="6"/>
  <c r="O112" i="6"/>
  <c r="P112" i="6" s="1"/>
  <c r="N112" i="6"/>
  <c r="O110" i="6"/>
  <c r="N110" i="6"/>
  <c r="O109" i="6"/>
  <c r="N109" i="6"/>
  <c r="O104" i="6"/>
  <c r="O103" i="6" s="1"/>
  <c r="N104" i="6"/>
  <c r="N103" i="6" s="1"/>
  <c r="N101" i="6"/>
  <c r="N100" i="6" s="1"/>
  <c r="O94" i="6"/>
  <c r="O93" i="6" s="1"/>
  <c r="N94" i="6"/>
  <c r="N93" i="6" s="1"/>
  <c r="O91" i="6"/>
  <c r="N91" i="6"/>
  <c r="N90" i="6"/>
  <c r="O88" i="6"/>
  <c r="O87" i="6" s="1"/>
  <c r="N88" i="6"/>
  <c r="N87" i="6" s="1"/>
  <c r="O81" i="6"/>
  <c r="N81" i="6"/>
  <c r="O79" i="6"/>
  <c r="N79" i="6"/>
  <c r="O72" i="6"/>
  <c r="P72" i="6" s="1"/>
  <c r="N72" i="6"/>
  <c r="O71" i="6"/>
  <c r="N71" i="6"/>
  <c r="O69" i="6"/>
  <c r="O68" i="6" s="1"/>
  <c r="P68" i="6" s="1"/>
  <c r="N69" i="6"/>
  <c r="N68" i="6" s="1"/>
  <c r="O64" i="6"/>
  <c r="O63" i="6" s="1"/>
  <c r="N64" i="6"/>
  <c r="N63" i="6" s="1"/>
  <c r="O61" i="6"/>
  <c r="O60" i="6" s="1"/>
  <c r="P60" i="6" s="1"/>
  <c r="N61" i="6"/>
  <c r="N60" i="6" s="1"/>
  <c r="O55" i="6"/>
  <c r="N55" i="6"/>
  <c r="O54" i="6"/>
  <c r="O53" i="6" s="1"/>
  <c r="O52" i="6" s="1"/>
  <c r="O51" i="6" s="1"/>
  <c r="P51" i="6" s="1"/>
  <c r="N54" i="6"/>
  <c r="N53" i="6" s="1"/>
  <c r="N52" i="6" s="1"/>
  <c r="N51" i="6" s="1"/>
  <c r="O49" i="6"/>
  <c r="N49" i="6"/>
  <c r="P49" i="6" s="1"/>
  <c r="O48" i="6"/>
  <c r="O47" i="6" s="1"/>
  <c r="O46" i="6" s="1"/>
  <c r="N48" i="6"/>
  <c r="N47" i="6"/>
  <c r="N46" i="6" s="1"/>
  <c r="P46" i="6" s="1"/>
  <c r="O44" i="6"/>
  <c r="P44" i="6" s="1"/>
  <c r="N44" i="6"/>
  <c r="O43" i="6"/>
  <c r="P43" i="6" s="1"/>
  <c r="N43" i="6"/>
  <c r="N41" i="6"/>
  <c r="P41" i="6" s="1"/>
  <c r="O38" i="6"/>
  <c r="N38" i="6"/>
  <c r="O36" i="6"/>
  <c r="N36" i="6"/>
  <c r="O35" i="6"/>
  <c r="O34" i="6" s="1"/>
  <c r="O30" i="6"/>
  <c r="N30" i="6"/>
  <c r="P30" i="6" s="1"/>
  <c r="O28" i="6"/>
  <c r="P28" i="6" s="1"/>
  <c r="N28" i="6"/>
  <c r="O23" i="6"/>
  <c r="O22" i="6" s="1"/>
  <c r="N23" i="6"/>
  <c r="N22" i="6" s="1"/>
  <c r="P22" i="6" s="1"/>
  <c r="O19" i="6"/>
  <c r="N19" i="6"/>
  <c r="N18" i="6" s="1"/>
  <c r="N17" i="6" s="1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2" i="2"/>
  <c r="E21" i="2"/>
  <c r="E19" i="2"/>
  <c r="E18" i="2"/>
  <c r="E17" i="2"/>
  <c r="E16" i="2"/>
  <c r="E15" i="2"/>
  <c r="E13" i="2"/>
  <c r="O18" i="6" l="1"/>
  <c r="P19" i="6"/>
  <c r="O90" i="6"/>
  <c r="P90" i="6" s="1"/>
  <c r="P91" i="6"/>
  <c r="N118" i="6"/>
  <c r="P119" i="6"/>
  <c r="P230" i="6"/>
  <c r="P36" i="6"/>
  <c r="P55" i="6"/>
  <c r="P63" i="6"/>
  <c r="P79" i="6"/>
  <c r="P87" i="6"/>
  <c r="P110" i="6"/>
  <c r="P159" i="6"/>
  <c r="P164" i="6"/>
  <c r="O235" i="6"/>
  <c r="P236" i="6"/>
  <c r="O100" i="6"/>
  <c r="P101" i="6"/>
  <c r="P212" i="6"/>
  <c r="N211" i="6"/>
  <c r="P211" i="6" s="1"/>
  <c r="O130" i="6"/>
  <c r="P130" i="6" s="1"/>
  <c r="P131" i="6"/>
  <c r="O149" i="6"/>
  <c r="P150" i="6"/>
  <c r="O185" i="6"/>
  <c r="P185" i="6" s="1"/>
  <c r="P186" i="6"/>
  <c r="O192" i="6"/>
  <c r="P193" i="6"/>
  <c r="P59" i="6"/>
  <c r="P71" i="6"/>
  <c r="P103" i="6"/>
  <c r="P94" i="6"/>
  <c r="P222" i="6"/>
  <c r="H129" i="7"/>
  <c r="H128" i="7" s="1"/>
  <c r="N192" i="6"/>
  <c r="N191" i="6" s="1"/>
  <c r="P48" i="6"/>
  <c r="P52" i="6"/>
  <c r="P64" i="6"/>
  <c r="P88" i="6"/>
  <c r="P104" i="6"/>
  <c r="P124" i="6"/>
  <c r="P144" i="6"/>
  <c r="P176" i="6"/>
  <c r="P180" i="6"/>
  <c r="P216" i="6"/>
  <c r="P228" i="6"/>
  <c r="H90" i="7"/>
  <c r="J110" i="7"/>
  <c r="J158" i="7"/>
  <c r="P122" i="6"/>
  <c r="J176" i="7"/>
  <c r="N164" i="6"/>
  <c r="P23" i="6"/>
  <c r="P47" i="6"/>
  <c r="P123" i="6"/>
  <c r="P143" i="6"/>
  <c r="P155" i="6"/>
  <c r="P167" i="6"/>
  <c r="P179" i="6"/>
  <c r="P215" i="6"/>
  <c r="P223" i="6"/>
  <c r="P227" i="6"/>
  <c r="J43" i="7"/>
  <c r="J49" i="7"/>
  <c r="I192" i="7"/>
  <c r="J236" i="7"/>
  <c r="J61" i="7"/>
  <c r="J200" i="7"/>
  <c r="J203" i="7"/>
  <c r="J230" i="7"/>
  <c r="J131" i="7"/>
  <c r="J134" i="7"/>
  <c r="J194" i="7"/>
  <c r="J197" i="7"/>
  <c r="J206" i="7"/>
  <c r="J209" i="7"/>
  <c r="J229" i="7"/>
  <c r="H215" i="7"/>
  <c r="J216" i="7"/>
  <c r="J64" i="7"/>
  <c r="J71" i="7"/>
  <c r="J81" i="7"/>
  <c r="J94" i="7"/>
  <c r="H118" i="7"/>
  <c r="H117" i="7" s="1"/>
  <c r="J117" i="7" s="1"/>
  <c r="J137" i="7"/>
  <c r="J159" i="7"/>
  <c r="J169" i="7"/>
  <c r="J181" i="7"/>
  <c r="J186" i="7"/>
  <c r="J217" i="7"/>
  <c r="H60" i="7"/>
  <c r="H59" i="7" s="1"/>
  <c r="H58" i="7" s="1"/>
  <c r="H57" i="7" s="1"/>
  <c r="H127" i="7"/>
  <c r="J189" i="7"/>
  <c r="H26" i="7"/>
  <c r="J30" i="7"/>
  <c r="J38" i="7"/>
  <c r="J69" i="7"/>
  <c r="I78" i="7"/>
  <c r="I76" i="7" s="1"/>
  <c r="I75" i="7" s="1"/>
  <c r="I93" i="7"/>
  <c r="J93" i="7" s="1"/>
  <c r="J104" i="7"/>
  <c r="J124" i="7"/>
  <c r="J133" i="7"/>
  <c r="J150" i="7"/>
  <c r="H164" i="7"/>
  <c r="H157" i="7" s="1"/>
  <c r="H153" i="7" s="1"/>
  <c r="H152" i="7" s="1"/>
  <c r="J199" i="7"/>
  <c r="H86" i="7"/>
  <c r="H85" i="7" s="1"/>
  <c r="H84" i="7" s="1"/>
  <c r="H83" i="7" s="1"/>
  <c r="I235" i="7"/>
  <c r="J235" i="7" s="1"/>
  <c r="J193" i="7"/>
  <c r="J208" i="7"/>
  <c r="J196" i="7"/>
  <c r="J202" i="7"/>
  <c r="J205" i="7"/>
  <c r="J155" i="7"/>
  <c r="J165" i="7"/>
  <c r="J162" i="7"/>
  <c r="J170" i="7"/>
  <c r="I130" i="7"/>
  <c r="J123" i="7"/>
  <c r="I108" i="7"/>
  <c r="I106" i="7" s="1"/>
  <c r="J109" i="7"/>
  <c r="J101" i="7"/>
  <c r="J90" i="7"/>
  <c r="J88" i="7"/>
  <c r="I77" i="7"/>
  <c r="J68" i="7"/>
  <c r="J60" i="7"/>
  <c r="I63" i="7"/>
  <c r="J63" i="7" s="1"/>
  <c r="J28" i="7"/>
  <c r="H35" i="7"/>
  <c r="H34" i="7" s="1"/>
  <c r="H21" i="7" s="1"/>
  <c r="J23" i="7"/>
  <c r="I26" i="7"/>
  <c r="J26" i="7" s="1"/>
  <c r="J36" i="7"/>
  <c r="H16" i="7"/>
  <c r="H15" i="7" s="1"/>
  <c r="J35" i="7"/>
  <c r="I34" i="7"/>
  <c r="J215" i="7"/>
  <c r="J22" i="7"/>
  <c r="H142" i="7"/>
  <c r="J143" i="7"/>
  <c r="H221" i="7"/>
  <c r="J221" i="7" s="1"/>
  <c r="J222" i="7"/>
  <c r="J48" i="7"/>
  <c r="I47" i="7"/>
  <c r="J54" i="7"/>
  <c r="I53" i="7"/>
  <c r="H116" i="7"/>
  <c r="J180" i="7"/>
  <c r="J19" i="7"/>
  <c r="I18" i="7"/>
  <c r="H174" i="7"/>
  <c r="H173" i="7" s="1"/>
  <c r="H184" i="7"/>
  <c r="H183" i="7" s="1"/>
  <c r="J188" i="7"/>
  <c r="I191" i="7"/>
  <c r="H78" i="7"/>
  <c r="I87" i="7"/>
  <c r="H100" i="7"/>
  <c r="I103" i="7"/>
  <c r="H108" i="7"/>
  <c r="J112" i="7"/>
  <c r="J118" i="7"/>
  <c r="I122" i="7"/>
  <c r="J144" i="7"/>
  <c r="I149" i="7"/>
  <c r="I161" i="7"/>
  <c r="I179" i="7"/>
  <c r="I185" i="7"/>
  <c r="H192" i="7"/>
  <c r="H191" i="7" s="1"/>
  <c r="J212" i="7"/>
  <c r="J223" i="7"/>
  <c r="I228" i="7"/>
  <c r="I234" i="7"/>
  <c r="O191" i="6"/>
  <c r="P191" i="6" s="1"/>
  <c r="N78" i="6"/>
  <c r="N76" i="6" s="1"/>
  <c r="N75" i="6" s="1"/>
  <c r="N74" i="6" s="1"/>
  <c r="O78" i="6"/>
  <c r="O129" i="6"/>
  <c r="N26" i="6"/>
  <c r="N35" i="6"/>
  <c r="N34" i="6" s="1"/>
  <c r="P34" i="6" s="1"/>
  <c r="N108" i="6"/>
  <c r="N106" i="6" s="1"/>
  <c r="O26" i="6"/>
  <c r="O108" i="6"/>
  <c r="N129" i="6"/>
  <c r="N128" i="6" s="1"/>
  <c r="O107" i="6"/>
  <c r="O106" i="6"/>
  <c r="O58" i="6"/>
  <c r="N157" i="6"/>
  <c r="N153" i="6" s="1"/>
  <c r="N152" i="6" s="1"/>
  <c r="N139" i="6" s="1"/>
  <c r="N184" i="6"/>
  <c r="N183" i="6" s="1"/>
  <c r="N59" i="6"/>
  <c r="N58" i="6" s="1"/>
  <c r="N57" i="6" s="1"/>
  <c r="N127" i="6"/>
  <c r="O157" i="6"/>
  <c r="N107" i="6"/>
  <c r="N174" i="6"/>
  <c r="O184" i="6"/>
  <c r="N86" i="6"/>
  <c r="N85" i="6" s="1"/>
  <c r="N84" i="6" s="1"/>
  <c r="N83" i="6" s="1"/>
  <c r="N99" i="6"/>
  <c r="N98" i="6" s="1"/>
  <c r="N97" i="6" s="1"/>
  <c r="N77" i="6"/>
  <c r="O183" i="6" l="1"/>
  <c r="P184" i="6"/>
  <c r="O21" i="6"/>
  <c r="P26" i="6"/>
  <c r="O128" i="6"/>
  <c r="P129" i="6"/>
  <c r="N173" i="6"/>
  <c r="P174" i="6"/>
  <c r="O153" i="6"/>
  <c r="P157" i="6"/>
  <c r="O99" i="6"/>
  <c r="P100" i="6"/>
  <c r="O57" i="6"/>
  <c r="P57" i="6" s="1"/>
  <c r="P58" i="6"/>
  <c r="H14" i="7"/>
  <c r="O96" i="6"/>
  <c r="P106" i="6"/>
  <c r="P108" i="6"/>
  <c r="N21" i="6"/>
  <c r="N16" i="6" s="1"/>
  <c r="N15" i="6" s="1"/>
  <c r="I107" i="7"/>
  <c r="P35" i="6"/>
  <c r="P192" i="6"/>
  <c r="O148" i="6"/>
  <c r="P149" i="6"/>
  <c r="O234" i="6"/>
  <c r="P235" i="6"/>
  <c r="P107" i="6"/>
  <c r="O77" i="6"/>
  <c r="P77" i="6" s="1"/>
  <c r="P78" i="6"/>
  <c r="O76" i="6"/>
  <c r="O86" i="6"/>
  <c r="N117" i="6"/>
  <c r="P118" i="6"/>
  <c r="O17" i="6"/>
  <c r="P17" i="6" s="1"/>
  <c r="P18" i="6"/>
  <c r="J164" i="7"/>
  <c r="H214" i="7"/>
  <c r="J214" i="7" s="1"/>
  <c r="J34" i="7"/>
  <c r="I129" i="7"/>
  <c r="J130" i="7"/>
  <c r="I59" i="7"/>
  <c r="J228" i="7"/>
  <c r="I227" i="7"/>
  <c r="J185" i="7"/>
  <c r="I184" i="7"/>
  <c r="J87" i="7"/>
  <c r="I86" i="7"/>
  <c r="J47" i="7"/>
  <c r="I46" i="7"/>
  <c r="J46" i="7" s="1"/>
  <c r="J179" i="7"/>
  <c r="I174" i="7"/>
  <c r="H107" i="7"/>
  <c r="J107" i="7" s="1"/>
  <c r="H106" i="7"/>
  <c r="H77" i="7"/>
  <c r="J77" i="7" s="1"/>
  <c r="J78" i="7"/>
  <c r="H76" i="7"/>
  <c r="H141" i="7"/>
  <c r="J142" i="7"/>
  <c r="J108" i="7"/>
  <c r="J161" i="7"/>
  <c r="I157" i="7"/>
  <c r="J122" i="7"/>
  <c r="I121" i="7"/>
  <c r="J103" i="7"/>
  <c r="I99" i="7"/>
  <c r="I74" i="7"/>
  <c r="J53" i="7"/>
  <c r="I52" i="7"/>
  <c r="J192" i="7"/>
  <c r="J106" i="7"/>
  <c r="I21" i="7"/>
  <c r="J21" i="7" s="1"/>
  <c r="J234" i="7"/>
  <c r="I233" i="7"/>
  <c r="H172" i="7"/>
  <c r="J149" i="7"/>
  <c r="I148" i="7"/>
  <c r="H99" i="7"/>
  <c r="H98" i="7" s="1"/>
  <c r="H97" i="7" s="1"/>
  <c r="J100" i="7"/>
  <c r="J191" i="7"/>
  <c r="I17" i="7"/>
  <c r="J18" i="7"/>
  <c r="H115" i="7"/>
  <c r="J116" i="7"/>
  <c r="N14" i="6"/>
  <c r="O75" i="6" l="1"/>
  <c r="P76" i="6"/>
  <c r="O16" i="6"/>
  <c r="O233" i="6"/>
  <c r="P234" i="6"/>
  <c r="O152" i="6"/>
  <c r="P153" i="6"/>
  <c r="P86" i="6"/>
  <c r="O85" i="6"/>
  <c r="O147" i="6"/>
  <c r="P148" i="6"/>
  <c r="P99" i="6"/>
  <c r="O98" i="6"/>
  <c r="N172" i="6"/>
  <c r="N126" i="6" s="1"/>
  <c r="P173" i="6"/>
  <c r="P21" i="6"/>
  <c r="P128" i="6"/>
  <c r="O127" i="6"/>
  <c r="N116" i="6"/>
  <c r="P117" i="6"/>
  <c r="O172" i="6"/>
  <c r="P172" i="6" s="1"/>
  <c r="P183" i="6"/>
  <c r="J129" i="7"/>
  <c r="I128" i="7"/>
  <c r="J59" i="7"/>
  <c r="I58" i="7"/>
  <c r="H75" i="7"/>
  <c r="J76" i="7"/>
  <c r="J184" i="7"/>
  <c r="I183" i="7"/>
  <c r="J17" i="7"/>
  <c r="I16" i="7"/>
  <c r="J233" i="7"/>
  <c r="I232" i="7"/>
  <c r="J232" i="7" s="1"/>
  <c r="I114" i="7"/>
  <c r="J121" i="7"/>
  <c r="J148" i="7"/>
  <c r="I147" i="7"/>
  <c r="J86" i="7"/>
  <c r="I85" i="7"/>
  <c r="J227" i="7"/>
  <c r="I226" i="7"/>
  <c r="J115" i="7"/>
  <c r="H114" i="7"/>
  <c r="J52" i="7"/>
  <c r="I51" i="7"/>
  <c r="J51" i="7" s="1"/>
  <c r="J99" i="7"/>
  <c r="I98" i="7"/>
  <c r="J157" i="7"/>
  <c r="I153" i="7"/>
  <c r="H140" i="7"/>
  <c r="J141" i="7"/>
  <c r="H96" i="7"/>
  <c r="J174" i="7"/>
  <c r="I173" i="7"/>
  <c r="J173" i="7" s="1"/>
  <c r="N115" i="6" l="1"/>
  <c r="P116" i="6"/>
  <c r="O146" i="6"/>
  <c r="P146" i="6" s="1"/>
  <c r="P147" i="6"/>
  <c r="P152" i="6"/>
  <c r="O232" i="6"/>
  <c r="P232" i="6" s="1"/>
  <c r="P233" i="6"/>
  <c r="O15" i="6"/>
  <c r="P16" i="6"/>
  <c r="P127" i="6"/>
  <c r="O97" i="6"/>
  <c r="P97" i="6" s="1"/>
  <c r="P98" i="6"/>
  <c r="O84" i="6"/>
  <c r="P85" i="6"/>
  <c r="O74" i="6"/>
  <c r="P74" i="6" s="1"/>
  <c r="P75" i="6"/>
  <c r="J128" i="7"/>
  <c r="I127" i="7"/>
  <c r="J127" i="7" s="1"/>
  <c r="I57" i="7"/>
  <c r="J57" i="7" s="1"/>
  <c r="J58" i="7"/>
  <c r="J183" i="7"/>
  <c r="I172" i="7"/>
  <c r="J172" i="7" s="1"/>
  <c r="J153" i="7"/>
  <c r="I152" i="7"/>
  <c r="J226" i="7"/>
  <c r="I225" i="7"/>
  <c r="J225" i="7" s="1"/>
  <c r="J147" i="7"/>
  <c r="I146" i="7"/>
  <c r="J146" i="7" s="1"/>
  <c r="J114" i="7"/>
  <c r="I96" i="7"/>
  <c r="J96" i="7" s="1"/>
  <c r="J16" i="7"/>
  <c r="I15" i="7"/>
  <c r="J140" i="7"/>
  <c r="H139" i="7"/>
  <c r="H126" i="7" s="1"/>
  <c r="J98" i="7"/>
  <c r="I97" i="7"/>
  <c r="J97" i="7" s="1"/>
  <c r="J85" i="7"/>
  <c r="I84" i="7"/>
  <c r="H74" i="7"/>
  <c r="J75" i="7"/>
  <c r="O83" i="6" l="1"/>
  <c r="P83" i="6" s="1"/>
  <c r="P84" i="6"/>
  <c r="O139" i="6"/>
  <c r="P15" i="6"/>
  <c r="O14" i="6"/>
  <c r="P115" i="6"/>
  <c r="N114" i="6"/>
  <c r="I139" i="7"/>
  <c r="J152" i="7"/>
  <c r="H13" i="7"/>
  <c r="H12" i="7" s="1"/>
  <c r="J74" i="7"/>
  <c r="J15" i="7"/>
  <c r="I14" i="7"/>
  <c r="J84" i="7"/>
  <c r="I83" i="7"/>
  <c r="J83" i="7" s="1"/>
  <c r="P114" i="6" l="1"/>
  <c r="N96" i="6"/>
  <c r="P139" i="6"/>
  <c r="O126" i="6"/>
  <c r="P126" i="6" s="1"/>
  <c r="P14" i="6"/>
  <c r="O13" i="6"/>
  <c r="J14" i="7"/>
  <c r="J139" i="7"/>
  <c r="I126" i="7"/>
  <c r="J126" i="7" s="1"/>
  <c r="O12" i="6" l="1"/>
  <c r="N13" i="6"/>
  <c r="N12" i="6" s="1"/>
  <c r="P96" i="6"/>
  <c r="I13" i="7"/>
  <c r="P12" i="6" l="1"/>
  <c r="P13" i="6"/>
  <c r="J13" i="7"/>
  <c r="I12" i="7"/>
  <c r="J12" i="7" s="1"/>
</calcChain>
</file>

<file path=xl/sharedStrings.xml><?xml version="1.0" encoding="utf-8"?>
<sst xmlns="http://schemas.openxmlformats.org/spreadsheetml/2006/main" count="2053" uniqueCount="335">
  <si>
    <t>Исполнено</t>
  </si>
  <si>
    <t>4</t>
  </si>
  <si>
    <t>5</t>
  </si>
  <si>
    <t xml:space="preserve">Доходы бюджета - всего  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</si>
  <si>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</si>
  <si>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</si>
  <si>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</si>
  <si>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</si>
  <si>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</si>
  <si>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</si>
  <si>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</si>
  <si>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</si>
  <si>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</si>
  <si>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</si>
  <si>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</si>
  <si>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</si>
  <si>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</si>
  <si>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</si>
  <si>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</si>
  <si>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</si>
  <si>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</si>
  <si>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</si>
  <si>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</si>
  <si>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</si>
  <si>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18210102210010000110</t>
  </si>
  <si>
    <t>18210102210011000110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</si>
  <si>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</si>
  <si>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</si>
  <si>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</si>
  <si>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</si>
  <si>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</si>
  <si>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</si>
  <si>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</si>
  <si>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</si>
  <si>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</si>
  <si>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</si>
  <si>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</si>
  <si>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</si>
  <si>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</si>
  <si>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</si>
  <si>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</si>
  <si>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</si>
  <si>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</si>
  <si>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</si>
  <si>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</si>
  <si>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</si>
  <si>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</si>
  <si>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</si>
  <si>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</si>
  <si>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</si>
  <si>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</si>
  <si>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</si>
  <si>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</si>
  <si>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</si>
  <si>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</si>
  <si>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91510000000000000000</t>
  </si>
  <si>
    <t>ДОХОДЫ ОТ ИСПОЛЬЗОВАНИЯ ИМУЩЕСТВА, НАХОДЯЩЕГОСЯ В ГОСУДАРСТВЕННОЙ И МУНИЦИПАЛЬНОЙ СОБСТВЕННОСТИ</t>
  </si>
  <si>
    <t>91511100000000000000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</si>
  <si>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</si>
  <si>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91511105000000000120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</si>
  <si>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</si>
  <si>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91511105030000000120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</si>
  <si>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</si>
  <si>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91511105035100000120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</si>
  <si>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</si>
  <si>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91511109000000000120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</si>
  <si>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</si>
  <si>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91511109040000000120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</si>
  <si>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</si>
  <si>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91511109045100000120</t>
  </si>
  <si>
    <t>БЕЗВОЗМЕЗДНЫЕ ПОСТУПЛЕНИЯ</t>
  </si>
  <si>
    <t>91520000000000000000</t>
  </si>
  <si>
    <t>БЕЗВОЗМЕЗДНЫЕ ПОСТУПЛЕНИЯ ОТ ДРУГИХ БЮДЖЕТОВ БЮДЖЕТНОЙ СИСТЕМЫ РОССИЙСКОЙ ФЕДЕРАЦИИ</t>
  </si>
  <si>
    <t>91520200000000000000</t>
  </si>
  <si>
    <t>Дотации бюджетам бюджетной системы Российской Федерации</t>
  </si>
  <si>
    <t>91520210000000000150</t>
  </si>
  <si>
    <t>Дотации на выравнивание бюджетной обеспеченности</t>
  </si>
  <si>
    <t>91520215001000000150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</si>
  <si>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</si>
  <si>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91520215001100000150</t>
  </si>
  <si>
    <t>Дотации бюджетам на поддержку мер по обеспечению сбалансированности бюджетов</t>
  </si>
  <si>
    <t>91520215002000000150</t>
  </si>
  <si>
    <t>Дотации бюджетам сельских поселений на поддержку мер по обеспечению сбалансированности бюджетов</t>
  </si>
  <si>
    <t>91520215002100000150</t>
  </si>
  <si>
    <t>Субвенции бюджетам бюджетной системы Российской Федерации</t>
  </si>
  <si>
    <t>91520230000000000150</t>
  </si>
  <si>
    <t>Субвенции местным бюджетам на выполнение передаваемых полномочий субъектов Российской Федерации</t>
  </si>
  <si>
    <t>91520230024000000150</t>
  </si>
  <si>
    <t>Субвенции бюджетам сельских поселений на выполнение передаваемых полномочий субъектов Российской Федерации</t>
  </si>
  <si>
    <t>91520230024100000150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</si>
  <si>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</si>
  <si>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91520235118000000150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</si>
  <si>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</si>
  <si>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91520235118100000150</t>
  </si>
  <si>
    <t>Иные межбюджетные трансферты</t>
  </si>
  <si>
    <t>91520240000000000150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</si>
  <si>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</si>
  <si>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91520240014000000150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</si>
  <si>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</si>
  <si>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91520240014100000150</t>
  </si>
  <si>
    <t>Прочие межбюджетные трансферты, передаваемые бюджетам</t>
  </si>
  <si>
    <t>91520249999000000150</t>
  </si>
  <si>
    <t>Прочие межбюджетные трансферты, передаваемые бюджетам сельских поселений</t>
  </si>
  <si>
    <t>91520249999100000150</t>
  </si>
  <si>
    <t>10</t>
  </si>
  <si>
    <t>x</t>
  </si>
  <si>
    <t>200</t>
  </si>
  <si>
    <t>Расходы на выплаты персоналу государственных (муниципальных) органов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</si>
  <si>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</si>
  <si>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</si>
  <si>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Иные бюджетные ассигнования</t>
  </si>
  <si>
    <t>Уплата налогов, сборов и иных платежей</t>
  </si>
  <si>
    <t>Уплата налога на имущество организаций и земельного налога</t>
  </si>
  <si>
    <t>Межбюджетные трансферты</t>
  </si>
  <si>
    <t>Резервные средства</t>
  </si>
  <si>
    <t>Мероприятия по обеспечению пожарной безопасности</t>
  </si>
  <si>
    <t>Выполнение работ на гидротехнических сооружениях по пропуску весеннего паводка</t>
  </si>
  <si>
    <t>Мероприятия в области водного хозяйства</t>
  </si>
  <si>
    <t>Взнос на капитальный ремонт общего имущества в многоквартирном доме</t>
  </si>
  <si>
    <t>Уличное освещение</t>
  </si>
  <si>
    <t>Организация и содержание мест захоронения</t>
  </si>
  <si>
    <t>Социальное обеспечение и иные выплаты населению</t>
  </si>
  <si>
    <t>Публичные нормативные социальные выплаты гражданам</t>
  </si>
  <si>
    <t>Обслуживание государственного (муниципального) долга</t>
  </si>
  <si>
    <t>Обслуживание муниципального долга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</si>
  <si>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</si>
  <si>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</si>
  <si>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</si>
  <si>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</si>
  <si>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91501030000000000000</t>
  </si>
  <si>
    <t>Бюджетные кредиты из других бюджетов бюджетной системы Российской Федерации в валюте Российской Федерации</t>
  </si>
  <si>
    <t>91501030100000000000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</si>
  <si>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</si>
  <si>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91501030100000000800</t>
  </si>
  <si>
    <t xml:space="preserve"> Погашение бюджетами поселений кредитов  от других бюджетов бюджетной системы Российской Федерации в валюте Российской Федерации</t>
  </si>
  <si>
    <t>91501030100102602810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</si>
  <si>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</si>
  <si>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</si>
  <si>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</si>
  <si>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 xml:space="preserve">  Увеличение прочих остатков средств бюджетов</t>
  </si>
  <si>
    <t>91501050200000000500</t>
  </si>
  <si>
    <t xml:space="preserve">  Увеличение прочих остатков денежных средств бюджетов</t>
  </si>
  <si>
    <t>91501050201000000510</t>
  </si>
  <si>
    <t xml:space="preserve">  Увеличение прочих остатков денежных средств бюджетов сельских поселений</t>
  </si>
  <si>
    <t>91501050201100000510</t>
  </si>
  <si>
    <t>уменьшение остатков средств, всего</t>
  </si>
  <si>
    <t xml:space="preserve">  Уменьшение прочих остатков средств бюджетов</t>
  </si>
  <si>
    <t>91501050200000000600</t>
  </si>
  <si>
    <t xml:space="preserve">  Уменьшение прочих остатков денежных средств бюджетов</t>
  </si>
  <si>
    <t>91501050201000000610</t>
  </si>
  <si>
    <t xml:space="preserve">  Уменьшение прочих остатков денежных средств бюджетов сельских поселений</t>
  </si>
  <si>
    <t>91501050201100000610</t>
  </si>
  <si>
    <t/>
  </si>
  <si>
    <t>Приложение 1</t>
  </si>
  <si>
    <t xml:space="preserve">к решению Совета депутатов  </t>
  </si>
  <si>
    <t xml:space="preserve"> Первомайского сельского поселения </t>
  </si>
  <si>
    <t xml:space="preserve">Лямбирского муниципального района </t>
  </si>
  <si>
    <t>Республики Мордовия</t>
  </si>
  <si>
    <t>(тыс. руб.)</t>
  </si>
  <si>
    <t>КОД</t>
  </si>
  <si>
    <t>НАИМЕНОВАНИЕ</t>
  </si>
  <si>
    <t>Утверждено</t>
  </si>
  <si>
    <t>Процент исполнения</t>
  </si>
  <si>
    <t>3</t>
  </si>
  <si>
    <t>от  "___ " ___________ 2026 г. № __</t>
  </si>
  <si>
    <t xml:space="preserve"> ДОХОДЫ БЮДЖЕТА ПЕРВОМАЙСКОГО СЕЛЬСКОГО ПОСЕЛЕНИЯ ЛЯМБИРСКОГО МУНИЦИПАЛЬНОГО РАЙОНА  РЕСПУБЛИКИ МОРДОВИЯ ЗА 2025 ГОД  ПО КОДАМ КЛАССИФИКАЦИИ ДОХОДОВ БЮДЖЕТОВ</t>
  </si>
  <si>
    <t>Приложение 3</t>
  </si>
  <si>
    <t>Наименование</t>
  </si>
  <si>
    <t>Адм</t>
  </si>
  <si>
    <t>Рз</t>
  </si>
  <si>
    <t>ПРз</t>
  </si>
  <si>
    <t>ЦСР</t>
  </si>
  <si>
    <t>ВР</t>
  </si>
  <si>
    <t>Сумма (тыс. руб.)</t>
  </si>
  <si>
    <t>Lev</t>
  </si>
  <si>
    <t>ВСЕГО</t>
  </si>
  <si>
    <t>Администрация Первомайского сельского поселения Лямбирского муниципального района Республики Мордовия</t>
  </si>
  <si>
    <t>Общегосударственные вопросы</t>
  </si>
  <si>
    <t>01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</si>
  <si>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</si>
  <si>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04</t>
  </si>
  <si>
    <t>Обеспечение деятельности Администрации Первомайского сельского поселения Лямбирского муниципального района Республики Мордовия</t>
  </si>
  <si>
    <t>65</t>
  </si>
  <si>
    <t>Высшее должностное лицо муниципального образования</t>
  </si>
  <si>
    <t>1</t>
  </si>
  <si>
    <t>00</t>
  </si>
  <si>
    <t>Расходы на выплаты по оплате труда Главы Администрации Первомайского сельского поселения Лямбирского муниципального района Республики Мордовия</t>
  </si>
  <si>
    <t>41140</t>
  </si>
  <si>
    <t>Расходы на выплаты персоналу в целях обеспечния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</si>
  <si>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Аппарат Администрации Первомайского сельского поселения Лямбирского муниципального района Республики Мордовия</t>
  </si>
  <si>
    <t>2</t>
  </si>
  <si>
    <t xml:space="preserve">Расходы на выплаты по оплате труда работников органов местного самоуправления </t>
  </si>
  <si>
    <t>41110</t>
  </si>
  <si>
    <t>Пособия, компенсации и иные социальные выплаты гражданам, кроме публичных нормативных обязательств</t>
  </si>
  <si>
    <t xml:space="preserve">Расходы на обеспечение выполнения функций органов местного самоуправления </t>
  </si>
  <si>
    <t>41120</t>
  </si>
  <si>
    <t>Иные выплаты персоналу государственных (муниципальных) органов, за исключением фонда оплаты труда</t>
  </si>
  <si>
    <t>851</t>
  </si>
  <si>
    <t>Уплата  иных платежей</t>
  </si>
  <si>
    <t>Субсидии на софинансирование расходных обязательств поселений</t>
  </si>
  <si>
    <t>Субсидии на софинансирование расходных обязательств по финансовому обеспечению деятельности органов местного самоуправления и  муниципальных учреждений</t>
  </si>
  <si>
    <t>Расходы на выплаты персоналу в целях обеспечния выполнения функций государственными муниципальными органами, казенными учреждениями, органами управления государственными внебюджетными фондами</t>
  </si>
  <si>
    <t>100</t>
  </si>
  <si>
    <t>120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</si>
  <si>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</si>
  <si>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76010</t>
  </si>
  <si>
    <t>Прочая закупка товаров, работ и услуг для обеспечения государственных (муниципальных) нужд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</si>
  <si>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</si>
  <si>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>44501</t>
  </si>
  <si>
    <t>500</t>
  </si>
  <si>
    <t>540</t>
  </si>
  <si>
    <t>Непрограммные расходы главных распорядителей бюджетных средств Первомайского сельского поселения Лямбирского муниципального района Республики Мордовия</t>
  </si>
  <si>
    <t>89</t>
  </si>
  <si>
    <t>0</t>
  </si>
  <si>
    <t>Непрограммные расходы в рамках обеспечения деятельности главных распорядителей бюджетных средств Первомайского сельского поселения Лямбирского муниципального района Республики Мордовия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</si>
  <si>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</si>
  <si>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77150</t>
  </si>
  <si>
    <t>Резервные фонды</t>
  </si>
  <si>
    <t>Резервный фонд администрации Первомайского сельского поселения Лямбирского муниципального района Республики Мордовия</t>
  </si>
  <si>
    <t>41180</t>
  </si>
  <si>
    <t>870</t>
  </si>
  <si>
    <t>Другие общегосударственные вопросы</t>
  </si>
  <si>
    <t>13</t>
  </si>
  <si>
    <t>Мероприятия, связанные с  муниципальным управлением</t>
  </si>
  <si>
    <t>41210</t>
  </si>
  <si>
    <t>Исполнение судебных актов, предусматривающих обращение взыскания на средства  бюджета Первомайского сельского поселения</t>
  </si>
  <si>
    <t>41220</t>
  </si>
  <si>
    <t xml:space="preserve">Исполнение судебных актов </t>
  </si>
  <si>
    <t>Мероприятия в области жилищно-коммунального хозяйства</t>
  </si>
  <si>
    <t xml:space="preserve">Оценка недвижимости, признание прав и регулирование отношений по муниципальной собственности </t>
  </si>
  <si>
    <t>42200</t>
  </si>
  <si>
    <t xml:space="preserve">Национальная оборона </t>
  </si>
  <si>
    <t>02</t>
  </si>
  <si>
    <t>Мобилизационная и вневойсковая подготовка</t>
  </si>
  <si>
    <t>03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</si>
  <si>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</si>
  <si>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51180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</si>
  <si>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</si>
  <si>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пожарная безопасность</t>
  </si>
  <si>
    <t>Национальная экономика</t>
  </si>
  <si>
    <t xml:space="preserve">Водное хозяйство </t>
  </si>
  <si>
    <t>06</t>
  </si>
  <si>
    <t>Капитальный ремонт гидротехнических сооружений, находящихся в муниципальной собственности</t>
  </si>
  <si>
    <t>А0650</t>
  </si>
  <si>
    <t>Дорожное хозяйство (дорожные  фонды)</t>
  </si>
  <si>
    <t>09</t>
  </si>
  <si>
    <t>Муниципальная программа "Повышение безопасности дорожного движения в Первомайском сельском поселении Лямбирского муниципального района Республики Мордовия"</t>
  </si>
  <si>
    <t>Основное мероприятие " Обеспечение сохранности автомобильных дорог, искусственных сооружений на них на уровне, соответствующем категории дороги"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</si>
  <si>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</si>
  <si>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9Д184</t>
  </si>
  <si>
    <t>Капитальный ремонт, ремонт и содержание автомобильных дорог общего пользования местного значения и искусственных сооружений на них за счет средств местного бюджета</t>
  </si>
  <si>
    <t>42340</t>
  </si>
  <si>
    <t xml:space="preserve">Прочая закупка товаров, работ и услуг </t>
  </si>
  <si>
    <t>Другие вопросы в области национальной экономики</t>
  </si>
  <si>
    <t>Муниципальная программа "Управление муниципальным имуществом и земельными ресурсами на территории Первомайского сельского поселения Лямбирского муниципального района Республики Мордовия"</t>
  </si>
  <si>
    <t>Подпрограмма "Управление земельными ресурсами"</t>
  </si>
  <si>
    <t xml:space="preserve">Основное мероприятие "Выполнение комплексных кадастровых работ" </t>
  </si>
  <si>
    <t>Организация проведения комплексных кадастровых работ</t>
  </si>
  <si>
    <t>L5110</t>
  </si>
  <si>
    <t>Непрограммные расходы главных распорядителей  средств бюджета Первомайского сельского поселения Лямбирского муниципального района Республики Мордовия</t>
  </si>
  <si>
    <t>Непрограммные расходы в рамках обеспечения деятельности главных распорядителей  средств бюджета Первомайского сельского поселения Лямбирского муниципального района Республики Мордовия</t>
  </si>
  <si>
    <t>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</t>
  </si>
  <si>
    <t>Жилищно-коммунальное хозяйство</t>
  </si>
  <si>
    <t>05</t>
  </si>
  <si>
    <t xml:space="preserve">Жилищное хозяйство </t>
  </si>
  <si>
    <t>Осуществление полномочий по обеспечению проживающих в поселении и нуждающихся в жилых помещениях малоимущих граждан жилыми помещениями, организации строительства и содержания муниципального жилищного фонда, созданию условий для жилищного строительства, осуществлению муниципального жилищного контролю, а также иных полномочий органов местного самоуправления в соответствии с жилищным законодательством</t>
  </si>
  <si>
    <t>Иные межбюджетные трансферты на погашение кредиторской задолженности по уплате взносов на капитальный ремонт общего имущества многоквартирных домов, находящихся в муниципальной собственности поселений</t>
  </si>
  <si>
    <t>Коммунальное хозяйство</t>
  </si>
  <si>
    <t>Муниципальная программа "Энергосбережение и повышение энергетической эффективности на территории Первомайского сельского поселения Лямбирского муниципального района Республики Мордовия"</t>
  </si>
  <si>
    <t>12</t>
  </si>
  <si>
    <t>Подпрограмма "Энергосбережение и повышение энергетической эффективности в энергетике"</t>
  </si>
  <si>
    <t>Основное мероприятие "Субсидирование формление прав собственности на бесхозяйные объеккты недвижимого имущества, используемые для передачи энергетических ресурсов"</t>
  </si>
  <si>
    <t>Оформление прав собственности на бесхозяйные объекты недвижимого имущества, используемые для передачи энергетических ресурсов"</t>
  </si>
  <si>
    <t>S6140</t>
  </si>
  <si>
    <t>Муниципальная программа  Лямбирского муниципального района "Комплексное развитие сельских территорий"</t>
  </si>
  <si>
    <t>Подпрограмма "Создание и развитие инфраструктуры на сельских территориях"</t>
  </si>
  <si>
    <t>Основное мероприятие "Современный облик сельских территорий"</t>
  </si>
  <si>
    <t>Реализация проектов комплексного развития сельских территорий</t>
  </si>
  <si>
    <t>22</t>
  </si>
  <si>
    <t>L5768</t>
  </si>
  <si>
    <t>Капитальные вложения в объекты государственной (муниципальной) собственности</t>
  </si>
  <si>
    <t xml:space="preserve">Бюджетные инвестиции </t>
  </si>
  <si>
    <t>Бюджетные инвестиции в объекты капитального строительства муниципальной собственности за счет средств местного бюджета</t>
  </si>
  <si>
    <t>Объект капстроительства "Подключение к сети газораспределения АО "Газпром газораспределение "Саранск" ул. Энергетиков с. Лямбирь</t>
  </si>
  <si>
    <t>Бюджетные инвестиции в объекты капитального строительства государственной (муниципальной) собственности</t>
  </si>
  <si>
    <t>Мероприятия по реализации отдельных полномочий органов местного самоуправления</t>
  </si>
  <si>
    <t>42020</t>
  </si>
  <si>
    <t>Капитальный ремонт коммуникационных сетей</t>
  </si>
  <si>
    <t>Проектно-изыскательские работы</t>
  </si>
  <si>
    <t>Осуществление полномочий по организации в границах поселения электро-, газо- и водоснабжения населения, водоотведения в пределах полномочий, установленных законодательством Российской Федерации</t>
  </si>
  <si>
    <t>44101</t>
  </si>
  <si>
    <t>Благоустройство</t>
  </si>
  <si>
    <t>Муниципальная программа  Первомайского сельского поселения "Комплексное развитие сельских территорий"</t>
  </si>
  <si>
    <t>Региональный проект "Комплексная система обращения с твердыми коммунальными отходами"</t>
  </si>
  <si>
    <t>G2</t>
  </si>
  <si>
    <t>Создание (обустройство) мест (площадок) накопления (в том числе раздельного накопления) твердых коммунальных отходов и приобретение контейнеров и/или бункеров для накопления твердых коммунальных отходов</t>
  </si>
  <si>
    <t>Основное мероприятие " Благоустройство сельских территорий"</t>
  </si>
  <si>
    <t>Реализация проектов по благоустройству сельских территорий</t>
  </si>
  <si>
    <t>L5764</t>
  </si>
  <si>
    <t>Муниципальная программа "Формирование современной городской среды на 2018-2022 годы"</t>
  </si>
  <si>
    <t>Региональный проект "Формирование комфортной городской среды"</t>
  </si>
  <si>
    <t>F2</t>
  </si>
  <si>
    <t>Благоустройство общественных территорий</t>
  </si>
  <si>
    <t xml:space="preserve">Благоустройство дворовых территорий </t>
  </si>
  <si>
    <t>Непрограммые расходы главных распорядителей бюджетных средств Первомайского сельского поселения Лямбирского муниципального района Республики Мордовия</t>
  </si>
  <si>
    <t>Непрограммые расходы в рамках обеспечения деятельности главных распорядителей бюджетных средств Первомайского сельского поселения Лямбирского муниципального района Республики Мордовия</t>
  </si>
  <si>
    <t>Озеленение</t>
  </si>
  <si>
    <t xml:space="preserve">Прочие мероприятия по благоустройству </t>
  </si>
  <si>
    <t>43040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</si>
  <si>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</si>
  <si>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44104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</si>
  <si>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</si>
  <si>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44106</t>
  </si>
  <si>
    <t>Решение вопросов местного значения, осуществляемое с привлечением средств самообложения граждан</t>
  </si>
  <si>
    <t>Другие вопросы в области жилищно-коммунального хозяйства</t>
  </si>
  <si>
    <t>Мероприятия по разработке схем теплоснабжения, водоснабжения и водоотведения муниципальных образований</t>
  </si>
  <si>
    <t>Мероприятия по энергосбережению и повышению энергоэффективности</t>
  </si>
  <si>
    <t>Социальная политика</t>
  </si>
  <si>
    <t>Пенсионное обеспечение</t>
  </si>
  <si>
    <t>Доплаты к пенсиям муниципальных служащих  Республики Мордовия</t>
  </si>
  <si>
    <t>03010</t>
  </si>
  <si>
    <t>Обслуживание  государственного (муниципального) внутреннего долга</t>
  </si>
  <si>
    <t xml:space="preserve">Процентные платежи по муниципальному долгу </t>
  </si>
  <si>
    <t>730</t>
  </si>
  <si>
    <t>Условно утвержденные расходы</t>
  </si>
  <si>
    <t>99</t>
  </si>
  <si>
    <t>Лямбирского муниципального района</t>
  </si>
  <si>
    <t xml:space="preserve"> Республики Мордовия</t>
  </si>
  <si>
    <t xml:space="preserve"> РАСХОДЫ БЮДЖЕТА ПЕРВОМАЙСКОГО СЕЛЬСКОГО ПОСЕЛЕНИЯ ЛЯМБИРСКОГО МУНИЦИПАЛЬНОГО РАЙОНА  РЕСПУБЛИКИ МОРДОВИЯ ЗА 2025 ГОД  ПО ВЕДОМСТВЕННОЙ СТРУКТУРЕ РАСХОДОВ БЮДЖЕТА  ПЕРВОМАЙСКОГО СЕЛЬСКОГО ПОСЕЛЕНИЯ ЛЯМБИРСКОГО МУНИЦИПАЛЬНОГО РАЙОНА РЕСПУБЛИКИ МОРДОВИЯ </t>
  </si>
  <si>
    <t>Приложение 2</t>
  </si>
  <si>
    <t xml:space="preserve"> РАСХОДЫ БЮДЖЕТА ПЕРВОМАЙСКОГО СЕЛЬСКОГО ПОСЕЛЕНИЯ ЛЯМБИРСКОГО МУНИЦИПАЛЬНОГО РАЙОНА  РЕСПУБЛИКИ МОРДОВИЯ ЗА 2025 ГОД ПО РАЗДЕЛАМ И ПОДРАЗДЕЛАМ КЛАССИФИКАЦИИ РАСХОДОВ БЮДЖЕТОВ</t>
  </si>
  <si>
    <t>Приложение 4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</si>
  <si>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</si>
  <si>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</si>
  <si>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ИСТОЧНИКИ ФИНАНСИРОВАНИЯ ДЕФИЦИТА  БЮДЖЕТА ПЕРВОМАЙСКОГО СЕЛЬСКОГО ПОСЕЛЕНИЯ ЛЯМБИРСКОГО МУНИЦИПАЛЬНОГО РАЙОНА РЕСПУБЛИКИ МОРДОВИЯ ЗА 2025 ГОД ПО КОДАМ КЛАССИФИКАЦИИ ИСТОЧНИКОВ ФИНАНСИРОВАНИЯ ДЕФИЦИТОВ БЮДЖЕТОВ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</si>
</sst>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₽_-;\-* #,##0.00\ _₽_-;_-* &quot;-&quot;??\ _₽_-;_-@_-"/>
    <numFmt numFmtId="164" formatCode="dd\.mm\.yyyy"/>
    <numFmt numFmtId="165" formatCode="#,##0.00_ ;\-#,##0.00"/>
    <numFmt numFmtId="166" formatCode="#,##0.0"/>
    <numFmt numFmtId="167" formatCode="_(* #,##0.00_);_(* \(#,##0.00\);_(* &quot;-&quot;??_);_(@_)"/>
  </numFmts>
  <fonts count="34" x14ac:knownFonts="1">
    <font>
      <sz val="11"/>
      <name val="Calibri"/>
      <family val="2"/>
      <scheme val="minor"/>
    </font>
    <font>
      <sz val="11"/>
      <color rgb="FF000000"/>
      <name val="Arial"/>
    </font>
    <font>
      <sz val="11"/>
      <color rgb="FF000000"/>
      <name val="Calibri"/>
      <scheme val="minor"/>
    </font>
    <font>
      <b/>
      <sz val="10"/>
      <color rgb="FF000000"/>
      <name val="Times New Roman"/>
    </font>
    <font>
      <sz val="10"/>
      <color rgb="FF000000"/>
      <name val="Arial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b/>
      <sz val="10"/>
      <name val="Arial Cyr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123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rgb="FF000000"/>
      </right>
      <top/>
      <bottom style="thin">
        <color indexed="64"/>
      </bottom>
      <diagonal/>
    </border>
    <border>
      <left style="medium">
        <color indexed="64"/>
      </left>
      <right style="medium">
        <color rgb="FF000000"/>
      </right>
      <top/>
      <bottom style="hair">
        <color rgb="FF000000"/>
      </bottom>
      <diagonal/>
    </border>
    <border>
      <left style="medium">
        <color indexed="64"/>
      </left>
      <right style="medium">
        <color rgb="FF000000"/>
      </right>
      <top style="hair">
        <color rgb="FF000000"/>
      </top>
      <bottom/>
      <diagonal/>
    </border>
    <border>
      <left style="medium">
        <color indexed="64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</borders>
  <cellStyleXfs count="173">
    <xf numFmtId="0" fontId="0" fillId="0" borderId="0"/>
    <xf numFmtId="0" fontId="1" fillId="0" borderId="1"/>
    <xf numFmtId="0" fontId="2" fillId="0" borderId="1"/>
    <xf numFmtId="0" fontId="3" fillId="0" borderId="1">
      <alignment horizontal="center"/>
    </xf>
    <xf numFmtId="0" fontId="4" fillId="0" borderId="1"/>
    <xf numFmtId="0" fontId="5" fillId="0" borderId="1">
      <alignment horizontal="center"/>
    </xf>
    <xf numFmtId="0" fontId="4" fillId="0" borderId="2"/>
    <xf numFmtId="0" fontId="3" fillId="0" borderId="1"/>
    <xf numFmtId="49" fontId="6" fillId="0" borderId="3"/>
    <xf numFmtId="0" fontId="5" fillId="0" borderId="4">
      <alignment horizontal="center"/>
    </xf>
    <xf numFmtId="0" fontId="7" fillId="0" borderId="1"/>
    <xf numFmtId="49" fontId="5" fillId="0" borderId="1">
      <alignment horizontal="right"/>
    </xf>
    <xf numFmtId="49" fontId="5" fillId="0" borderId="5">
      <alignment horizontal="center"/>
    </xf>
    <xf numFmtId="0" fontId="5" fillId="0" borderId="1"/>
    <xf numFmtId="0" fontId="5" fillId="0" borderId="1">
      <alignment horizontal="right"/>
    </xf>
    <xf numFmtId="164" fontId="5" fillId="0" borderId="6">
      <alignment horizontal="center"/>
    </xf>
    <xf numFmtId="0" fontId="2" fillId="0" borderId="7"/>
    <xf numFmtId="0" fontId="5" fillId="0" borderId="1">
      <alignment horizontal="left"/>
    </xf>
    <xf numFmtId="49" fontId="5" fillId="0" borderId="1"/>
    <xf numFmtId="164" fontId="5" fillId="0" borderId="8">
      <alignment horizontal="center"/>
    </xf>
    <xf numFmtId="49" fontId="5" fillId="0" borderId="9"/>
    <xf numFmtId="49" fontId="5" fillId="0" borderId="6">
      <alignment horizontal="center"/>
    </xf>
    <xf numFmtId="0" fontId="8" fillId="0" borderId="1">
      <alignment horizontal="left" wrapText="1"/>
    </xf>
    <xf numFmtId="49" fontId="5" fillId="0" borderId="6"/>
    <xf numFmtId="49" fontId="5" fillId="0" borderId="10">
      <alignment horizontal="center"/>
    </xf>
    <xf numFmtId="0" fontId="9" fillId="0" borderId="2">
      <alignment horizontal="center"/>
    </xf>
    <xf numFmtId="0" fontId="5" fillId="0" borderId="11">
      <alignment horizontal="center" vertical="top" wrapText="1"/>
    </xf>
    <xf numFmtId="49" fontId="5" fillId="0" borderId="11">
      <alignment horizontal="center" vertical="top" wrapText="1"/>
    </xf>
    <xf numFmtId="0" fontId="5" fillId="0" borderId="12">
      <alignment horizontal="center" vertical="center"/>
    </xf>
    <xf numFmtId="0" fontId="5" fillId="0" borderId="13">
      <alignment horizontal="center" vertical="center"/>
    </xf>
    <xf numFmtId="49" fontId="5" fillId="0" borderId="13">
      <alignment horizontal="center" vertical="center"/>
    </xf>
    <xf numFmtId="0" fontId="5" fillId="0" borderId="14">
      <alignment horizontal="left" wrapText="1"/>
    </xf>
    <xf numFmtId="49" fontId="5" fillId="0" borderId="15">
      <alignment horizontal="center" wrapText="1"/>
    </xf>
    <xf numFmtId="49" fontId="5" fillId="0" borderId="16">
      <alignment horizontal="center" vertical="center"/>
    </xf>
    <xf numFmtId="4" fontId="5" fillId="0" borderId="16">
      <alignment horizontal="right" vertical="center" shrinkToFit="1"/>
    </xf>
    <xf numFmtId="4" fontId="5" fillId="0" borderId="17">
      <alignment horizontal="right" vertical="center" shrinkToFit="1"/>
    </xf>
    <xf numFmtId="0" fontId="5" fillId="0" borderId="18">
      <alignment horizontal="left" wrapText="1"/>
    </xf>
    <xf numFmtId="49" fontId="5" fillId="0" borderId="19">
      <alignment horizontal="center" wrapText="1"/>
    </xf>
    <xf numFmtId="49" fontId="5" fillId="0" borderId="11">
      <alignment horizontal="center" wrapText="1"/>
    </xf>
    <xf numFmtId="49" fontId="5" fillId="0" borderId="11">
      <alignment horizontal="center" vertical="center"/>
    </xf>
    <xf numFmtId="165" fontId="5" fillId="0" borderId="11">
      <alignment horizontal="right" vertical="center" shrinkToFit="1"/>
    </xf>
    <xf numFmtId="49" fontId="5" fillId="0" borderId="20">
      <alignment horizontal="center" vertical="center"/>
    </xf>
    <xf numFmtId="0" fontId="5" fillId="0" borderId="21">
      <alignment horizontal="left" wrapText="1"/>
    </xf>
    <xf numFmtId="49" fontId="5" fillId="0" borderId="22">
      <alignment horizontal="center" shrinkToFit="1"/>
    </xf>
    <xf numFmtId="49" fontId="5" fillId="0" borderId="23">
      <alignment horizontal="center"/>
    </xf>
    <xf numFmtId="4" fontId="5" fillId="0" borderId="23">
      <alignment horizontal="right" shrinkToFit="1"/>
    </xf>
    <xf numFmtId="4" fontId="5" fillId="0" borderId="24">
      <alignment horizontal="right" shrinkToFit="1"/>
    </xf>
    <xf numFmtId="0" fontId="10" fillId="0" borderId="1">
      <alignment horizontal="center"/>
    </xf>
    <xf numFmtId="49" fontId="11" fillId="0" borderId="1">
      <alignment horizontal="right"/>
    </xf>
    <xf numFmtId="0" fontId="12" fillId="0" borderId="2"/>
    <xf numFmtId="0" fontId="11" fillId="0" borderId="12">
      <alignment horizontal="center" vertical="top" wrapText="1"/>
    </xf>
    <xf numFmtId="0" fontId="11" fillId="0" borderId="11">
      <alignment horizontal="center" vertical="top" wrapText="1"/>
    </xf>
    <xf numFmtId="49" fontId="11" fillId="0" borderId="11">
      <alignment horizontal="center" vertical="top" wrapText="1"/>
    </xf>
    <xf numFmtId="0" fontId="11" fillId="0" borderId="12">
      <alignment horizontal="center" vertical="center"/>
    </xf>
    <xf numFmtId="0" fontId="11" fillId="0" borderId="13">
      <alignment horizontal="center" vertical="center"/>
    </xf>
    <xf numFmtId="49" fontId="11" fillId="0" borderId="13">
      <alignment horizontal="center" vertical="center"/>
    </xf>
    <xf numFmtId="0" fontId="11" fillId="0" borderId="14">
      <alignment horizontal="left" wrapText="1"/>
    </xf>
    <xf numFmtId="0" fontId="11" fillId="0" borderId="15">
      <alignment horizontal="center" vertical="center" shrinkToFit="1"/>
    </xf>
    <xf numFmtId="49" fontId="11" fillId="0" borderId="16">
      <alignment horizontal="center" vertical="center"/>
    </xf>
    <xf numFmtId="4" fontId="11" fillId="0" borderId="16">
      <alignment horizontal="right" shrinkToFit="1"/>
    </xf>
    <xf numFmtId="4" fontId="11" fillId="0" borderId="17">
      <alignment horizontal="right" shrinkToFit="1"/>
    </xf>
    <xf numFmtId="0" fontId="11" fillId="0" borderId="18">
      <alignment horizontal="left" wrapText="1"/>
    </xf>
    <xf numFmtId="0" fontId="11" fillId="0" borderId="25">
      <alignment horizontal="center" vertical="center" shrinkToFit="1"/>
    </xf>
    <xf numFmtId="49" fontId="11" fillId="0" borderId="4">
      <alignment horizontal="center" vertical="center"/>
    </xf>
    <xf numFmtId="165" fontId="11" fillId="0" borderId="4">
      <alignment horizontal="right" vertical="center" shrinkToFit="1"/>
    </xf>
    <xf numFmtId="165" fontId="11" fillId="0" borderId="26">
      <alignment horizontal="right" vertical="center" shrinkToFit="1"/>
    </xf>
    <xf numFmtId="0" fontId="11" fillId="0" borderId="21">
      <alignment horizontal="left" wrapText="1" indent="2"/>
    </xf>
    <xf numFmtId="49" fontId="11" fillId="0" borderId="22">
      <alignment horizontal="center" shrinkToFit="1"/>
    </xf>
    <xf numFmtId="49" fontId="11" fillId="0" borderId="23">
      <alignment horizontal="center"/>
    </xf>
    <xf numFmtId="4" fontId="11" fillId="0" borderId="23">
      <alignment horizontal="right" shrinkToFit="1"/>
    </xf>
    <xf numFmtId="4" fontId="11" fillId="0" borderId="24">
      <alignment horizontal="right" shrinkToFit="1"/>
    </xf>
    <xf numFmtId="0" fontId="12" fillId="0" borderId="27"/>
    <xf numFmtId="0" fontId="12" fillId="0" borderId="28"/>
    <xf numFmtId="0" fontId="11" fillId="0" borderId="29">
      <alignment horizontal="left" wrapText="1"/>
    </xf>
    <xf numFmtId="0" fontId="11" fillId="0" borderId="30">
      <alignment horizontal="center" vertical="center" shrinkToFit="1"/>
    </xf>
    <xf numFmtId="49" fontId="11" fillId="0" borderId="31">
      <alignment horizontal="center"/>
    </xf>
    <xf numFmtId="2" fontId="11" fillId="0" borderId="31">
      <alignment horizontal="center" shrinkToFit="1"/>
    </xf>
    <xf numFmtId="4" fontId="11" fillId="0" borderId="31">
      <alignment horizontal="right" shrinkToFit="1"/>
    </xf>
    <xf numFmtId="2" fontId="11" fillId="0" borderId="32">
      <alignment horizontal="center" shrinkToFit="1"/>
    </xf>
    <xf numFmtId="0" fontId="2" fillId="0" borderId="33"/>
    <xf numFmtId="0" fontId="2" fillId="0" borderId="34"/>
    <xf numFmtId="0" fontId="10" fillId="0" borderId="1"/>
    <xf numFmtId="0" fontId="13" fillId="0" borderId="2">
      <alignment horizontal="left" wrapText="1"/>
    </xf>
    <xf numFmtId="0" fontId="13" fillId="0" borderId="2">
      <alignment horizontal="center" vertical="center"/>
    </xf>
    <xf numFmtId="0" fontId="13" fillId="0" borderId="2">
      <alignment horizontal="left"/>
    </xf>
    <xf numFmtId="49" fontId="13" fillId="0" borderId="2"/>
    <xf numFmtId="0" fontId="13" fillId="0" borderId="2"/>
    <xf numFmtId="0" fontId="13" fillId="0" borderId="12">
      <alignment horizontal="center" vertical="top" wrapText="1"/>
    </xf>
    <xf numFmtId="49" fontId="13" fillId="0" borderId="11">
      <alignment horizontal="center" vertical="top" wrapText="1"/>
    </xf>
    <xf numFmtId="0" fontId="13" fillId="0" borderId="11">
      <alignment horizontal="center" vertical="top" wrapText="1"/>
    </xf>
    <xf numFmtId="0" fontId="13" fillId="0" borderId="11">
      <alignment horizontal="center" vertical="top"/>
    </xf>
    <xf numFmtId="0" fontId="11" fillId="0" borderId="11">
      <alignment horizontal="center"/>
    </xf>
    <xf numFmtId="0" fontId="11" fillId="0" borderId="13">
      <alignment horizontal="center"/>
    </xf>
    <xf numFmtId="0" fontId="11" fillId="0" borderId="35">
      <alignment horizontal="left" wrapText="1"/>
    </xf>
    <xf numFmtId="0" fontId="11" fillId="0" borderId="22">
      <alignment horizontal="center" vertical="center" shrinkToFit="1"/>
    </xf>
    <xf numFmtId="49" fontId="11" fillId="0" borderId="23">
      <alignment horizontal="center" vertical="center"/>
    </xf>
    <xf numFmtId="4" fontId="11" fillId="0" borderId="23">
      <alignment horizontal="right" vertical="center" shrinkToFit="1"/>
    </xf>
    <xf numFmtId="4" fontId="11" fillId="0" borderId="24">
      <alignment horizontal="right" vertical="center" shrinkToFit="1"/>
    </xf>
    <xf numFmtId="0" fontId="11" fillId="0" borderId="8">
      <alignment horizontal="left" wrapText="1" indent="1"/>
    </xf>
    <xf numFmtId="0" fontId="12" fillId="0" borderId="4"/>
    <xf numFmtId="0" fontId="12" fillId="0" borderId="26"/>
    <xf numFmtId="0" fontId="11" fillId="0" borderId="36">
      <alignment horizontal="left" wrapText="1"/>
    </xf>
    <xf numFmtId="0" fontId="11" fillId="0" borderId="36">
      <alignment horizontal="left" wrapText="1" indent="1"/>
    </xf>
    <xf numFmtId="0" fontId="11" fillId="0" borderId="37">
      <alignment horizontal="left" wrapText="1" indent="1"/>
    </xf>
    <xf numFmtId="0" fontId="11" fillId="0" borderId="38">
      <alignment horizontal="left" wrapText="1"/>
    </xf>
    <xf numFmtId="0" fontId="11" fillId="0" borderId="19">
      <alignment horizontal="center" vertical="center" shrinkToFit="1"/>
    </xf>
    <xf numFmtId="4" fontId="11" fillId="0" borderId="11">
      <alignment horizontal="right" vertical="center" shrinkToFit="1"/>
    </xf>
    <xf numFmtId="165" fontId="11" fillId="0" borderId="11">
      <alignment horizontal="center" vertical="center" shrinkToFit="1"/>
    </xf>
    <xf numFmtId="4" fontId="11" fillId="0" borderId="20">
      <alignment horizontal="right" vertical="center" shrinkToFit="1"/>
    </xf>
    <xf numFmtId="0" fontId="5" fillId="0" borderId="38">
      <alignment wrapText="1"/>
    </xf>
    <xf numFmtId="3" fontId="11" fillId="0" borderId="20">
      <alignment horizontal="center" vertical="center" shrinkToFit="1"/>
    </xf>
    <xf numFmtId="49" fontId="11" fillId="0" borderId="39">
      <alignment horizontal="center" wrapText="1"/>
    </xf>
    <xf numFmtId="49" fontId="11" fillId="0" borderId="13">
      <alignment horizontal="center"/>
    </xf>
    <xf numFmtId="4" fontId="11" fillId="0" borderId="13">
      <alignment horizontal="right" shrinkToFit="1"/>
    </xf>
    <xf numFmtId="49" fontId="11" fillId="0" borderId="40">
      <alignment horizontal="center"/>
    </xf>
    <xf numFmtId="49" fontId="11" fillId="0" borderId="15">
      <alignment horizontal="center" wrapText="1"/>
    </xf>
    <xf numFmtId="49" fontId="11" fillId="0" borderId="16">
      <alignment horizontal="center"/>
    </xf>
    <xf numFmtId="4" fontId="11" fillId="0" borderId="16">
      <alignment horizontal="center"/>
    </xf>
    <xf numFmtId="4" fontId="11" fillId="0" borderId="17">
      <alignment horizontal="center"/>
    </xf>
    <xf numFmtId="49" fontId="11" fillId="0" borderId="25">
      <alignment horizontal="center" wrapText="1"/>
    </xf>
    <xf numFmtId="49" fontId="11" fillId="0" borderId="4">
      <alignment horizontal="center"/>
    </xf>
    <xf numFmtId="4" fontId="11" fillId="0" borderId="4">
      <alignment horizontal="center"/>
    </xf>
    <xf numFmtId="4" fontId="11" fillId="0" borderId="26">
      <alignment horizontal="center"/>
    </xf>
    <xf numFmtId="49" fontId="11" fillId="0" borderId="22">
      <alignment horizontal="center" wrapText="1"/>
    </xf>
    <xf numFmtId="4" fontId="11" fillId="0" borderId="23">
      <alignment horizontal="center"/>
    </xf>
    <xf numFmtId="4" fontId="11" fillId="0" borderId="23">
      <alignment horizontal="right"/>
    </xf>
    <xf numFmtId="4" fontId="11" fillId="0" borderId="24">
      <alignment horizontal="center"/>
    </xf>
    <xf numFmtId="4" fontId="11" fillId="0" borderId="13">
      <alignment horizontal="center"/>
    </xf>
    <xf numFmtId="4" fontId="11" fillId="0" borderId="11">
      <alignment horizontal="right" shrinkToFit="1"/>
    </xf>
    <xf numFmtId="4" fontId="11" fillId="0" borderId="40">
      <alignment horizontal="center"/>
    </xf>
    <xf numFmtId="0" fontId="14" fillId="0" borderId="33">
      <alignment horizontal="left"/>
    </xf>
    <xf numFmtId="0" fontId="14" fillId="0" borderId="34"/>
    <xf numFmtId="0" fontId="5" fillId="0" borderId="1">
      <alignment horizontal="left" wrapText="1"/>
    </xf>
    <xf numFmtId="0" fontId="14" fillId="0" borderId="2">
      <alignment horizontal="left" wrapText="1"/>
    </xf>
    <xf numFmtId="0" fontId="14" fillId="0" borderId="1"/>
    <xf numFmtId="0" fontId="14" fillId="0" borderId="2">
      <alignment horizontal="center" wrapText="1"/>
    </xf>
    <xf numFmtId="0" fontId="5" fillId="0" borderId="2">
      <alignment horizontal="left"/>
    </xf>
    <xf numFmtId="0" fontId="14" fillId="0" borderId="1">
      <alignment horizontal="center"/>
    </xf>
    <xf numFmtId="0" fontId="15" fillId="0" borderId="1"/>
    <xf numFmtId="0" fontId="16" fillId="0" borderId="1">
      <alignment horizontal="left" vertical="top"/>
    </xf>
    <xf numFmtId="0" fontId="16" fillId="0" borderId="1">
      <alignment horizontal="center" vertical="top"/>
    </xf>
    <xf numFmtId="0" fontId="16" fillId="0" borderId="33">
      <alignment horizontal="center" vertical="top"/>
    </xf>
    <xf numFmtId="0" fontId="5" fillId="0" borderId="1">
      <alignment horizontal="left" vertical="top" wrapText="1"/>
    </xf>
    <xf numFmtId="0" fontId="14" fillId="0" borderId="1">
      <alignment horizontal="center" wrapText="1"/>
    </xf>
    <xf numFmtId="0" fontId="14" fillId="0" borderId="1">
      <alignment horizontal="left"/>
    </xf>
    <xf numFmtId="49" fontId="14" fillId="0" borderId="1"/>
    <xf numFmtId="49" fontId="14" fillId="0" borderId="1">
      <alignment horizontal="left"/>
    </xf>
    <xf numFmtId="49" fontId="14" fillId="0" borderId="1">
      <alignment horizontal="center"/>
    </xf>
    <xf numFmtId="0" fontId="16" fillId="0" borderId="1">
      <alignment horizontal="left"/>
    </xf>
    <xf numFmtId="0" fontId="16" fillId="0" borderId="33">
      <alignment horizontal="center"/>
    </xf>
    <xf numFmtId="0" fontId="14" fillId="0" borderId="1">
      <alignment horizontal="left" wrapText="1"/>
    </xf>
    <xf numFmtId="0" fontId="14" fillId="0" borderId="2">
      <alignment horizontal="center"/>
    </xf>
    <xf numFmtId="0" fontId="13" fillId="0" borderId="1">
      <alignment horizontal="left" wrapText="1"/>
    </xf>
    <xf numFmtId="0" fontId="17" fillId="0" borderId="1">
      <alignment horizontal="center"/>
    </xf>
    <xf numFmtId="0" fontId="13" fillId="0" borderId="1"/>
    <xf numFmtId="0" fontId="13" fillId="0" borderId="11">
      <alignment horizontal="left" wrapText="1"/>
    </xf>
    <xf numFmtId="0" fontId="13" fillId="0" borderId="1">
      <alignment horizontal="left"/>
    </xf>
    <xf numFmtId="0" fontId="20" fillId="0" borderId="0"/>
    <xf numFmtId="0" fontId="20" fillId="0" borderId="0"/>
    <xf numFmtId="0" fontId="20" fillId="0" borderId="0"/>
    <xf numFmtId="0" fontId="18" fillId="0" borderId="1"/>
    <xf numFmtId="0" fontId="18" fillId="0" borderId="1"/>
    <xf numFmtId="0" fontId="19" fillId="2" borderId="1"/>
    <xf numFmtId="0" fontId="18" fillId="0" borderId="1"/>
    <xf numFmtId="49" fontId="11" fillId="0" borderId="11">
      <alignment horizontal="center" vertical="center"/>
    </xf>
    <xf numFmtId="0" fontId="14" fillId="0" borderId="2">
      <alignment horizontal="left"/>
    </xf>
    <xf numFmtId="0" fontId="13" fillId="0" borderId="11">
      <alignment horizontal="left"/>
    </xf>
    <xf numFmtId="43" fontId="20" fillId="0" borderId="0" applyFont="0" applyFill="0" applyBorder="0" applyAlignment="0" applyProtection="0"/>
    <xf numFmtId="0" fontId="26" fillId="0" borderId="1"/>
    <xf numFmtId="0" fontId="26" fillId="0" borderId="1"/>
    <xf numFmtId="0" fontId="31" fillId="0" borderId="1"/>
    <xf numFmtId="0" fontId="26" fillId="0" borderId="1"/>
    <xf numFmtId="167" fontId="26" fillId="0" borderId="1" applyFont="0" applyFill="0" applyBorder="0" applyAlignment="0" applyProtection="0"/>
  </cellStyleXfs>
  <cellXfs count="332">
    <xf numFmtId="0" fontId="0" fillId="0" borderId="0" xfId="0"/>
    <xf numFmtId="0" fontId="0" fillId="0" borderId="0" xfId="0" applyProtection="1">
      <protection locked="0"/>
    </xf>
    <xf numFmtId="0" fontId="2" fillId="0" borderId="1" xfId="2" applyNumberFormat="1" applyProtection="1"/>
    <xf numFmtId="0" fontId="15" fillId="0" borderId="1" xfId="138" applyNumberFormat="1" applyProtection="1"/>
    <xf numFmtId="0" fontId="13" fillId="0" borderId="1" xfId="154" applyNumberFormat="1" applyProtection="1"/>
    <xf numFmtId="0" fontId="22" fillId="0" borderId="0" xfId="0" applyFont="1" applyProtection="1">
      <protection locked="0"/>
    </xf>
    <xf numFmtId="166" fontId="22" fillId="0" borderId="1" xfId="0" applyNumberFormat="1" applyFont="1" applyFill="1" applyBorder="1" applyAlignment="1">
      <alignment horizontal="right"/>
    </xf>
    <xf numFmtId="166" fontId="22" fillId="3" borderId="1" xfId="0" applyNumberFormat="1" applyFont="1" applyFill="1" applyBorder="1" applyAlignment="1">
      <alignment horizontal="right"/>
    </xf>
    <xf numFmtId="49" fontId="25" fillId="0" borderId="57" xfId="30" applyNumberFormat="1" applyFont="1" applyBorder="1" applyProtection="1">
      <alignment horizontal="center" vertical="center"/>
    </xf>
    <xf numFmtId="49" fontId="25" fillId="0" borderId="56" xfId="30" applyNumberFormat="1" applyFont="1" applyBorder="1" applyProtection="1">
      <alignment horizontal="center" vertical="center"/>
    </xf>
    <xf numFmtId="49" fontId="25" fillId="0" borderId="58" xfId="30" applyNumberFormat="1" applyFont="1" applyBorder="1" applyProtection="1">
      <alignment horizontal="center" vertical="center"/>
    </xf>
    <xf numFmtId="166" fontId="21" fillId="0" borderId="59" xfId="34" applyNumberFormat="1" applyFont="1" applyBorder="1" applyAlignment="1" applyProtection="1">
      <alignment horizontal="right" shrinkToFit="1"/>
    </xf>
    <xf numFmtId="4" fontId="21" fillId="0" borderId="60" xfId="34" applyNumberFormat="1" applyFont="1" applyBorder="1" applyProtection="1">
      <alignment horizontal="right" vertical="center" shrinkToFit="1"/>
    </xf>
    <xf numFmtId="49" fontId="21" fillId="0" borderId="61" xfId="39" applyNumberFormat="1" applyFont="1" applyBorder="1" applyProtection="1">
      <alignment horizontal="center" vertical="center"/>
    </xf>
    <xf numFmtId="4" fontId="21" fillId="0" borderId="62" xfId="45" applyNumberFormat="1" applyFont="1" applyBorder="1" applyProtection="1">
      <alignment horizontal="right" shrinkToFit="1"/>
    </xf>
    <xf numFmtId="166" fontId="21" fillId="0" borderId="63" xfId="34" applyNumberFormat="1" applyFont="1" applyBorder="1" applyAlignment="1" applyProtection="1">
      <alignment horizontal="right" shrinkToFit="1"/>
    </xf>
    <xf numFmtId="4" fontId="21" fillId="0" borderId="64" xfId="34" applyNumberFormat="1" applyFont="1" applyBorder="1" applyProtection="1">
      <alignment horizontal="right" vertical="center" shrinkToFit="1"/>
    </xf>
    <xf numFmtId="165" fontId="21" fillId="0" borderId="65" xfId="40" applyNumberFormat="1" applyFont="1" applyBorder="1" applyProtection="1">
      <alignment horizontal="right" vertical="center" shrinkToFit="1"/>
    </xf>
    <xf numFmtId="4" fontId="21" fillId="0" borderId="66" xfId="45" applyNumberFormat="1" applyFont="1" applyBorder="1" applyProtection="1">
      <alignment horizontal="right" shrinkToFit="1"/>
    </xf>
    <xf numFmtId="4" fontId="21" fillId="0" borderId="53" xfId="45" applyNumberFormat="1" applyFont="1" applyBorder="1" applyProtection="1">
      <alignment horizontal="right" shrinkToFit="1"/>
    </xf>
    <xf numFmtId="0" fontId="25" fillId="0" borderId="58" xfId="31" applyNumberFormat="1" applyFont="1" applyBorder="1" applyAlignment="1" applyProtection="1">
      <alignment horizontal="center" vertical="center"/>
    </xf>
    <xf numFmtId="0" fontId="25" fillId="0" borderId="56" xfId="29" applyNumberFormat="1" applyFont="1" applyBorder="1" applyProtection="1">
      <alignment horizontal="center" vertical="center"/>
    </xf>
    <xf numFmtId="49" fontId="21" fillId="0" borderId="64" xfId="33" applyNumberFormat="1" applyFont="1" applyBorder="1" applyProtection="1">
      <alignment horizontal="center" vertical="center"/>
    </xf>
    <xf numFmtId="49" fontId="21" fillId="0" borderId="65" xfId="38" applyNumberFormat="1" applyFont="1" applyBorder="1" applyProtection="1">
      <alignment horizontal="center" wrapText="1"/>
    </xf>
    <xf numFmtId="49" fontId="21" fillId="0" borderId="66" xfId="44" applyNumberFormat="1" applyFont="1" applyBorder="1" applyProtection="1">
      <alignment horizontal="center"/>
    </xf>
    <xf numFmtId="49" fontId="21" fillId="0" borderId="53" xfId="44" applyNumberFormat="1" applyFont="1" applyBorder="1" applyProtection="1">
      <alignment horizontal="center"/>
    </xf>
    <xf numFmtId="0" fontId="21" fillId="0" borderId="14" xfId="31" applyNumberFormat="1" applyFont="1" applyBorder="1" applyAlignment="1" applyProtection="1">
      <alignment horizontal="left" vertical="top" wrapText="1"/>
    </xf>
    <xf numFmtId="0" fontId="21" fillId="0" borderId="18" xfId="36" applyNumberFormat="1" applyFont="1" applyBorder="1" applyAlignment="1" applyProtection="1">
      <alignment horizontal="left" vertical="top" wrapText="1"/>
    </xf>
    <xf numFmtId="0" fontId="21" fillId="0" borderId="21" xfId="42" applyNumberFormat="1" applyFont="1" applyBorder="1" applyAlignment="1" applyProtection="1">
      <alignment horizontal="left" vertical="top" wrapText="1"/>
    </xf>
    <xf numFmtId="4" fontId="21" fillId="0" borderId="68" xfId="45" applyNumberFormat="1" applyFont="1" applyBorder="1" applyProtection="1">
      <alignment horizontal="right" shrinkToFit="1"/>
    </xf>
    <xf numFmtId="0" fontId="21" fillId="0" borderId="69" xfId="42" applyNumberFormat="1" applyFont="1" applyBorder="1" applyAlignment="1" applyProtection="1">
      <alignment horizontal="left" vertical="top" wrapText="1"/>
    </xf>
    <xf numFmtId="4" fontId="21" fillId="0" borderId="70" xfId="45" applyNumberFormat="1" applyFont="1" applyBorder="1" applyProtection="1">
      <alignment horizontal="right" shrinkToFit="1"/>
    </xf>
    <xf numFmtId="4" fontId="21" fillId="0" borderId="54" xfId="45" applyNumberFormat="1" applyFont="1" applyBorder="1" applyProtection="1">
      <alignment horizontal="right" shrinkToFit="1"/>
    </xf>
    <xf numFmtId="0" fontId="26" fillId="0" borderId="0" xfId="0" applyFont="1"/>
    <xf numFmtId="0" fontId="26" fillId="0" borderId="50" xfId="0" applyFont="1" applyBorder="1"/>
    <xf numFmtId="0" fontId="26" fillId="0" borderId="1" xfId="0" applyFont="1" applyBorder="1"/>
    <xf numFmtId="0" fontId="28" fillId="0" borderId="0" xfId="0" applyFont="1" applyFill="1" applyAlignment="1"/>
    <xf numFmtId="0" fontId="28" fillId="0" borderId="50" xfId="0" applyFont="1" applyFill="1" applyBorder="1" applyAlignment="1"/>
    <xf numFmtId="0" fontId="28" fillId="0" borderId="1" xfId="0" applyFont="1" applyFill="1" applyBorder="1" applyAlignment="1"/>
    <xf numFmtId="0" fontId="27" fillId="0" borderId="56" xfId="0" applyFont="1" applyFill="1" applyBorder="1" applyAlignment="1">
      <alignment horizontal="center" vertical="center" wrapText="1"/>
    </xf>
    <xf numFmtId="0" fontId="27" fillId="0" borderId="56" xfId="0" applyFont="1" applyFill="1" applyBorder="1" applyAlignment="1">
      <alignment horizontal="center"/>
    </xf>
    <xf numFmtId="0" fontId="27" fillId="0" borderId="56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/>
    </xf>
    <xf numFmtId="0" fontId="27" fillId="0" borderId="56" xfId="0" applyFont="1" applyBorder="1" applyAlignment="1">
      <alignment horizontal="center" wrapText="1"/>
    </xf>
    <xf numFmtId="0" fontId="27" fillId="0" borderId="44" xfId="0" applyFont="1" applyBorder="1" applyAlignment="1">
      <alignment horizontal="center" wrapText="1"/>
    </xf>
    <xf numFmtId="0" fontId="29" fillId="0" borderId="0" xfId="0" applyFont="1" applyFill="1"/>
    <xf numFmtId="0" fontId="29" fillId="0" borderId="50" xfId="0" applyFont="1" applyFill="1" applyBorder="1"/>
    <xf numFmtId="0" fontId="29" fillId="0" borderId="1" xfId="0" applyFont="1" applyFill="1" applyBorder="1"/>
    <xf numFmtId="0" fontId="27" fillId="0" borderId="56" xfId="0" applyFont="1" applyBorder="1" applyAlignment="1">
      <alignment wrapText="1"/>
    </xf>
    <xf numFmtId="0" fontId="27" fillId="0" borderId="56" xfId="0" applyFont="1" applyBorder="1"/>
    <xf numFmtId="0" fontId="27" fillId="0" borderId="75" xfId="0" applyFont="1" applyBorder="1"/>
    <xf numFmtId="0" fontId="27" fillId="0" borderId="76" xfId="0" applyFont="1" applyBorder="1"/>
    <xf numFmtId="0" fontId="27" fillId="0" borderId="78" xfId="0" applyFont="1" applyBorder="1"/>
    <xf numFmtId="0" fontId="27" fillId="3" borderId="56" xfId="0" applyFont="1" applyFill="1" applyBorder="1"/>
    <xf numFmtId="166" fontId="27" fillId="3" borderId="56" xfId="0" applyNumberFormat="1" applyFont="1" applyFill="1" applyBorder="1" applyAlignment="1">
      <alignment horizontal="right"/>
    </xf>
    <xf numFmtId="0" fontId="29" fillId="0" borderId="0" xfId="0" applyFont="1"/>
    <xf numFmtId="0" fontId="29" fillId="0" borderId="1" xfId="0" applyFont="1" applyBorder="1"/>
    <xf numFmtId="0" fontId="23" fillId="0" borderId="42" xfId="0" applyFont="1" applyBorder="1" applyAlignment="1">
      <alignment vertical="top" wrapText="1"/>
    </xf>
    <xf numFmtId="0" fontId="23" fillId="0" borderId="42" xfId="0" applyFont="1" applyBorder="1" applyAlignment="1">
      <alignment horizontal="center" wrapText="1"/>
    </xf>
    <xf numFmtId="0" fontId="23" fillId="0" borderId="42" xfId="0" applyFont="1" applyBorder="1" applyAlignment="1">
      <alignment horizontal="center"/>
    </xf>
    <xf numFmtId="0" fontId="23" fillId="0" borderId="79" xfId="0" applyFont="1" applyBorder="1" applyAlignment="1">
      <alignment horizontal="center"/>
    </xf>
    <xf numFmtId="0" fontId="23" fillId="0" borderId="80" xfId="0" applyFont="1" applyBorder="1" applyAlignment="1">
      <alignment horizontal="center"/>
    </xf>
    <xf numFmtId="0" fontId="23" fillId="0" borderId="81" xfId="0" applyFont="1" applyBorder="1" applyAlignment="1">
      <alignment horizontal="center"/>
    </xf>
    <xf numFmtId="0" fontId="23" fillId="3" borderId="42" xfId="0" applyFont="1" applyFill="1" applyBorder="1" applyAlignment="1">
      <alignment horizontal="center"/>
    </xf>
    <xf numFmtId="166" fontId="23" fillId="3" borderId="42" xfId="0" applyNumberFormat="1" applyFont="1" applyFill="1" applyBorder="1" applyAlignment="1">
      <alignment horizontal="right"/>
    </xf>
    <xf numFmtId="0" fontId="23" fillId="0" borderId="47" xfId="0" applyFont="1" applyBorder="1" applyAlignment="1">
      <alignment vertical="top" wrapText="1"/>
    </xf>
    <xf numFmtId="0" fontId="23" fillId="0" borderId="82" xfId="0" applyFont="1" applyBorder="1" applyAlignment="1">
      <alignment horizontal="center" wrapText="1"/>
    </xf>
    <xf numFmtId="0" fontId="23" fillId="0" borderId="47" xfId="0" applyFont="1" applyBorder="1" applyAlignment="1">
      <alignment horizontal="center"/>
    </xf>
    <xf numFmtId="0" fontId="23" fillId="0" borderId="83" xfId="0" applyFont="1" applyBorder="1" applyAlignment="1">
      <alignment horizontal="center"/>
    </xf>
    <xf numFmtId="0" fontId="23" fillId="0" borderId="84" xfId="0" applyFont="1" applyBorder="1" applyAlignment="1">
      <alignment horizontal="center"/>
    </xf>
    <xf numFmtId="0" fontId="23" fillId="0" borderId="85" xfId="0" applyFont="1" applyBorder="1" applyAlignment="1">
      <alignment horizontal="center"/>
    </xf>
    <xf numFmtId="0" fontId="23" fillId="3" borderId="47" xfId="0" applyFont="1" applyFill="1" applyBorder="1" applyAlignment="1">
      <alignment horizontal="center"/>
    </xf>
    <xf numFmtId="166" fontId="23" fillId="3" borderId="47" xfId="0" applyNumberFormat="1" applyFont="1" applyFill="1" applyBorder="1" applyAlignment="1">
      <alignment horizontal="right"/>
    </xf>
    <xf numFmtId="166" fontId="29" fillId="0" borderId="0" xfId="0" applyNumberFormat="1" applyFont="1"/>
    <xf numFmtId="0" fontId="26" fillId="0" borderId="0" xfId="0" applyFont="1" applyFill="1"/>
    <xf numFmtId="0" fontId="26" fillId="0" borderId="50" xfId="0" applyFont="1" applyFill="1" applyBorder="1"/>
    <xf numFmtId="0" fontId="26" fillId="0" borderId="1" xfId="0" applyFont="1" applyFill="1" applyBorder="1"/>
    <xf numFmtId="166" fontId="26" fillId="0" borderId="0" xfId="0" applyNumberFormat="1" applyFont="1"/>
    <xf numFmtId="0" fontId="23" fillId="0" borderId="47" xfId="0" applyFont="1" applyFill="1" applyBorder="1" applyAlignment="1">
      <alignment vertical="top"/>
    </xf>
    <xf numFmtId="0" fontId="26" fillId="3" borderId="0" xfId="0" applyFont="1" applyFill="1"/>
    <xf numFmtId="0" fontId="23" fillId="0" borderId="47" xfId="0" applyFont="1" applyFill="1" applyBorder="1" applyAlignment="1">
      <alignment vertical="top" wrapText="1"/>
    </xf>
    <xf numFmtId="0" fontId="23" fillId="0" borderId="63" xfId="0" applyFont="1" applyFill="1" applyBorder="1" applyAlignment="1">
      <alignment horizontal="center" wrapText="1"/>
    </xf>
    <xf numFmtId="0" fontId="23" fillId="0" borderId="86" xfId="0" applyFont="1" applyFill="1" applyBorder="1" applyAlignment="1">
      <alignment horizontal="center"/>
    </xf>
    <xf numFmtId="49" fontId="23" fillId="0" borderId="84" xfId="0" applyNumberFormat="1" applyFont="1" applyFill="1" applyBorder="1" applyAlignment="1">
      <alignment horizontal="center" wrapText="1"/>
    </xf>
    <xf numFmtId="49" fontId="23" fillId="0" borderId="87" xfId="0" applyNumberFormat="1" applyFont="1" applyFill="1" applyBorder="1" applyAlignment="1">
      <alignment horizontal="center"/>
    </xf>
    <xf numFmtId="49" fontId="23" fillId="0" borderId="85" xfId="0" applyNumberFormat="1" applyFont="1" applyFill="1" applyBorder="1" applyAlignment="1">
      <alignment horizontal="center" wrapText="1"/>
    </xf>
    <xf numFmtId="0" fontId="23" fillId="3" borderId="63" xfId="0" applyFont="1" applyFill="1" applyBorder="1" applyAlignment="1">
      <alignment horizontal="center" wrapText="1"/>
    </xf>
    <xf numFmtId="166" fontId="23" fillId="3" borderId="49" xfId="0" applyNumberFormat="1" applyFont="1" applyFill="1" applyBorder="1" applyAlignment="1">
      <alignment horizontal="right"/>
    </xf>
    <xf numFmtId="49" fontId="23" fillId="0" borderId="47" xfId="0" applyNumberFormat="1" applyFont="1" applyFill="1" applyBorder="1" applyAlignment="1">
      <alignment vertical="top" wrapText="1"/>
    </xf>
    <xf numFmtId="0" fontId="26" fillId="4" borderId="0" xfId="0" applyFont="1" applyFill="1"/>
    <xf numFmtId="0" fontId="26" fillId="4" borderId="50" xfId="0" applyFont="1" applyFill="1" applyBorder="1"/>
    <xf numFmtId="0" fontId="26" fillId="4" borderId="1" xfId="0" applyFont="1" applyFill="1" applyBorder="1"/>
    <xf numFmtId="0" fontId="23" fillId="0" borderId="88" xfId="0" applyFont="1" applyBorder="1" applyAlignment="1">
      <alignment horizontal="center"/>
    </xf>
    <xf numFmtId="0" fontId="23" fillId="0" borderId="63" xfId="0" applyFont="1" applyFill="1" applyBorder="1" applyAlignment="1">
      <alignment horizontal="center"/>
    </xf>
    <xf numFmtId="0" fontId="23" fillId="0" borderId="84" xfId="0" applyFont="1" applyFill="1" applyBorder="1" applyAlignment="1">
      <alignment horizontal="center"/>
    </xf>
    <xf numFmtId="49" fontId="23" fillId="0" borderId="84" xfId="0" applyNumberFormat="1" applyFont="1" applyFill="1" applyBorder="1" applyAlignment="1">
      <alignment horizontal="center"/>
    </xf>
    <xf numFmtId="49" fontId="23" fillId="3" borderId="63" xfId="0" applyNumberFormat="1" applyFont="1" applyFill="1" applyBorder="1" applyAlignment="1">
      <alignment horizontal="center" wrapText="1"/>
    </xf>
    <xf numFmtId="0" fontId="23" fillId="0" borderId="82" xfId="0" applyFont="1" applyBorder="1" applyAlignment="1">
      <alignment vertical="top" wrapText="1"/>
    </xf>
    <xf numFmtId="166" fontId="23" fillId="3" borderId="82" xfId="0" applyNumberFormat="1" applyFont="1" applyFill="1" applyBorder="1" applyAlignment="1">
      <alignment horizontal="right"/>
    </xf>
    <xf numFmtId="166" fontId="23" fillId="3" borderId="89" xfId="0" applyNumberFormat="1" applyFont="1" applyFill="1" applyBorder="1" applyAlignment="1">
      <alignment horizontal="right"/>
    </xf>
    <xf numFmtId="166" fontId="23" fillId="3" borderId="63" xfId="0" applyNumberFormat="1" applyFont="1" applyFill="1" applyBorder="1" applyAlignment="1">
      <alignment horizontal="right" wrapText="1"/>
    </xf>
    <xf numFmtId="166" fontId="23" fillId="3" borderId="52" xfId="0" applyNumberFormat="1" applyFont="1" applyFill="1" applyBorder="1" applyAlignment="1">
      <alignment horizontal="right"/>
    </xf>
    <xf numFmtId="0" fontId="23" fillId="0" borderId="59" xfId="0" applyFont="1" applyBorder="1" applyAlignment="1">
      <alignment horizontal="center"/>
    </xf>
    <xf numFmtId="166" fontId="23" fillId="3" borderId="50" xfId="0" applyNumberFormat="1" applyFont="1" applyFill="1" applyBorder="1" applyAlignment="1">
      <alignment horizontal="right"/>
    </xf>
    <xf numFmtId="0" fontId="23" fillId="0" borderId="47" xfId="168" applyFont="1" applyBorder="1" applyAlignment="1">
      <alignment vertical="top" wrapText="1"/>
    </xf>
    <xf numFmtId="0" fontId="23" fillId="0" borderId="59" xfId="168" applyFont="1" applyBorder="1" applyAlignment="1">
      <alignment horizontal="center" wrapText="1"/>
    </xf>
    <xf numFmtId="0" fontId="23" fillId="3" borderId="47" xfId="168" applyFont="1" applyFill="1" applyBorder="1" applyAlignment="1">
      <alignment horizontal="center"/>
    </xf>
    <xf numFmtId="0" fontId="23" fillId="0" borderId="47" xfId="0" applyFont="1" applyFill="1" applyBorder="1" applyAlignment="1">
      <alignment horizontal="center" wrapText="1"/>
    </xf>
    <xf numFmtId="166" fontId="23" fillId="3" borderId="47" xfId="0" applyNumberFormat="1" applyFont="1" applyFill="1" applyBorder="1" applyAlignment="1">
      <alignment horizontal="right" wrapText="1"/>
    </xf>
    <xf numFmtId="0" fontId="30" fillId="0" borderId="47" xfId="169" applyNumberFormat="1" applyFont="1" applyFill="1" applyBorder="1" applyAlignment="1">
      <alignment horizontal="left" vertical="top" wrapText="1"/>
    </xf>
    <xf numFmtId="0" fontId="26" fillId="5" borderId="0" xfId="0" applyFont="1" applyFill="1"/>
    <xf numFmtId="0" fontId="23" fillId="0" borderId="47" xfId="0" applyFont="1" applyFill="1" applyBorder="1" applyAlignment="1">
      <alignment horizontal="center"/>
    </xf>
    <xf numFmtId="0" fontId="23" fillId="0" borderId="83" xfId="0" applyFont="1" applyFill="1" applyBorder="1" applyAlignment="1">
      <alignment horizontal="center"/>
    </xf>
    <xf numFmtId="0" fontId="23" fillId="0" borderId="85" xfId="0" applyFont="1" applyFill="1" applyBorder="1" applyAlignment="1">
      <alignment horizontal="center"/>
    </xf>
    <xf numFmtId="0" fontId="23" fillId="0" borderId="47" xfId="0" applyFont="1" applyFill="1" applyBorder="1" applyAlignment="1">
      <alignment horizontal="left" vertical="top" wrapText="1"/>
    </xf>
    <xf numFmtId="0" fontId="23" fillId="0" borderId="47" xfId="169" applyFont="1" applyFill="1" applyBorder="1" applyAlignment="1">
      <alignment horizontal="left" vertical="top" wrapText="1"/>
    </xf>
    <xf numFmtId="0" fontId="23" fillId="0" borderId="82" xfId="0" applyFont="1" applyFill="1" applyBorder="1" applyAlignment="1">
      <alignment horizontal="center" wrapText="1"/>
    </xf>
    <xf numFmtId="0" fontId="23" fillId="3" borderId="47" xfId="0" applyFont="1" applyFill="1" applyBorder="1" applyAlignment="1">
      <alignment vertical="top" wrapText="1"/>
    </xf>
    <xf numFmtId="0" fontId="23" fillId="3" borderId="82" xfId="0" applyFont="1" applyFill="1" applyBorder="1" applyAlignment="1">
      <alignment horizontal="center" wrapText="1"/>
    </xf>
    <xf numFmtId="0" fontId="23" fillId="3" borderId="48" xfId="0" applyFont="1" applyFill="1" applyBorder="1" applyAlignment="1">
      <alignment horizontal="center"/>
    </xf>
    <xf numFmtId="49" fontId="23" fillId="3" borderId="47" xfId="0" applyNumberFormat="1" applyFont="1" applyFill="1" applyBorder="1" applyAlignment="1">
      <alignment horizontal="center"/>
    </xf>
    <xf numFmtId="0" fontId="23" fillId="3" borderId="83" xfId="0" applyFont="1" applyFill="1" applyBorder="1" applyAlignment="1">
      <alignment horizontal="center"/>
    </xf>
    <xf numFmtId="0" fontId="23" fillId="3" borderId="84" xfId="0" applyFont="1" applyFill="1" applyBorder="1" applyAlignment="1">
      <alignment horizontal="center"/>
    </xf>
    <xf numFmtId="0" fontId="23" fillId="3" borderId="85" xfId="0" applyFont="1" applyFill="1" applyBorder="1" applyAlignment="1">
      <alignment horizontal="center"/>
    </xf>
    <xf numFmtId="49" fontId="23" fillId="3" borderId="47" xfId="0" applyNumberFormat="1" applyFont="1" applyFill="1" applyBorder="1" applyAlignment="1">
      <alignment vertical="top" wrapText="1"/>
    </xf>
    <xf numFmtId="0" fontId="23" fillId="3" borderId="47" xfId="168" applyFont="1" applyFill="1" applyBorder="1" applyAlignment="1">
      <alignment vertical="top" wrapText="1"/>
    </xf>
    <xf numFmtId="0" fontId="23" fillId="3" borderId="49" xfId="0" applyFont="1" applyFill="1" applyBorder="1" applyAlignment="1">
      <alignment vertical="top"/>
    </xf>
    <xf numFmtId="0" fontId="23" fillId="3" borderId="86" xfId="0" applyFont="1" applyFill="1" applyBorder="1" applyAlignment="1">
      <alignment horizontal="center"/>
    </xf>
    <xf numFmtId="0" fontId="23" fillId="3" borderId="84" xfId="168" applyNumberFormat="1" applyFont="1" applyFill="1" applyBorder="1" applyAlignment="1">
      <alignment horizontal="center"/>
    </xf>
    <xf numFmtId="0" fontId="23" fillId="3" borderId="47" xfId="0" applyFont="1" applyFill="1" applyBorder="1" applyAlignment="1">
      <alignment vertical="top"/>
    </xf>
    <xf numFmtId="49" fontId="23" fillId="3" borderId="85" xfId="0" applyNumberFormat="1" applyFont="1" applyFill="1" applyBorder="1" applyAlignment="1">
      <alignment horizontal="center" wrapText="1"/>
    </xf>
    <xf numFmtId="0" fontId="23" fillId="3" borderId="47" xfId="0" applyFont="1" applyFill="1" applyBorder="1" applyAlignment="1">
      <alignment horizontal="left" vertical="top" wrapText="1"/>
    </xf>
    <xf numFmtId="0" fontId="23" fillId="3" borderId="82" xfId="168" applyFont="1" applyFill="1" applyBorder="1" applyAlignment="1">
      <alignment horizontal="center" wrapText="1"/>
    </xf>
    <xf numFmtId="49" fontId="23" fillId="3" borderId="47" xfId="168" applyNumberFormat="1" applyFont="1" applyFill="1" applyBorder="1" applyAlignment="1">
      <alignment horizontal="center"/>
    </xf>
    <xf numFmtId="0" fontId="23" fillId="3" borderId="90" xfId="0" applyFont="1" applyFill="1" applyBorder="1" applyAlignment="1">
      <alignment horizontal="center"/>
    </xf>
    <xf numFmtId="0" fontId="23" fillId="3" borderId="91" xfId="0" applyFont="1" applyFill="1" applyBorder="1" applyAlignment="1">
      <alignment horizontal="center"/>
    </xf>
    <xf numFmtId="0" fontId="23" fillId="3" borderId="92" xfId="0" applyFont="1" applyFill="1" applyBorder="1" applyAlignment="1">
      <alignment horizontal="center"/>
    </xf>
    <xf numFmtId="0" fontId="23" fillId="3" borderId="1" xfId="0" applyFont="1" applyFill="1" applyBorder="1" applyAlignment="1">
      <alignment horizontal="center"/>
    </xf>
    <xf numFmtId="0" fontId="23" fillId="3" borderId="93" xfId="0" applyFont="1" applyFill="1" applyBorder="1" applyAlignment="1">
      <alignment horizontal="center"/>
    </xf>
    <xf numFmtId="0" fontId="23" fillId="3" borderId="94" xfId="0" applyFont="1" applyFill="1" applyBorder="1" applyAlignment="1">
      <alignment horizontal="center"/>
    </xf>
    <xf numFmtId="49" fontId="23" fillId="3" borderId="47" xfId="168" applyNumberFormat="1" applyFont="1" applyFill="1" applyBorder="1" applyAlignment="1">
      <alignment vertical="top" wrapText="1"/>
    </xf>
    <xf numFmtId="49" fontId="23" fillId="3" borderId="83" xfId="168" applyNumberFormat="1" applyFont="1" applyFill="1" applyBorder="1" applyAlignment="1">
      <alignment horizontal="center" wrapText="1"/>
    </xf>
    <xf numFmtId="49" fontId="23" fillId="3" borderId="84" xfId="168" applyNumberFormat="1" applyFont="1" applyFill="1" applyBorder="1" applyAlignment="1">
      <alignment horizontal="center" wrapText="1"/>
    </xf>
    <xf numFmtId="49" fontId="23" fillId="3" borderId="63" xfId="168" applyNumberFormat="1" applyFont="1" applyFill="1" applyBorder="1" applyAlignment="1">
      <alignment horizontal="center" wrapText="1"/>
    </xf>
    <xf numFmtId="0" fontId="23" fillId="3" borderId="82" xfId="0" applyFont="1" applyFill="1" applyBorder="1" applyAlignment="1">
      <alignment vertical="top" wrapText="1"/>
    </xf>
    <xf numFmtId="0" fontId="26" fillId="3" borderId="85" xfId="0" applyFont="1" applyFill="1" applyBorder="1"/>
    <xf numFmtId="0" fontId="23" fillId="3" borderId="82" xfId="0" applyFont="1" applyFill="1" applyBorder="1" applyAlignment="1">
      <alignment horizontal="center"/>
    </xf>
    <xf numFmtId="0" fontId="26" fillId="3" borderId="95" xfId="0" applyFont="1" applyFill="1" applyBorder="1"/>
    <xf numFmtId="0" fontId="23" fillId="3" borderId="85" xfId="0" applyFont="1" applyFill="1" applyBorder="1"/>
    <xf numFmtId="49" fontId="23" fillId="3" borderId="83" xfId="0" applyNumberFormat="1" applyFont="1" applyFill="1" applyBorder="1" applyAlignment="1">
      <alignment horizontal="center" wrapText="1"/>
    </xf>
    <xf numFmtId="49" fontId="23" fillId="3" borderId="84" xfId="0" applyNumberFormat="1" applyFont="1" applyFill="1" applyBorder="1" applyAlignment="1">
      <alignment horizontal="center" wrapText="1"/>
    </xf>
    <xf numFmtId="0" fontId="23" fillId="3" borderId="85" xfId="168" applyFont="1" applyFill="1" applyBorder="1" applyAlignment="1">
      <alignment horizontal="center"/>
    </xf>
    <xf numFmtId="0" fontId="23" fillId="3" borderId="59" xfId="168" applyFont="1" applyFill="1" applyBorder="1" applyAlignment="1">
      <alignment horizontal="center"/>
    </xf>
    <xf numFmtId="0" fontId="23" fillId="3" borderId="52" xfId="0" applyFont="1" applyFill="1" applyBorder="1" applyAlignment="1">
      <alignment vertical="top" wrapText="1"/>
    </xf>
    <xf numFmtId="49" fontId="23" fillId="3" borderId="84" xfId="0" applyNumberFormat="1" applyFont="1" applyFill="1" applyBorder="1" applyAlignment="1">
      <alignment horizontal="center"/>
    </xf>
    <xf numFmtId="0" fontId="26" fillId="3" borderId="50" xfId="0" applyFont="1" applyFill="1" applyBorder="1"/>
    <xf numFmtId="0" fontId="26" fillId="3" borderId="1" xfId="0" applyFont="1" applyFill="1" applyBorder="1"/>
    <xf numFmtId="49" fontId="23" fillId="3" borderId="52" xfId="0" applyNumberFormat="1" applyFont="1" applyFill="1" applyBorder="1" applyAlignment="1">
      <alignment vertical="top" wrapText="1"/>
    </xf>
    <xf numFmtId="0" fontId="23" fillId="3" borderId="49" xfId="168" applyFont="1" applyFill="1" applyBorder="1" applyAlignment="1">
      <alignment vertical="top" wrapText="1"/>
    </xf>
    <xf numFmtId="0" fontId="23" fillId="3" borderId="47" xfId="170" applyFont="1" applyFill="1" applyBorder="1" applyAlignment="1">
      <alignment horizontal="left" vertical="top" wrapText="1"/>
    </xf>
    <xf numFmtId="0" fontId="23" fillId="3" borderId="52" xfId="0" applyFont="1" applyFill="1" applyBorder="1" applyAlignment="1">
      <alignment horizontal="center"/>
    </xf>
    <xf numFmtId="0" fontId="23" fillId="3" borderId="82" xfId="0" applyFont="1" applyFill="1" applyBorder="1" applyAlignment="1">
      <alignment vertical="top"/>
    </xf>
    <xf numFmtId="0" fontId="27" fillId="3" borderId="82" xfId="0" applyFont="1" applyFill="1" applyBorder="1" applyAlignment="1">
      <alignment horizontal="center"/>
    </xf>
    <xf numFmtId="49" fontId="27" fillId="3" borderId="96" xfId="0" applyNumberFormat="1" applyFont="1" applyFill="1" applyBorder="1" applyAlignment="1">
      <alignment horizontal="center" wrapText="1"/>
    </xf>
    <xf numFmtId="49" fontId="27" fillId="3" borderId="94" xfId="0" applyNumberFormat="1" applyFont="1" applyFill="1" applyBorder="1" applyAlignment="1">
      <alignment horizontal="center" wrapText="1"/>
    </xf>
    <xf numFmtId="49" fontId="27" fillId="3" borderId="95" xfId="0" applyNumberFormat="1" applyFont="1" applyFill="1" applyBorder="1" applyAlignment="1">
      <alignment horizontal="center" wrapText="1"/>
    </xf>
    <xf numFmtId="0" fontId="27" fillId="3" borderId="82" xfId="0" applyFont="1" applyFill="1" applyBorder="1" applyAlignment="1">
      <alignment horizontal="center" wrapText="1"/>
    </xf>
    <xf numFmtId="0" fontId="23" fillId="3" borderId="63" xfId="0" applyFont="1" applyFill="1" applyBorder="1" applyAlignment="1">
      <alignment horizontal="center"/>
    </xf>
    <xf numFmtId="49" fontId="23" fillId="3" borderId="86" xfId="0" applyNumberFormat="1" applyFont="1" applyFill="1" applyBorder="1" applyAlignment="1">
      <alignment horizontal="center" wrapText="1"/>
    </xf>
    <xf numFmtId="49" fontId="23" fillId="3" borderId="87" xfId="0" applyNumberFormat="1" applyFont="1" applyFill="1" applyBorder="1" applyAlignment="1">
      <alignment horizontal="center" wrapText="1"/>
    </xf>
    <xf numFmtId="166" fontId="23" fillId="3" borderId="52" xfId="0" applyNumberFormat="1" applyFont="1" applyFill="1" applyBorder="1" applyAlignment="1">
      <alignment horizontal="right" wrapText="1"/>
    </xf>
    <xf numFmtId="0" fontId="23" fillId="3" borderId="53" xfId="0" applyFont="1" applyFill="1" applyBorder="1" applyAlignment="1">
      <alignment vertical="top"/>
    </xf>
    <xf numFmtId="0" fontId="23" fillId="3" borderId="53" xfId="0" applyFont="1" applyFill="1" applyBorder="1" applyAlignment="1">
      <alignment horizontal="center" wrapText="1"/>
    </xf>
    <xf numFmtId="0" fontId="23" fillId="3" borderId="97" xfId="0" applyFont="1" applyFill="1" applyBorder="1" applyAlignment="1">
      <alignment horizontal="center"/>
    </xf>
    <xf numFmtId="0" fontId="23" fillId="3" borderId="98" xfId="0" applyFont="1" applyFill="1" applyBorder="1" applyAlignment="1">
      <alignment horizontal="center"/>
    </xf>
    <xf numFmtId="49" fontId="23" fillId="3" borderId="99" xfId="0" applyNumberFormat="1" applyFont="1" applyFill="1" applyBorder="1" applyAlignment="1">
      <alignment horizontal="center" wrapText="1"/>
    </xf>
    <xf numFmtId="49" fontId="23" fillId="3" borderId="100" xfId="0" applyNumberFormat="1" applyFont="1" applyFill="1" applyBorder="1" applyAlignment="1">
      <alignment horizontal="center" wrapText="1"/>
    </xf>
    <xf numFmtId="49" fontId="23" fillId="3" borderId="101" xfId="0" applyNumberFormat="1" applyFont="1" applyFill="1" applyBorder="1" applyAlignment="1">
      <alignment horizontal="center" wrapText="1"/>
    </xf>
    <xf numFmtId="0" fontId="23" fillId="3" borderId="102" xfId="0" applyFont="1" applyFill="1" applyBorder="1" applyAlignment="1">
      <alignment horizontal="center"/>
    </xf>
    <xf numFmtId="166" fontId="23" fillId="3" borderId="98" xfId="0" applyNumberFormat="1" applyFont="1" applyFill="1" applyBorder="1" applyAlignment="1">
      <alignment horizontal="right" wrapText="1"/>
    </xf>
    <xf numFmtId="166" fontId="23" fillId="3" borderId="97" xfId="0" applyNumberFormat="1" applyFont="1" applyFill="1" applyBorder="1" applyAlignment="1">
      <alignment horizontal="right" wrapText="1"/>
    </xf>
    <xf numFmtId="0" fontId="26" fillId="0" borderId="0" xfId="0" applyFont="1" applyAlignment="1">
      <alignment vertical="top" wrapText="1"/>
    </xf>
    <xf numFmtId="0" fontId="26" fillId="0" borderId="0" xfId="0" applyFont="1" applyAlignment="1">
      <alignment horizontal="center"/>
    </xf>
    <xf numFmtId="0" fontId="26" fillId="3" borderId="0" xfId="0" applyFont="1" applyFill="1" applyAlignment="1">
      <alignment horizontal="center"/>
    </xf>
    <xf numFmtId="0" fontId="23" fillId="0" borderId="1" xfId="171" applyFont="1" applyAlignment="1">
      <alignment horizontal="right" vertical="top" wrapText="1"/>
    </xf>
    <xf numFmtId="0" fontId="23" fillId="0" borderId="1" xfId="171" applyFont="1" applyFill="1" applyAlignment="1">
      <alignment horizontal="right" vertical="top" wrapText="1"/>
    </xf>
    <xf numFmtId="0" fontId="23" fillId="0" borderId="1" xfId="171" applyFont="1" applyAlignment="1">
      <alignment vertical="top" wrapText="1"/>
    </xf>
    <xf numFmtId="166" fontId="27" fillId="0" borderId="103" xfId="171" applyNumberFormat="1" applyFont="1" applyFill="1" applyBorder="1" applyAlignment="1">
      <alignment horizontal="center" vertical="center" wrapText="1"/>
    </xf>
    <xf numFmtId="0" fontId="27" fillId="0" borderId="44" xfId="171" applyFont="1" applyBorder="1" applyAlignment="1">
      <alignment horizontal="center" vertical="center"/>
    </xf>
    <xf numFmtId="0" fontId="27" fillId="0" borderId="45" xfId="171" applyFont="1" applyBorder="1" applyAlignment="1">
      <alignment horizontal="center" vertical="center" wrapText="1"/>
    </xf>
    <xf numFmtId="0" fontId="27" fillId="0" borderId="56" xfId="171" applyFont="1" applyFill="1" applyBorder="1" applyAlignment="1">
      <alignment horizontal="center" vertical="center" wrapText="1"/>
    </xf>
    <xf numFmtId="0" fontId="27" fillId="0" borderId="56" xfId="171" applyFont="1" applyFill="1" applyBorder="1" applyAlignment="1">
      <alignment horizontal="center" vertical="center"/>
    </xf>
    <xf numFmtId="0" fontId="27" fillId="0" borderId="55" xfId="171" applyFont="1" applyBorder="1" applyAlignment="1">
      <alignment horizontal="center"/>
    </xf>
    <xf numFmtId="0" fontId="27" fillId="0" borderId="56" xfId="171" applyFont="1" applyBorder="1" applyAlignment="1">
      <alignment horizontal="center" wrapText="1"/>
    </xf>
    <xf numFmtId="0" fontId="27" fillId="0" borderId="45" xfId="171" applyFont="1" applyBorder="1" applyAlignment="1">
      <alignment horizontal="center" wrapText="1"/>
    </xf>
    <xf numFmtId="166" fontId="27" fillId="3" borderId="56" xfId="171" applyNumberFormat="1" applyFont="1" applyFill="1" applyBorder="1"/>
    <xf numFmtId="166" fontId="23" fillId="3" borderId="89" xfId="171" applyNumberFormat="1" applyFont="1" applyFill="1" applyBorder="1"/>
    <xf numFmtId="166" fontId="23" fillId="3" borderId="63" xfId="171" applyNumberFormat="1" applyFont="1" applyFill="1" applyBorder="1"/>
    <xf numFmtId="0" fontId="23" fillId="3" borderId="97" xfId="0" applyFont="1" applyFill="1" applyBorder="1" applyAlignment="1">
      <alignment vertical="top" wrapText="1"/>
    </xf>
    <xf numFmtId="0" fontId="23" fillId="3" borderId="97" xfId="0" applyFont="1" applyFill="1" applyBorder="1" applyAlignment="1">
      <alignment horizontal="center" wrapText="1"/>
    </xf>
    <xf numFmtId="0" fontId="23" fillId="3" borderId="104" xfId="0" applyFont="1" applyFill="1" applyBorder="1" applyAlignment="1">
      <alignment horizontal="center"/>
    </xf>
    <xf numFmtId="0" fontId="23" fillId="3" borderId="100" xfId="0" applyFont="1" applyFill="1" applyBorder="1" applyAlignment="1">
      <alignment horizontal="center"/>
    </xf>
    <xf numFmtId="49" fontId="23" fillId="3" borderId="100" xfId="0" applyNumberFormat="1" applyFont="1" applyFill="1" applyBorder="1" applyAlignment="1">
      <alignment horizontal="center"/>
    </xf>
    <xf numFmtId="166" fontId="23" fillId="3" borderId="97" xfId="0" applyNumberFormat="1" applyFont="1" applyFill="1" applyBorder="1" applyAlignment="1">
      <alignment horizontal="right"/>
    </xf>
    <xf numFmtId="166" fontId="23" fillId="3" borderId="98" xfId="171" applyNumberFormat="1" applyFont="1" applyFill="1" applyBorder="1"/>
    <xf numFmtId="0" fontId="27" fillId="3" borderId="56" xfId="0" applyFont="1" applyFill="1" applyBorder="1" applyAlignment="1">
      <alignment wrapText="1"/>
    </xf>
    <xf numFmtId="0" fontId="23" fillId="3" borderId="42" xfId="0" applyFont="1" applyFill="1" applyBorder="1" applyAlignment="1">
      <alignment vertical="top" wrapText="1"/>
    </xf>
    <xf numFmtId="0" fontId="23" fillId="0" borderId="1" xfId="171" applyFont="1" applyAlignment="1">
      <alignment horizontal="right" wrapText="1"/>
    </xf>
    <xf numFmtId="0" fontId="23" fillId="0" borderId="1" xfId="171" applyFont="1" applyFill="1" applyAlignment="1">
      <alignment horizontal="right" wrapText="1"/>
    </xf>
    <xf numFmtId="0" fontId="21" fillId="0" borderId="1" xfId="2" applyNumberFormat="1" applyFont="1" applyAlignment="1" applyProtection="1">
      <alignment vertical="top"/>
    </xf>
    <xf numFmtId="0" fontId="25" fillId="0" borderId="1" xfId="47" applyNumberFormat="1" applyFont="1" applyAlignment="1" applyProtection="1">
      <alignment horizontal="center" vertical="top"/>
    </xf>
    <xf numFmtId="0" fontId="25" fillId="0" borderId="1" xfId="47" applyNumberFormat="1" applyFont="1" applyAlignment="1" applyProtection="1">
      <alignment horizontal="center"/>
    </xf>
    <xf numFmtId="0" fontId="25" fillId="0" borderId="1" xfId="47" applyFont="1" applyAlignment="1">
      <alignment horizontal="center"/>
    </xf>
    <xf numFmtId="0" fontId="21" fillId="0" borderId="1" xfId="47" applyFont="1" applyAlignment="1">
      <alignment horizontal="right"/>
    </xf>
    <xf numFmtId="0" fontId="21" fillId="0" borderId="1" xfId="47" applyFont="1" applyAlignment="1">
      <alignment horizontal="center"/>
    </xf>
    <xf numFmtId="0" fontId="33" fillId="0" borderId="1" xfId="47" applyFont="1" applyAlignment="1">
      <alignment horizontal="center"/>
    </xf>
    <xf numFmtId="0" fontId="25" fillId="0" borderId="75" xfId="83" applyNumberFormat="1" applyFont="1" applyBorder="1" applyAlignment="1" applyProtection="1">
      <alignment horizontal="center"/>
    </xf>
    <xf numFmtId="0" fontId="25" fillId="0" borderId="76" xfId="83" applyNumberFormat="1" applyFont="1" applyBorder="1" applyAlignment="1" applyProtection="1">
      <alignment horizontal="center"/>
    </xf>
    <xf numFmtId="0" fontId="25" fillId="0" borderId="78" xfId="83" applyNumberFormat="1" applyFont="1" applyBorder="1" applyAlignment="1" applyProtection="1">
      <alignment horizontal="center"/>
    </xf>
    <xf numFmtId="165" fontId="21" fillId="0" borderId="105" xfId="64" applyNumberFormat="1" applyFont="1" applyBorder="1" applyAlignment="1" applyProtection="1">
      <alignment horizontal="right" shrinkToFit="1"/>
    </xf>
    <xf numFmtId="166" fontId="21" fillId="0" borderId="59" xfId="34" applyNumberFormat="1" applyFont="1" applyBorder="1" applyAlignment="1" applyProtection="1">
      <alignment shrinkToFit="1"/>
    </xf>
    <xf numFmtId="4" fontId="21" fillId="0" borderId="23" xfId="96" applyNumberFormat="1" applyFont="1" applyBorder="1" applyAlignment="1" applyProtection="1">
      <alignment horizontal="right" shrinkToFit="1"/>
    </xf>
    <xf numFmtId="165" fontId="21" fillId="0" borderId="107" xfId="64" applyNumberFormat="1" applyFont="1" applyBorder="1" applyAlignment="1" applyProtection="1">
      <alignment horizontal="right" shrinkToFit="1"/>
    </xf>
    <xf numFmtId="165" fontId="21" fillId="0" borderId="4" xfId="64" applyNumberFormat="1" applyFont="1" applyBorder="1" applyAlignment="1" applyProtection="1">
      <alignment horizontal="right" shrinkToFit="1"/>
    </xf>
    <xf numFmtId="4" fontId="21" fillId="0" borderId="11" xfId="106" applyNumberFormat="1" applyFont="1" applyBorder="1" applyAlignment="1" applyProtection="1">
      <alignment horizontal="right" shrinkToFit="1"/>
    </xf>
    <xf numFmtId="165" fontId="21" fillId="0" borderId="11" xfId="107" applyNumberFormat="1" applyFont="1" applyBorder="1" applyAlignment="1" applyProtection="1">
      <alignment horizontal="right" shrinkToFit="1"/>
    </xf>
    <xf numFmtId="4" fontId="21" fillId="0" borderId="23" xfId="69" applyNumberFormat="1" applyFont="1" applyBorder="1" applyAlignment="1" applyProtection="1">
      <alignment horizontal="right" shrinkToFit="1"/>
    </xf>
    <xf numFmtId="4" fontId="21" fillId="0" borderId="109" xfId="106" applyNumberFormat="1" applyFont="1" applyBorder="1" applyAlignment="1" applyProtection="1">
      <alignment horizontal="right" shrinkToFit="1"/>
    </xf>
    <xf numFmtId="4" fontId="21" fillId="0" borderId="110" xfId="69" applyNumberFormat="1" applyFont="1" applyBorder="1" applyAlignment="1" applyProtection="1">
      <alignment horizontal="right" shrinkToFit="1"/>
    </xf>
    <xf numFmtId="166" fontId="21" fillId="0" borderId="98" xfId="34" applyNumberFormat="1" applyFont="1" applyBorder="1" applyAlignment="1" applyProtection="1">
      <alignment shrinkToFit="1"/>
    </xf>
    <xf numFmtId="0" fontId="25" fillId="0" borderId="55" xfId="83" applyNumberFormat="1" applyFont="1" applyBorder="1" applyAlignment="1" applyProtection="1">
      <alignment horizontal="center"/>
    </xf>
    <xf numFmtId="49" fontId="21" fillId="0" borderId="113" xfId="95" applyNumberFormat="1" applyFont="1" applyBorder="1" applyProtection="1">
      <alignment horizontal="center" vertical="center"/>
    </xf>
    <xf numFmtId="49" fontId="21" fillId="0" borderId="114" xfId="63" applyNumberFormat="1" applyFont="1" applyBorder="1" applyProtection="1">
      <alignment horizontal="center" vertical="center"/>
    </xf>
    <xf numFmtId="49" fontId="21" fillId="0" borderId="115" xfId="63" applyNumberFormat="1" applyFont="1" applyBorder="1" applyProtection="1">
      <alignment horizontal="center" vertical="center"/>
    </xf>
    <xf numFmtId="49" fontId="21" fillId="0" borderId="116" xfId="63" applyNumberFormat="1" applyFont="1" applyBorder="1" applyProtection="1">
      <alignment horizontal="center" vertical="center"/>
    </xf>
    <xf numFmtId="0" fontId="23" fillId="0" borderId="1" xfId="0" applyFont="1" applyBorder="1" applyAlignment="1">
      <alignment horizontal="right" wrapText="1"/>
    </xf>
    <xf numFmtId="0" fontId="22" fillId="0" borderId="1" xfId="0" applyFont="1" applyBorder="1" applyAlignment="1">
      <alignment horizontal="right" wrapText="1"/>
    </xf>
    <xf numFmtId="43" fontId="23" fillId="0" borderId="1" xfId="167" applyFont="1" applyBorder="1" applyAlignment="1">
      <alignment horizontal="right" vertical="top" wrapText="1"/>
    </xf>
    <xf numFmtId="0" fontId="22" fillId="0" borderId="1" xfId="0" applyFont="1" applyBorder="1" applyAlignment="1">
      <alignment vertical="top" wrapText="1"/>
    </xf>
    <xf numFmtId="0" fontId="24" fillId="0" borderId="1" xfId="0" applyFont="1" applyFill="1" applyBorder="1" applyAlignment="1">
      <alignment horizontal="center" vertical="center" wrapText="1"/>
    </xf>
    <xf numFmtId="0" fontId="25" fillId="0" borderId="42" xfId="28" applyNumberFormat="1" applyFont="1" applyBorder="1" applyAlignment="1" applyProtection="1">
      <alignment horizontal="center" vertical="center" wrapText="1"/>
    </xf>
    <xf numFmtId="0" fontId="25" fillId="0" borderId="47" xfId="28" applyFont="1" applyBorder="1" applyAlignment="1">
      <alignment horizontal="center" vertical="center" wrapText="1"/>
    </xf>
    <xf numFmtId="0" fontId="25" fillId="0" borderId="67" xfId="28" applyNumberFormat="1" applyFont="1" applyBorder="1" applyAlignment="1" applyProtection="1">
      <alignment horizontal="center" vertical="center" wrapText="1"/>
    </xf>
    <xf numFmtId="0" fontId="25" fillId="0" borderId="63" xfId="28" applyFont="1" applyBorder="1" applyAlignment="1">
      <alignment horizontal="center" vertical="center" wrapText="1"/>
    </xf>
    <xf numFmtId="49" fontId="25" fillId="0" borderId="43" xfId="27" applyNumberFormat="1" applyFont="1" applyBorder="1" applyAlignment="1" applyProtection="1">
      <alignment horizontal="center" vertical="center" wrapText="1"/>
    </xf>
    <xf numFmtId="49" fontId="25" fillId="0" borderId="48" xfId="27" applyFont="1" applyBorder="1" applyAlignment="1">
      <alignment horizontal="center" vertical="center" wrapText="1"/>
    </xf>
    <xf numFmtId="49" fontId="25" fillId="0" borderId="44" xfId="27" applyNumberFormat="1" applyFont="1" applyBorder="1" applyAlignment="1" applyProtection="1">
      <alignment horizontal="center" vertical="center" wrapText="1"/>
    </xf>
    <xf numFmtId="49" fontId="25" fillId="0" borderId="49" xfId="27" applyNumberFormat="1" applyFont="1" applyBorder="1" applyAlignment="1" applyProtection="1">
      <alignment horizontal="center" vertical="center" wrapText="1"/>
    </xf>
    <xf numFmtId="49" fontId="25" fillId="0" borderId="45" xfId="27" applyNumberFormat="1" applyFont="1" applyBorder="1" applyAlignment="1" applyProtection="1">
      <alignment horizontal="center" vertical="center" wrapText="1"/>
    </xf>
    <xf numFmtId="49" fontId="25" fillId="0" borderId="50" xfId="27" applyNumberFormat="1" applyFont="1" applyBorder="1" applyAlignment="1" applyProtection="1">
      <alignment horizontal="center" vertical="center" wrapText="1"/>
    </xf>
    <xf numFmtId="0" fontId="23" fillId="0" borderId="1" xfId="0" applyFont="1" applyBorder="1" applyAlignment="1">
      <alignment horizontal="right" vertical="top" wrapText="1"/>
    </xf>
    <xf numFmtId="0" fontId="23" fillId="0" borderId="1" xfId="171" applyFont="1" applyAlignment="1">
      <alignment horizontal="right" wrapText="1"/>
    </xf>
    <xf numFmtId="0" fontId="26" fillId="0" borderId="0" xfId="0" applyFont="1" applyAlignment="1">
      <alignment horizontal="right" vertical="top" wrapText="1"/>
    </xf>
    <xf numFmtId="166" fontId="27" fillId="0" borderId="72" xfId="171" applyNumberFormat="1" applyFont="1" applyFill="1" applyBorder="1" applyAlignment="1">
      <alignment horizontal="center" vertical="center" wrapText="1"/>
    </xf>
    <xf numFmtId="166" fontId="27" fillId="0" borderId="74" xfId="171" applyNumberFormat="1" applyFont="1" applyFill="1" applyBorder="1" applyAlignment="1">
      <alignment horizontal="center" vertical="center" wrapText="1"/>
    </xf>
    <xf numFmtId="0" fontId="27" fillId="0" borderId="44" xfId="171" applyFont="1" applyBorder="1" applyAlignment="1">
      <alignment horizontal="center" vertical="center"/>
    </xf>
    <xf numFmtId="0" fontId="27" fillId="0" borderId="53" xfId="171" applyFont="1" applyBorder="1" applyAlignment="1">
      <alignment horizontal="center" vertical="center"/>
    </xf>
    <xf numFmtId="0" fontId="27" fillId="0" borderId="45" xfId="171" applyFont="1" applyBorder="1" applyAlignment="1">
      <alignment horizontal="center" vertical="center" wrapText="1"/>
    </xf>
    <xf numFmtId="0" fontId="27" fillId="0" borderId="54" xfId="171" applyFont="1" applyBorder="1" applyAlignment="1">
      <alignment horizontal="center" vertical="center" wrapText="1"/>
    </xf>
    <xf numFmtId="167" fontId="23" fillId="0" borderId="1" xfId="172" applyFont="1" applyAlignment="1">
      <alignment horizontal="right" vertical="top" wrapText="1"/>
    </xf>
    <xf numFmtId="0" fontId="23" fillId="0" borderId="1" xfId="171" applyFont="1" applyAlignment="1">
      <alignment horizontal="right" vertical="top" wrapText="1"/>
    </xf>
    <xf numFmtId="0" fontId="23" fillId="0" borderId="1" xfId="171" applyFont="1" applyAlignment="1">
      <alignment vertical="top" wrapText="1"/>
    </xf>
    <xf numFmtId="0" fontId="24" fillId="0" borderId="1" xfId="171" applyFont="1" applyFill="1" applyAlignment="1">
      <alignment horizontal="center" vertical="center" wrapText="1"/>
    </xf>
    <xf numFmtId="0" fontId="22" fillId="0" borderId="1" xfId="171" applyFont="1" applyAlignment="1">
      <alignment horizontal="center" vertical="center" wrapText="1"/>
    </xf>
    <xf numFmtId="0" fontId="27" fillId="0" borderId="72" xfId="171" applyFont="1" applyFill="1" applyBorder="1" applyAlignment="1">
      <alignment horizontal="center" vertical="center" wrapText="1"/>
    </xf>
    <xf numFmtId="0" fontId="23" fillId="0" borderId="74" xfId="171" applyFont="1" applyBorder="1"/>
    <xf numFmtId="0" fontId="27" fillId="0" borderId="44" xfId="171" applyFont="1" applyFill="1" applyBorder="1" applyAlignment="1">
      <alignment horizontal="center" vertical="center"/>
    </xf>
    <xf numFmtId="0" fontId="23" fillId="0" borderId="53" xfId="171" applyFont="1" applyBorder="1"/>
    <xf numFmtId="0" fontId="27" fillId="0" borderId="55" xfId="171" applyFont="1" applyBorder="1" applyAlignment="1">
      <alignment horizontal="center" vertical="center" wrapText="1"/>
    </xf>
    <xf numFmtId="0" fontId="23" fillId="0" borderId="57" xfId="171" applyFont="1" applyBorder="1" applyAlignment="1">
      <alignment wrapText="1"/>
    </xf>
    <xf numFmtId="0" fontId="23" fillId="0" borderId="58" xfId="171" applyFont="1" applyBorder="1" applyAlignment="1">
      <alignment wrapText="1"/>
    </xf>
    <xf numFmtId="0" fontId="27" fillId="0" borderId="55" xfId="0" applyFont="1" applyFill="1" applyBorder="1" applyAlignment="1">
      <alignment horizontal="center" vertical="center"/>
    </xf>
    <xf numFmtId="0" fontId="27" fillId="0" borderId="57" xfId="0" applyFont="1" applyFill="1" applyBorder="1" applyAlignment="1">
      <alignment horizontal="center" vertical="center"/>
    </xf>
    <xf numFmtId="0" fontId="27" fillId="0" borderId="58" xfId="0" applyFont="1" applyFill="1" applyBorder="1" applyAlignment="1">
      <alignment horizontal="center" vertical="center"/>
    </xf>
    <xf numFmtId="0" fontId="27" fillId="0" borderId="44" xfId="0" applyFont="1" applyFill="1" applyBorder="1" applyAlignment="1">
      <alignment horizontal="center" vertical="center" wrapText="1"/>
    </xf>
    <xf numFmtId="0" fontId="27" fillId="0" borderId="53" xfId="0" applyFont="1" applyFill="1" applyBorder="1" applyAlignment="1">
      <alignment horizontal="center" vertical="center" wrapText="1"/>
    </xf>
    <xf numFmtId="0" fontId="27" fillId="0" borderId="44" xfId="0" applyFont="1" applyFill="1" applyBorder="1" applyAlignment="1">
      <alignment horizontal="center" vertical="center"/>
    </xf>
    <xf numFmtId="0" fontId="27" fillId="0" borderId="53" xfId="0" applyFont="1" applyFill="1" applyBorder="1" applyAlignment="1">
      <alignment horizontal="center" vertical="center"/>
    </xf>
    <xf numFmtId="0" fontId="27" fillId="0" borderId="72" xfId="0" applyFont="1" applyFill="1" applyBorder="1" applyAlignment="1">
      <alignment horizontal="center" vertical="center"/>
    </xf>
    <xf numFmtId="0" fontId="27" fillId="0" borderId="73" xfId="0" applyFont="1" applyFill="1" applyBorder="1" applyAlignment="1">
      <alignment horizontal="center" vertical="center"/>
    </xf>
    <xf numFmtId="0" fontId="27" fillId="0" borderId="45" xfId="0" applyFont="1" applyFill="1" applyBorder="1" applyAlignment="1">
      <alignment horizontal="center" vertical="center"/>
    </xf>
    <xf numFmtId="0" fontId="27" fillId="0" borderId="74" xfId="0" applyFont="1" applyFill="1" applyBorder="1" applyAlignment="1">
      <alignment horizontal="center" vertical="center"/>
    </xf>
    <xf numFmtId="0" fontId="27" fillId="0" borderId="71" xfId="0" applyFont="1" applyFill="1" applyBorder="1" applyAlignment="1">
      <alignment horizontal="center" vertical="center"/>
    </xf>
    <xf numFmtId="0" fontId="27" fillId="0" borderId="54" xfId="0" applyFont="1" applyFill="1" applyBorder="1" applyAlignment="1">
      <alignment horizontal="center" vertical="center"/>
    </xf>
    <xf numFmtId="0" fontId="21" fillId="0" borderId="119" xfId="102" applyNumberFormat="1" applyFont="1" applyBorder="1" applyProtection="1">
      <alignment horizontal="left" wrapText="1" indent="1"/>
    </xf>
    <xf numFmtId="0" fontId="21" fillId="0" borderId="36" xfId="102" applyFont="1" applyBorder="1">
      <alignment horizontal="left" wrapText="1" indent="1"/>
    </xf>
    <xf numFmtId="0" fontId="21" fillId="0" borderId="122" xfId="102" applyNumberFormat="1" applyFont="1" applyBorder="1" applyProtection="1">
      <alignment horizontal="left" wrapText="1" indent="1"/>
    </xf>
    <xf numFmtId="0" fontId="21" fillId="0" borderId="108" xfId="102" applyFont="1" applyBorder="1">
      <alignment horizontal="left" wrapText="1" indent="1"/>
    </xf>
    <xf numFmtId="0" fontId="21" fillId="0" borderId="121" xfId="104" applyNumberFormat="1" applyFont="1" applyBorder="1" applyProtection="1">
      <alignment horizontal="left" wrapText="1"/>
    </xf>
    <xf numFmtId="0" fontId="21" fillId="0" borderId="38" xfId="104" applyFont="1" applyBorder="1">
      <alignment horizontal="left" wrapText="1"/>
    </xf>
    <xf numFmtId="0" fontId="21" fillId="0" borderId="121" xfId="109" applyNumberFormat="1" applyFont="1" applyBorder="1" applyProtection="1">
      <alignment wrapText="1"/>
    </xf>
    <xf numFmtId="0" fontId="21" fillId="0" borderId="38" xfId="109" applyFont="1" applyBorder="1">
      <alignment wrapText="1"/>
    </xf>
    <xf numFmtId="0" fontId="13" fillId="0" borderId="1" xfId="152" applyNumberFormat="1" applyProtection="1">
      <alignment horizontal="left" wrapText="1"/>
    </xf>
    <xf numFmtId="0" fontId="13" fillId="0" borderId="1" xfId="152">
      <alignment horizontal="left" wrapText="1"/>
    </xf>
    <xf numFmtId="0" fontId="13" fillId="0" borderId="11" xfId="155" applyNumberFormat="1" applyProtection="1">
      <alignment horizontal="left" wrapText="1"/>
    </xf>
    <xf numFmtId="0" fontId="13" fillId="0" borderId="11" xfId="155">
      <alignment horizontal="left" wrapText="1"/>
    </xf>
    <xf numFmtId="0" fontId="13" fillId="0" borderId="1" xfId="156" applyNumberFormat="1" applyProtection="1">
      <alignment horizontal="left"/>
    </xf>
    <xf numFmtId="0" fontId="13" fillId="0" borderId="1" xfId="156">
      <alignment horizontal="left"/>
    </xf>
    <xf numFmtId="0" fontId="32" fillId="0" borderId="79" xfId="87" applyNumberFormat="1" applyFont="1" applyBorder="1" applyAlignment="1" applyProtection="1">
      <alignment horizontal="center" vertical="center" wrapText="1"/>
    </xf>
    <xf numFmtId="0" fontId="32" fillId="0" borderId="111" xfId="87" applyFont="1" applyBorder="1" applyAlignment="1">
      <alignment horizontal="center" vertical="center" wrapText="1"/>
    </xf>
    <xf numFmtId="0" fontId="32" fillId="0" borderId="83" xfId="87" applyFont="1" applyBorder="1" applyAlignment="1">
      <alignment horizontal="center" vertical="center" wrapText="1"/>
    </xf>
    <xf numFmtId="0" fontId="32" fillId="0" borderId="87" xfId="87" applyFont="1" applyBorder="1" applyAlignment="1">
      <alignment horizontal="center" vertical="center" wrapText="1"/>
    </xf>
    <xf numFmtId="0" fontId="32" fillId="0" borderId="90" xfId="87" applyFont="1" applyBorder="1" applyAlignment="1">
      <alignment horizontal="center" vertical="center" wrapText="1"/>
    </xf>
    <xf numFmtId="0" fontId="32" fillId="0" borderId="112" xfId="87" applyFont="1" applyBorder="1" applyAlignment="1">
      <alignment horizontal="center" vertical="center" wrapText="1"/>
    </xf>
    <xf numFmtId="0" fontId="25" fillId="0" borderId="75" xfId="91" applyNumberFormat="1" applyFont="1" applyBorder="1" applyAlignment="1" applyProtection="1">
      <alignment horizontal="center"/>
    </xf>
    <xf numFmtId="0" fontId="25" fillId="0" borderId="77" xfId="91" applyFont="1" applyBorder="1" applyAlignment="1">
      <alignment horizontal="center"/>
    </xf>
    <xf numFmtId="0" fontId="21" fillId="0" borderId="117" xfId="93" applyNumberFormat="1" applyFont="1" applyBorder="1" applyProtection="1">
      <alignment horizontal="left" wrapText="1"/>
    </xf>
    <xf numFmtId="0" fontId="21" fillId="0" borderId="35" xfId="93" applyFont="1" applyBorder="1">
      <alignment horizontal="left" wrapText="1"/>
    </xf>
    <xf numFmtId="0" fontId="21" fillId="0" borderId="118" xfId="98" applyNumberFormat="1" applyFont="1" applyBorder="1" applyProtection="1">
      <alignment horizontal="left" wrapText="1" indent="1"/>
    </xf>
    <xf numFmtId="0" fontId="21" fillId="0" borderId="106" xfId="98" applyFont="1" applyBorder="1">
      <alignment horizontal="left" wrapText="1" indent="1"/>
    </xf>
    <xf numFmtId="0" fontId="21" fillId="0" borderId="119" xfId="101" applyNumberFormat="1" applyFont="1" applyBorder="1" applyProtection="1">
      <alignment horizontal="left" wrapText="1"/>
    </xf>
    <xf numFmtId="0" fontId="21" fillId="0" borderId="36" xfId="101" applyFont="1" applyBorder="1">
      <alignment horizontal="left" wrapText="1"/>
    </xf>
    <xf numFmtId="0" fontId="21" fillId="0" borderId="120" xfId="103" applyNumberFormat="1" applyFont="1" applyBorder="1" applyProtection="1">
      <alignment horizontal="left" wrapText="1" indent="1"/>
    </xf>
    <xf numFmtId="0" fontId="21" fillId="0" borderId="37" xfId="103" applyFont="1" applyBorder="1">
      <alignment horizontal="left" wrapText="1" indent="1"/>
    </xf>
    <xf numFmtId="0" fontId="32" fillId="0" borderId="41" xfId="84" applyNumberFormat="1" applyFont="1" applyBorder="1" applyAlignment="1" applyProtection="1">
      <alignment horizontal="center" vertical="center" wrapText="1"/>
    </xf>
    <xf numFmtId="0" fontId="32" fillId="0" borderId="46" xfId="84" applyFont="1" applyBorder="1" applyAlignment="1">
      <alignment horizontal="center" vertical="center" wrapText="1"/>
    </xf>
    <xf numFmtId="0" fontId="32" fillId="0" borderId="51" xfId="84" applyFont="1" applyBorder="1" applyAlignment="1">
      <alignment horizontal="center" vertical="center" wrapText="1"/>
    </xf>
    <xf numFmtId="0" fontId="21" fillId="0" borderId="1" xfId="2" applyNumberFormat="1" applyFont="1" applyAlignment="1" applyProtection="1">
      <alignment horizontal="right" vertical="top" wrapText="1"/>
    </xf>
    <xf numFmtId="0" fontId="21" fillId="0" borderId="1" xfId="47" applyNumberFormat="1" applyFont="1" applyAlignment="1" applyProtection="1">
      <alignment horizontal="right" vertical="top"/>
    </xf>
    <xf numFmtId="0" fontId="21" fillId="0" borderId="1" xfId="47" applyFont="1" applyAlignment="1">
      <alignment horizontal="right" vertical="top"/>
    </xf>
    <xf numFmtId="0" fontId="21" fillId="0" borderId="1" xfId="47" applyFont="1" applyAlignment="1">
      <alignment horizontal="right" vertical="top" wrapText="1"/>
    </xf>
    <xf numFmtId="0" fontId="22" fillId="0" borderId="1" xfId="0" applyFont="1" applyBorder="1" applyAlignment="1">
      <alignment horizontal="right" vertical="top" wrapText="1"/>
    </xf>
    <xf numFmtId="0" fontId="32" fillId="0" borderId="1" xfId="47" applyNumberFormat="1" applyFont="1" applyAlignment="1" applyProtection="1">
      <alignment horizontal="center" vertical="center" wrapText="1"/>
    </xf>
    <xf numFmtId="0" fontId="25" fillId="0" borderId="80" xfId="84" applyNumberFormat="1" applyFont="1" applyBorder="1" applyAlignment="1" applyProtection="1">
      <alignment horizontal="center" vertical="center" wrapText="1"/>
    </xf>
    <xf numFmtId="0" fontId="25" fillId="0" borderId="84" xfId="84" applyNumberFormat="1" applyFont="1" applyBorder="1" applyAlignment="1" applyProtection="1">
      <alignment horizontal="center" vertical="center" wrapText="1"/>
    </xf>
    <xf numFmtId="0" fontId="25" fillId="0" borderId="91" xfId="84" applyNumberFormat="1" applyFont="1" applyBorder="1" applyAlignment="1" applyProtection="1">
      <alignment horizontal="center" vertical="center" wrapText="1"/>
    </xf>
    <xf numFmtId="0" fontId="25" fillId="0" borderId="81" xfId="99" applyFont="1" applyBorder="1" applyAlignment="1">
      <alignment horizontal="center" vertical="center" wrapText="1"/>
    </xf>
    <xf numFmtId="0" fontId="25" fillId="0" borderId="85" xfId="99" applyFont="1" applyBorder="1" applyAlignment="1">
      <alignment horizontal="center" vertical="center" wrapText="1"/>
    </xf>
    <xf numFmtId="0" fontId="25" fillId="0" borderId="88" xfId="99" applyFont="1" applyBorder="1" applyAlignment="1">
      <alignment horizontal="center" vertical="center" wrapText="1"/>
    </xf>
    <xf numFmtId="0" fontId="25" fillId="0" borderId="79" xfId="84" applyNumberFormat="1" applyFont="1" applyBorder="1" applyAlignment="1" applyProtection="1">
      <alignment horizontal="center" vertical="center" wrapText="1"/>
    </xf>
    <xf numFmtId="0" fontId="25" fillId="0" borderId="83" xfId="84" applyFont="1" applyBorder="1" applyAlignment="1">
      <alignment horizontal="center" vertical="center" wrapText="1"/>
    </xf>
    <xf numFmtId="0" fontId="25" fillId="0" borderId="90" xfId="84" applyFont="1" applyBorder="1" applyAlignment="1">
      <alignment horizontal="center" vertical="center" wrapText="1"/>
    </xf>
  </cellXfs>
  <cellStyles count="173">
    <cellStyle name="br" xfId="159"/>
    <cellStyle name="col" xfId="158"/>
    <cellStyle name="st165" xfId="155"/>
    <cellStyle name="style0" xfId="160"/>
    <cellStyle name="td" xfId="161"/>
    <cellStyle name="tr" xfId="157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101"/>
    <cellStyle name="xl109" xfId="102"/>
    <cellStyle name="xl110" xfId="83"/>
    <cellStyle name="xl111" xfId="88"/>
    <cellStyle name="xl112" xfId="92"/>
    <cellStyle name="xl113" xfId="94"/>
    <cellStyle name="xl114" xfId="84"/>
    <cellStyle name="xl115" xfId="89"/>
    <cellStyle name="xl116" xfId="95"/>
    <cellStyle name="xl117" xfId="85"/>
    <cellStyle name="xl118" xfId="96"/>
    <cellStyle name="xl119" xfId="86"/>
    <cellStyle name="xl120" xfId="81"/>
    <cellStyle name="xl121" xfId="90"/>
    <cellStyle name="xl122" xfId="99"/>
    <cellStyle name="xl123" xfId="97"/>
    <cellStyle name="xl124" xfId="100"/>
    <cellStyle name="xl125" xfId="103"/>
    <cellStyle name="xl126" xfId="104"/>
    <cellStyle name="xl127" xfId="105"/>
    <cellStyle name="xl128" xfId="164"/>
    <cellStyle name="xl129" xfId="106"/>
    <cellStyle name="xl130" xfId="107"/>
    <cellStyle name="xl131" xfId="108"/>
    <cellStyle name="xl132" xfId="109"/>
    <cellStyle name="xl133" xfId="110"/>
    <cellStyle name="xl134" xfId="130"/>
    <cellStyle name="xl135" xfId="132"/>
    <cellStyle name="xl136" xfId="139"/>
    <cellStyle name="xl137" xfId="143"/>
    <cellStyle name="xl138" xfId="146"/>
    <cellStyle name="xl139" xfId="148"/>
    <cellStyle name="xl140" xfId="150"/>
    <cellStyle name="xl141" xfId="144"/>
    <cellStyle name="xl142" xfId="165"/>
    <cellStyle name="xl143" xfId="140"/>
    <cellStyle name="xl144" xfId="147"/>
    <cellStyle name="xl145" xfId="133"/>
    <cellStyle name="xl146" xfId="111"/>
    <cellStyle name="xl147" xfId="115"/>
    <cellStyle name="xl148" xfId="119"/>
    <cellStyle name="xl149" xfId="123"/>
    <cellStyle name="xl150" xfId="131"/>
    <cellStyle name="xl151" xfId="134"/>
    <cellStyle name="xl152" xfId="137"/>
    <cellStyle name="xl153" xfId="152"/>
    <cellStyle name="xl154" xfId="156"/>
    <cellStyle name="xl155" xfId="112"/>
    <cellStyle name="xl156" xfId="116"/>
    <cellStyle name="xl157" xfId="120"/>
    <cellStyle name="xl158" xfId="153"/>
    <cellStyle name="xl159" xfId="166"/>
    <cellStyle name="xl160" xfId="154"/>
    <cellStyle name="xl161" xfId="117"/>
    <cellStyle name="xl162" xfId="121"/>
    <cellStyle name="xl163" xfId="124"/>
    <cellStyle name="xl164" xfId="127"/>
    <cellStyle name="xl165" xfId="135"/>
    <cellStyle name="xl166" xfId="141"/>
    <cellStyle name="xl167" xfId="149"/>
    <cellStyle name="xl168" xfId="151"/>
    <cellStyle name="xl169" xfId="145"/>
    <cellStyle name="xl170" xfId="138"/>
    <cellStyle name="xl171" xfId="113"/>
    <cellStyle name="xl172" xfId="142"/>
    <cellStyle name="xl173" xfId="125"/>
    <cellStyle name="xl174" xfId="128"/>
    <cellStyle name="xl175" xfId="136"/>
    <cellStyle name="xl176" xfId="114"/>
    <cellStyle name="xl177" xfId="118"/>
    <cellStyle name="xl178" xfId="122"/>
    <cellStyle name="xl179" xfId="126"/>
    <cellStyle name="xl180" xfId="129"/>
    <cellStyle name="xl21" xfId="162"/>
    <cellStyle name="xl22" xfId="1"/>
    <cellStyle name="xl23" xfId="10"/>
    <cellStyle name="xl24" xfId="13"/>
    <cellStyle name="xl25" xfId="17"/>
    <cellStyle name="xl26" xfId="26"/>
    <cellStyle name="xl27" xfId="28"/>
    <cellStyle name="xl28" xfId="31"/>
    <cellStyle name="xl29" xfId="36"/>
    <cellStyle name="xl30" xfId="42"/>
    <cellStyle name="xl31" xfId="4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5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7" xfId="2"/>
    <cellStyle name="xl48" xfId="7"/>
    <cellStyle name="xl49" xfId="22"/>
    <cellStyle name="xl50" xfId="3"/>
    <cellStyle name="xl51" xfId="8"/>
    <cellStyle name="xl52" xfId="11"/>
    <cellStyle name="xl53" xfId="14"/>
    <cellStyle name="xl54" xfId="6"/>
    <cellStyle name="xl55" xfId="9"/>
    <cellStyle name="xl56" xfId="12"/>
    <cellStyle name="xl57" xfId="15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63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  <cellStyle name="Обычный 2 2" xfId="170"/>
    <cellStyle name="Обычный 2 3" xfId="168"/>
    <cellStyle name="Обычный 3" xfId="169"/>
    <cellStyle name="Обычный 5" xfId="171"/>
    <cellStyle name="Финансовый" xfId="167" builtinId="3"/>
    <cellStyle name="Финансовый 3" xfId="172"/>
  </cellStyles>
  <dxfs count="56"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</dxfs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4"/>
  <sheetViews>
    <sheetView zoomScaleNormal="100" zoomScaleSheetLayoutView="100" workbookViewId="0">
      <selection activeCell="I19" sqref="I19"/>
    </sheetView>
  </sheetViews>
  <sheetFormatPr defaultRowHeight="15" x14ac:dyDescent="0.25"/>
  <cols>
    <col min="1" max="1" width="20.85546875" style="1" customWidth="1"/>
    <col min="2" max="2" width="78" style="1" customWidth="1"/>
    <col min="3" max="3" width="11.85546875" style="1" customWidth="1"/>
    <col min="4" max="4" width="11.42578125" style="1" customWidth="1"/>
    <col min="5" max="5" width="13.5703125" style="1" customWidth="1"/>
    <col min="6" max="6" width="9.140625" style="1" customWidth="1"/>
    <col min="7" max="16384" width="9.140625" style="1"/>
  </cols>
  <sheetData>
    <row r="1" spans="1:6" ht="15" customHeight="1" x14ac:dyDescent="0.25">
      <c r="A1" s="5"/>
      <c r="B1" s="235" t="s">
        <v>153</v>
      </c>
      <c r="C1" s="236"/>
      <c r="D1" s="236"/>
      <c r="E1" s="236"/>
      <c r="F1" s="2"/>
    </row>
    <row r="2" spans="1:6" ht="14.25" customHeight="1" x14ac:dyDescent="0.25">
      <c r="A2" s="5"/>
      <c r="B2" s="250" t="s">
        <v>154</v>
      </c>
      <c r="C2" s="238"/>
      <c r="D2" s="238"/>
      <c r="E2" s="238"/>
      <c r="F2" s="2"/>
    </row>
    <row r="3" spans="1:6" ht="12" customHeight="1" x14ac:dyDescent="0.25">
      <c r="A3" s="5"/>
      <c r="B3" s="250" t="s">
        <v>155</v>
      </c>
      <c r="C3" s="238"/>
      <c r="D3" s="238"/>
      <c r="E3" s="238"/>
      <c r="F3" s="2"/>
    </row>
    <row r="4" spans="1:6" ht="12" customHeight="1" x14ac:dyDescent="0.25">
      <c r="A4" s="5"/>
      <c r="B4" s="250" t="s">
        <v>156</v>
      </c>
      <c r="C4" s="238"/>
      <c r="D4" s="238"/>
      <c r="E4" s="238"/>
      <c r="F4" s="2"/>
    </row>
    <row r="5" spans="1:6" ht="12.75" customHeight="1" x14ac:dyDescent="0.25">
      <c r="A5" s="5"/>
      <c r="B5" s="250" t="s">
        <v>157</v>
      </c>
      <c r="C5" s="238"/>
      <c r="D5" s="238"/>
      <c r="E5" s="238"/>
      <c r="F5" s="2"/>
    </row>
    <row r="6" spans="1:6" ht="12.75" customHeight="1" x14ac:dyDescent="0.25">
      <c r="A6" s="5"/>
      <c r="B6" s="237" t="s">
        <v>164</v>
      </c>
      <c r="C6" s="238"/>
      <c r="D6" s="238"/>
      <c r="E6" s="238"/>
      <c r="F6" s="2"/>
    </row>
    <row r="7" spans="1:6" ht="38.25" customHeight="1" x14ac:dyDescent="0.25">
      <c r="A7" s="239" t="s">
        <v>165</v>
      </c>
      <c r="B7" s="239"/>
      <c r="C7" s="239"/>
      <c r="D7" s="239"/>
      <c r="E7" s="239"/>
      <c r="F7" s="2"/>
    </row>
    <row r="8" spans="1:6" ht="14.1" customHeight="1" thickBot="1" x14ac:dyDescent="0.3">
      <c r="A8" s="5"/>
      <c r="B8" s="5"/>
      <c r="C8" s="6"/>
      <c r="D8" s="7"/>
      <c r="E8" s="7" t="s">
        <v>158</v>
      </c>
      <c r="F8" s="2"/>
    </row>
    <row r="9" spans="1:6" ht="18" customHeight="1" x14ac:dyDescent="0.25">
      <c r="A9" s="240" t="s">
        <v>159</v>
      </c>
      <c r="B9" s="242" t="s">
        <v>160</v>
      </c>
      <c r="C9" s="244" t="s">
        <v>161</v>
      </c>
      <c r="D9" s="246" t="s">
        <v>0</v>
      </c>
      <c r="E9" s="248" t="s">
        <v>162</v>
      </c>
      <c r="F9" s="2"/>
    </row>
    <row r="10" spans="1:6" ht="9.75" customHeight="1" x14ac:dyDescent="0.25">
      <c r="A10" s="241"/>
      <c r="B10" s="243"/>
      <c r="C10" s="245"/>
      <c r="D10" s="247"/>
      <c r="E10" s="249"/>
      <c r="F10" s="2"/>
    </row>
    <row r="11" spans="1:6" ht="7.5" customHeight="1" thickBot="1" x14ac:dyDescent="0.3">
      <c r="A11" s="241"/>
      <c r="B11" s="243"/>
      <c r="C11" s="245"/>
      <c r="D11" s="247"/>
      <c r="E11" s="249"/>
      <c r="F11" s="2"/>
    </row>
    <row r="12" spans="1:6" ht="13.5" customHeight="1" thickBot="1" x14ac:dyDescent="0.3">
      <c r="A12" s="21">
        <v>1</v>
      </c>
      <c r="B12" s="20">
        <v>2</v>
      </c>
      <c r="C12" s="8" t="s">
        <v>163</v>
      </c>
      <c r="D12" s="9" t="s">
        <v>1</v>
      </c>
      <c r="E12" s="10" t="s">
        <v>2</v>
      </c>
      <c r="F12" s="2"/>
    </row>
    <row r="13" spans="1:6" ht="12.95" customHeight="1" x14ac:dyDescent="0.25">
      <c r="A13" s="22" t="s">
        <v>4</v>
      </c>
      <c r="B13" s="26" t="s">
        <v>3</v>
      </c>
      <c r="C13" s="12">
        <v>3708.7959999999998</v>
      </c>
      <c r="D13" s="16">
        <v>3331.6930000000002</v>
      </c>
      <c r="E13" s="11">
        <f t="shared" ref="E13:E62" si="0">D13/C13*100</f>
        <v>89.832198913070442</v>
      </c>
      <c r="F13" s="2"/>
    </row>
    <row r="14" spans="1:6" ht="12.75" customHeight="1" x14ac:dyDescent="0.25">
      <c r="A14" s="23"/>
      <c r="B14" s="27" t="s">
        <v>6</v>
      </c>
      <c r="C14" s="13"/>
      <c r="D14" s="17"/>
      <c r="E14" s="11"/>
      <c r="F14" s="2"/>
    </row>
    <row r="15" spans="1:6" x14ac:dyDescent="0.25">
      <c r="A15" s="24" t="s">
        <v>8</v>
      </c>
      <c r="B15" s="28" t="s">
        <v>7</v>
      </c>
      <c r="C15" s="14">
        <v>1804.9</v>
      </c>
      <c r="D15" s="18">
        <v>1483.163</v>
      </c>
      <c r="E15" s="11">
        <f t="shared" si="0"/>
        <v>82.174247880769016</v>
      </c>
      <c r="F15" s="2"/>
    </row>
    <row r="16" spans="1:6" x14ac:dyDescent="0.25">
      <c r="A16" s="24" t="s">
        <v>10</v>
      </c>
      <c r="B16" s="28" t="s">
        <v>9</v>
      </c>
      <c r="C16" s="14">
        <v>148.69999999999999</v>
      </c>
      <c r="D16" s="18">
        <v>156.84</v>
      </c>
      <c r="E16" s="15">
        <f t="shared" si="0"/>
        <v>105.47410894418292</v>
      </c>
      <c r="F16" s="2"/>
    </row>
    <row r="17" spans="1:6" x14ac:dyDescent="0.25">
      <c r="A17" s="24" t="s">
        <v>12</v>
      </c>
      <c r="B17" s="28" t="s">
        <v>11</v>
      </c>
      <c r="C17" s="14">
        <v>148.69999999999999</v>
      </c>
      <c r="D17" s="18">
        <v>156.84</v>
      </c>
      <c r="E17" s="15">
        <f t="shared" si="0"/>
        <v>105.47410894418292</v>
      </c>
      <c r="F17" s="2"/>
    </row>
    <row r="18" spans="1:6" ht="127.5" x14ac:dyDescent="0.25">
      <c r="A18" s="24" t="s">
        <v>14</v>
      </c>
      <c r="B18" s="28" t="s">
        <v>13</v>
      </c>
      <c r="C18" s="14">
        <v>119.7</v>
      </c>
      <c r="D18" s="18">
        <v>128.49199999999999</v>
      </c>
      <c r="E18" s="15">
        <f t="shared" si="0"/>
        <v>107.34502923976608</v>
      </c>
      <c r="F18" s="2"/>
    </row>
    <row r="19" spans="1:6" ht="63.75" x14ac:dyDescent="0.25">
      <c r="A19" s="24" t="s">
        <v>16</v>
      </c>
      <c r="B19" s="28" t="s">
        <v>15</v>
      </c>
      <c r="C19" s="14">
        <v>119.7</v>
      </c>
      <c r="D19" s="18">
        <v>128.49199999999999</v>
      </c>
      <c r="E19" s="15">
        <f t="shared" si="0"/>
        <v>107.34502923976608</v>
      </c>
      <c r="F19" s="2"/>
    </row>
    <row r="20" spans="1:6" ht="63.75" x14ac:dyDescent="0.25">
      <c r="A20" s="24" t="s">
        <v>18</v>
      </c>
      <c r="B20" s="28" t="s">
        <v>17</v>
      </c>
      <c r="C20" s="14" t="s">
        <v>5</v>
      </c>
      <c r="D20" s="18">
        <v>5.0000000000000001E-3</v>
      </c>
      <c r="E20" s="15"/>
      <c r="F20" s="2"/>
    </row>
    <row r="21" spans="1:6" ht="80.25" customHeight="1" x14ac:dyDescent="0.25">
      <c r="A21" s="24" t="s">
        <v>20</v>
      </c>
      <c r="B21" s="28" t="s">
        <v>19</v>
      </c>
      <c r="C21" s="14">
        <v>29</v>
      </c>
      <c r="D21" s="18">
        <v>28.306999999999999</v>
      </c>
      <c r="E21" s="15">
        <f t="shared" si="0"/>
        <v>97.610344827586204</v>
      </c>
      <c r="F21" s="2"/>
    </row>
    <row r="22" spans="1:6" ht="42" customHeight="1" x14ac:dyDescent="0.25">
      <c r="A22" s="24" t="s">
        <v>22</v>
      </c>
      <c r="B22" s="28" t="s">
        <v>21</v>
      </c>
      <c r="C22" s="14">
        <v>29</v>
      </c>
      <c r="D22" s="18">
        <v>28.306999999999999</v>
      </c>
      <c r="E22" s="15">
        <f t="shared" si="0"/>
        <v>97.610344827586204</v>
      </c>
      <c r="F22" s="2"/>
    </row>
    <row r="23" spans="1:6" ht="38.25" x14ac:dyDescent="0.25">
      <c r="A23" s="24" t="s">
        <v>24</v>
      </c>
      <c r="B23" s="28" t="s">
        <v>23</v>
      </c>
      <c r="C23" s="14" t="s">
        <v>5</v>
      </c>
      <c r="D23" s="18">
        <v>0.04</v>
      </c>
      <c r="E23" s="15"/>
      <c r="F23" s="2"/>
    </row>
    <row r="24" spans="1:6" ht="38.25" x14ac:dyDescent="0.25">
      <c r="A24" s="24" t="s">
        <v>25</v>
      </c>
      <c r="B24" s="28" t="s">
        <v>23</v>
      </c>
      <c r="C24" s="14" t="s">
        <v>5</v>
      </c>
      <c r="D24" s="18">
        <v>0.04</v>
      </c>
      <c r="E24" s="15"/>
      <c r="F24" s="2"/>
    </row>
    <row r="25" spans="1:6" x14ac:dyDescent="0.25">
      <c r="A25" s="24" t="s">
        <v>27</v>
      </c>
      <c r="B25" s="28" t="s">
        <v>26</v>
      </c>
      <c r="C25" s="14">
        <v>48.6</v>
      </c>
      <c r="D25" s="18">
        <v>44.026000000000003</v>
      </c>
      <c r="E25" s="15">
        <f t="shared" si="0"/>
        <v>90.588477366255148</v>
      </c>
      <c r="F25" s="2"/>
    </row>
    <row r="26" spans="1:6" x14ac:dyDescent="0.25">
      <c r="A26" s="24" t="s">
        <v>29</v>
      </c>
      <c r="B26" s="28" t="s">
        <v>28</v>
      </c>
      <c r="C26" s="14">
        <v>48.6</v>
      </c>
      <c r="D26" s="18">
        <v>44.026000000000003</v>
      </c>
      <c r="E26" s="15">
        <f t="shared" si="0"/>
        <v>90.588477366255148</v>
      </c>
      <c r="F26" s="2"/>
    </row>
    <row r="27" spans="1:6" x14ac:dyDescent="0.25">
      <c r="A27" s="24" t="s">
        <v>30</v>
      </c>
      <c r="B27" s="28" t="s">
        <v>28</v>
      </c>
      <c r="C27" s="14">
        <v>48.6</v>
      </c>
      <c r="D27" s="18">
        <v>44.026000000000003</v>
      </c>
      <c r="E27" s="15">
        <f t="shared" si="0"/>
        <v>90.588477366255148</v>
      </c>
      <c r="F27" s="2"/>
    </row>
    <row r="28" spans="1:6" ht="25.5" x14ac:dyDescent="0.25">
      <c r="A28" s="24" t="s">
        <v>32</v>
      </c>
      <c r="B28" s="28" t="s">
        <v>31</v>
      </c>
      <c r="C28" s="14">
        <v>48.6</v>
      </c>
      <c r="D28" s="18">
        <v>44.026000000000003</v>
      </c>
      <c r="E28" s="15">
        <f t="shared" si="0"/>
        <v>90.588477366255148</v>
      </c>
      <c r="F28" s="2"/>
    </row>
    <row r="29" spans="1:6" x14ac:dyDescent="0.25">
      <c r="A29" s="24" t="s">
        <v>34</v>
      </c>
      <c r="B29" s="28" t="s">
        <v>33</v>
      </c>
      <c r="C29" s="14">
        <v>1607.6</v>
      </c>
      <c r="D29" s="18">
        <v>1282.297</v>
      </c>
      <c r="E29" s="15">
        <f t="shared" si="0"/>
        <v>79.764680268723566</v>
      </c>
      <c r="F29" s="2"/>
    </row>
    <row r="30" spans="1:6" x14ac:dyDescent="0.25">
      <c r="A30" s="24" t="s">
        <v>36</v>
      </c>
      <c r="B30" s="28" t="s">
        <v>35</v>
      </c>
      <c r="C30" s="14">
        <v>664.2</v>
      </c>
      <c r="D30" s="18">
        <v>217.89599999999999</v>
      </c>
      <c r="E30" s="15">
        <f t="shared" si="0"/>
        <v>32.805781391147242</v>
      </c>
      <c r="F30" s="2"/>
    </row>
    <row r="31" spans="1:6" ht="25.5" x14ac:dyDescent="0.25">
      <c r="A31" s="24" t="s">
        <v>38</v>
      </c>
      <c r="B31" s="28" t="s">
        <v>37</v>
      </c>
      <c r="C31" s="14">
        <v>664.2</v>
      </c>
      <c r="D31" s="18">
        <v>217.89599999999999</v>
      </c>
      <c r="E31" s="15">
        <f t="shared" si="0"/>
        <v>32.805781391147242</v>
      </c>
      <c r="F31" s="2"/>
    </row>
    <row r="32" spans="1:6" ht="51" x14ac:dyDescent="0.25">
      <c r="A32" s="24" t="s">
        <v>40</v>
      </c>
      <c r="B32" s="28" t="s">
        <v>39</v>
      </c>
      <c r="C32" s="14">
        <v>664.2</v>
      </c>
      <c r="D32" s="18">
        <v>217.89599999999999</v>
      </c>
      <c r="E32" s="15">
        <f t="shared" si="0"/>
        <v>32.805781391147242</v>
      </c>
      <c r="F32" s="2"/>
    </row>
    <row r="33" spans="1:6" x14ac:dyDescent="0.25">
      <c r="A33" s="24" t="s">
        <v>42</v>
      </c>
      <c r="B33" s="28" t="s">
        <v>41</v>
      </c>
      <c r="C33" s="14">
        <v>943.4</v>
      </c>
      <c r="D33" s="18">
        <v>1064.4000000000001</v>
      </c>
      <c r="E33" s="15">
        <f t="shared" si="0"/>
        <v>112.82594869620523</v>
      </c>
      <c r="F33" s="2"/>
    </row>
    <row r="34" spans="1:6" x14ac:dyDescent="0.25">
      <c r="A34" s="24" t="s">
        <v>44</v>
      </c>
      <c r="B34" s="28" t="s">
        <v>43</v>
      </c>
      <c r="C34" s="14">
        <v>565</v>
      </c>
      <c r="D34" s="18">
        <v>572.48699999999997</v>
      </c>
      <c r="E34" s="15">
        <f t="shared" si="0"/>
        <v>101.32513274336283</v>
      </c>
      <c r="F34" s="2"/>
    </row>
    <row r="35" spans="1:6" ht="25.5" x14ac:dyDescent="0.25">
      <c r="A35" s="24" t="s">
        <v>46</v>
      </c>
      <c r="B35" s="28" t="s">
        <v>45</v>
      </c>
      <c r="C35" s="14">
        <v>565</v>
      </c>
      <c r="D35" s="18">
        <v>572.48699999999997</v>
      </c>
      <c r="E35" s="15">
        <f t="shared" si="0"/>
        <v>101.32513274336283</v>
      </c>
      <c r="F35" s="2"/>
    </row>
    <row r="36" spans="1:6" ht="38.25" x14ac:dyDescent="0.25">
      <c r="A36" s="24" t="s">
        <v>48</v>
      </c>
      <c r="B36" s="28" t="s">
        <v>47</v>
      </c>
      <c r="C36" s="14">
        <v>565</v>
      </c>
      <c r="D36" s="18">
        <v>572.48699999999997</v>
      </c>
      <c r="E36" s="15">
        <f t="shared" si="0"/>
        <v>101.32513274336283</v>
      </c>
      <c r="F36" s="2"/>
    </row>
    <row r="37" spans="1:6" x14ac:dyDescent="0.25">
      <c r="A37" s="24" t="s">
        <v>50</v>
      </c>
      <c r="B37" s="28" t="s">
        <v>49</v>
      </c>
      <c r="C37" s="14">
        <v>378.4</v>
      </c>
      <c r="D37" s="18">
        <v>491.91199999999998</v>
      </c>
      <c r="E37" s="15">
        <f t="shared" si="0"/>
        <v>129.99788583509513</v>
      </c>
      <c r="F37" s="2"/>
    </row>
    <row r="38" spans="1:6" ht="25.5" x14ac:dyDescent="0.25">
      <c r="A38" s="24" t="s">
        <v>52</v>
      </c>
      <c r="B38" s="28" t="s">
        <v>51</v>
      </c>
      <c r="C38" s="14">
        <v>378.4</v>
      </c>
      <c r="D38" s="18">
        <v>491.91199999999998</v>
      </c>
      <c r="E38" s="15">
        <f t="shared" si="0"/>
        <v>129.99788583509513</v>
      </c>
      <c r="F38" s="2"/>
    </row>
    <row r="39" spans="1:6" ht="38.25" x14ac:dyDescent="0.25">
      <c r="A39" s="24" t="s">
        <v>54</v>
      </c>
      <c r="B39" s="28" t="s">
        <v>53</v>
      </c>
      <c r="C39" s="14">
        <v>378.4</v>
      </c>
      <c r="D39" s="18">
        <v>491.91199999999998</v>
      </c>
      <c r="E39" s="15">
        <f t="shared" si="0"/>
        <v>129.99788583509513</v>
      </c>
      <c r="F39" s="2"/>
    </row>
    <row r="40" spans="1:6" x14ac:dyDescent="0.25">
      <c r="A40" s="24" t="s">
        <v>55</v>
      </c>
      <c r="B40" s="28" t="s">
        <v>7</v>
      </c>
      <c r="C40" s="14">
        <v>213.2</v>
      </c>
      <c r="D40" s="18">
        <v>239.22900000000001</v>
      </c>
      <c r="E40" s="15">
        <f t="shared" si="0"/>
        <v>112.20872420262667</v>
      </c>
      <c r="F40" s="2"/>
    </row>
    <row r="41" spans="1:6" ht="25.5" x14ac:dyDescent="0.25">
      <c r="A41" s="24" t="s">
        <v>57</v>
      </c>
      <c r="B41" s="28" t="s">
        <v>56</v>
      </c>
      <c r="C41" s="14">
        <v>213.2</v>
      </c>
      <c r="D41" s="18">
        <v>239.22900000000001</v>
      </c>
      <c r="E41" s="15">
        <f t="shared" si="0"/>
        <v>112.20872420262667</v>
      </c>
      <c r="F41" s="2"/>
    </row>
    <row r="42" spans="1:6" ht="51" x14ac:dyDescent="0.25">
      <c r="A42" s="24" t="s">
        <v>59</v>
      </c>
      <c r="B42" s="28" t="s">
        <v>58</v>
      </c>
      <c r="C42" s="14">
        <v>24.4</v>
      </c>
      <c r="D42" s="18">
        <v>27.175999999999998</v>
      </c>
      <c r="E42" s="15">
        <f t="shared" si="0"/>
        <v>111.37704918032787</v>
      </c>
      <c r="F42" s="2"/>
    </row>
    <row r="43" spans="1:6" ht="51" x14ac:dyDescent="0.25">
      <c r="A43" s="24" t="s">
        <v>61</v>
      </c>
      <c r="B43" s="28" t="s">
        <v>60</v>
      </c>
      <c r="C43" s="14">
        <v>24.4</v>
      </c>
      <c r="D43" s="18">
        <v>27.175999999999998</v>
      </c>
      <c r="E43" s="15">
        <f t="shared" si="0"/>
        <v>111.37704918032787</v>
      </c>
      <c r="F43" s="2"/>
    </row>
    <row r="44" spans="1:6" ht="38.25" x14ac:dyDescent="0.25">
      <c r="A44" s="24" t="s">
        <v>63</v>
      </c>
      <c r="B44" s="28" t="s">
        <v>62</v>
      </c>
      <c r="C44" s="14">
        <v>24.4</v>
      </c>
      <c r="D44" s="18">
        <v>27.175999999999998</v>
      </c>
      <c r="E44" s="15">
        <f t="shared" si="0"/>
        <v>111.37704918032787</v>
      </c>
      <c r="F44" s="2"/>
    </row>
    <row r="45" spans="1:6" ht="51" x14ac:dyDescent="0.25">
      <c r="A45" s="24" t="s">
        <v>65</v>
      </c>
      <c r="B45" s="28" t="s">
        <v>64</v>
      </c>
      <c r="C45" s="14">
        <v>188.8</v>
      </c>
      <c r="D45" s="18">
        <v>212.053</v>
      </c>
      <c r="E45" s="15">
        <f t="shared" si="0"/>
        <v>112.31620762711863</v>
      </c>
      <c r="F45" s="2"/>
    </row>
    <row r="46" spans="1:6" ht="51" x14ac:dyDescent="0.25">
      <c r="A46" s="24" t="s">
        <v>67</v>
      </c>
      <c r="B46" s="28" t="s">
        <v>66</v>
      </c>
      <c r="C46" s="14">
        <v>188.8</v>
      </c>
      <c r="D46" s="18">
        <v>212.053</v>
      </c>
      <c r="E46" s="15">
        <f t="shared" si="0"/>
        <v>112.31620762711863</v>
      </c>
      <c r="F46" s="2"/>
    </row>
    <row r="47" spans="1:6" ht="40.5" customHeight="1" x14ac:dyDescent="0.25">
      <c r="A47" s="24" t="s">
        <v>69</v>
      </c>
      <c r="B47" s="28" t="s">
        <v>68</v>
      </c>
      <c r="C47" s="14">
        <v>188.8</v>
      </c>
      <c r="D47" s="18">
        <v>212.053</v>
      </c>
      <c r="E47" s="15">
        <f t="shared" si="0"/>
        <v>112.31620762711863</v>
      </c>
      <c r="F47" s="2"/>
    </row>
    <row r="48" spans="1:6" x14ac:dyDescent="0.25">
      <c r="A48" s="24" t="s">
        <v>71</v>
      </c>
      <c r="B48" s="28" t="s">
        <v>70</v>
      </c>
      <c r="C48" s="14">
        <v>1690.6959999999999</v>
      </c>
      <c r="D48" s="18">
        <v>1609.3</v>
      </c>
      <c r="E48" s="15">
        <f t="shared" si="0"/>
        <v>95.185651353052236</v>
      </c>
      <c r="F48" s="2"/>
    </row>
    <row r="49" spans="1:6" ht="25.5" x14ac:dyDescent="0.25">
      <c r="A49" s="24" t="s">
        <v>73</v>
      </c>
      <c r="B49" s="28" t="s">
        <v>72</v>
      </c>
      <c r="C49" s="14">
        <v>1690.6959999999999</v>
      </c>
      <c r="D49" s="18">
        <v>1609.3</v>
      </c>
      <c r="E49" s="15">
        <f t="shared" si="0"/>
        <v>95.185651353052236</v>
      </c>
      <c r="F49" s="2"/>
    </row>
    <row r="50" spans="1:6" x14ac:dyDescent="0.25">
      <c r="A50" s="24" t="s">
        <v>75</v>
      </c>
      <c r="B50" s="28" t="s">
        <v>74</v>
      </c>
      <c r="C50" s="14">
        <v>711.9</v>
      </c>
      <c r="D50" s="18">
        <v>711.9</v>
      </c>
      <c r="E50" s="15">
        <f t="shared" si="0"/>
        <v>100</v>
      </c>
      <c r="F50" s="2"/>
    </row>
    <row r="51" spans="1:6" x14ac:dyDescent="0.25">
      <c r="A51" s="24" t="s">
        <v>77</v>
      </c>
      <c r="B51" s="28" t="s">
        <v>76</v>
      </c>
      <c r="C51" s="14">
        <v>276.7</v>
      </c>
      <c r="D51" s="18">
        <v>276.7</v>
      </c>
      <c r="E51" s="15">
        <f t="shared" si="0"/>
        <v>100</v>
      </c>
      <c r="F51" s="2"/>
    </row>
    <row r="52" spans="1:6" ht="25.5" x14ac:dyDescent="0.25">
      <c r="A52" s="24" t="s">
        <v>79</v>
      </c>
      <c r="B52" s="28" t="s">
        <v>78</v>
      </c>
      <c r="C52" s="14">
        <v>276.7</v>
      </c>
      <c r="D52" s="18">
        <v>276.7</v>
      </c>
      <c r="E52" s="15">
        <f t="shared" si="0"/>
        <v>100</v>
      </c>
      <c r="F52" s="2"/>
    </row>
    <row r="53" spans="1:6" x14ac:dyDescent="0.25">
      <c r="A53" s="24" t="s">
        <v>81</v>
      </c>
      <c r="B53" s="28" t="s">
        <v>80</v>
      </c>
      <c r="C53" s="14">
        <v>435.2</v>
      </c>
      <c r="D53" s="18">
        <v>435.2</v>
      </c>
      <c r="E53" s="15">
        <f t="shared" si="0"/>
        <v>100</v>
      </c>
      <c r="F53" s="2"/>
    </row>
    <row r="54" spans="1:6" ht="25.5" x14ac:dyDescent="0.25">
      <c r="A54" s="24" t="s">
        <v>83</v>
      </c>
      <c r="B54" s="28" t="s">
        <v>82</v>
      </c>
      <c r="C54" s="14">
        <v>435.2</v>
      </c>
      <c r="D54" s="18">
        <v>435.2</v>
      </c>
      <c r="E54" s="15">
        <f t="shared" si="0"/>
        <v>100</v>
      </c>
      <c r="F54" s="2"/>
    </row>
    <row r="55" spans="1:6" x14ac:dyDescent="0.25">
      <c r="A55" s="24" t="s">
        <v>85</v>
      </c>
      <c r="B55" s="28" t="s">
        <v>84</v>
      </c>
      <c r="C55" s="14">
        <v>161.1</v>
      </c>
      <c r="D55" s="18">
        <v>161.1</v>
      </c>
      <c r="E55" s="15">
        <f t="shared" si="0"/>
        <v>100</v>
      </c>
      <c r="F55" s="2"/>
    </row>
    <row r="56" spans="1:6" ht="25.5" x14ac:dyDescent="0.25">
      <c r="A56" s="24" t="s">
        <v>87</v>
      </c>
      <c r="B56" s="28" t="s">
        <v>86</v>
      </c>
      <c r="C56" s="14">
        <v>1</v>
      </c>
      <c r="D56" s="18">
        <v>1</v>
      </c>
      <c r="E56" s="15">
        <f t="shared" si="0"/>
        <v>100</v>
      </c>
      <c r="F56" s="2"/>
    </row>
    <row r="57" spans="1:6" ht="25.5" x14ac:dyDescent="0.25">
      <c r="A57" s="24" t="s">
        <v>89</v>
      </c>
      <c r="B57" s="28" t="s">
        <v>88</v>
      </c>
      <c r="C57" s="14">
        <v>1</v>
      </c>
      <c r="D57" s="18">
        <v>1</v>
      </c>
      <c r="E57" s="15">
        <f t="shared" si="0"/>
        <v>100</v>
      </c>
      <c r="F57" s="2"/>
    </row>
    <row r="58" spans="1:6" ht="25.5" x14ac:dyDescent="0.25">
      <c r="A58" s="24" t="s">
        <v>91</v>
      </c>
      <c r="B58" s="28" t="s">
        <v>90</v>
      </c>
      <c r="C58" s="14">
        <v>160.1</v>
      </c>
      <c r="D58" s="18">
        <v>160.1</v>
      </c>
      <c r="E58" s="15">
        <f t="shared" si="0"/>
        <v>100</v>
      </c>
      <c r="F58" s="2"/>
    </row>
    <row r="59" spans="1:6" ht="25.5" x14ac:dyDescent="0.25">
      <c r="A59" s="24" t="s">
        <v>93</v>
      </c>
      <c r="B59" s="28" t="s">
        <v>92</v>
      </c>
      <c r="C59" s="14">
        <v>160.1</v>
      </c>
      <c r="D59" s="18">
        <v>160.1</v>
      </c>
      <c r="E59" s="15">
        <f t="shared" si="0"/>
        <v>100</v>
      </c>
      <c r="F59" s="2"/>
    </row>
    <row r="60" spans="1:6" x14ac:dyDescent="0.25">
      <c r="A60" s="24" t="s">
        <v>95</v>
      </c>
      <c r="B60" s="28" t="s">
        <v>94</v>
      </c>
      <c r="C60" s="14">
        <v>817.69600000000003</v>
      </c>
      <c r="D60" s="18">
        <v>736.3</v>
      </c>
      <c r="E60" s="15">
        <f t="shared" si="0"/>
        <v>90.045689351543842</v>
      </c>
      <c r="F60" s="2"/>
    </row>
    <row r="61" spans="1:6" ht="38.25" x14ac:dyDescent="0.25">
      <c r="A61" s="24" t="s">
        <v>97</v>
      </c>
      <c r="B61" s="28" t="s">
        <v>96</v>
      </c>
      <c r="C61" s="14">
        <v>736.3</v>
      </c>
      <c r="D61" s="18">
        <v>736.3</v>
      </c>
      <c r="E61" s="15">
        <f t="shared" si="0"/>
        <v>100</v>
      </c>
      <c r="F61" s="2"/>
    </row>
    <row r="62" spans="1:6" ht="38.25" x14ac:dyDescent="0.25">
      <c r="A62" s="24" t="s">
        <v>99</v>
      </c>
      <c r="B62" s="28" t="s">
        <v>98</v>
      </c>
      <c r="C62" s="14">
        <v>736.3</v>
      </c>
      <c r="D62" s="18">
        <v>736.3</v>
      </c>
      <c r="E62" s="15">
        <f t="shared" si="0"/>
        <v>100</v>
      </c>
      <c r="F62" s="2"/>
    </row>
    <row r="63" spans="1:6" x14ac:dyDescent="0.25">
      <c r="A63" s="24" t="s">
        <v>101</v>
      </c>
      <c r="B63" s="28" t="s">
        <v>100</v>
      </c>
      <c r="C63" s="14">
        <v>81.396000000000001</v>
      </c>
      <c r="D63" s="18" t="s">
        <v>5</v>
      </c>
      <c r="E63" s="29" t="s">
        <v>5</v>
      </c>
      <c r="F63" s="2"/>
    </row>
    <row r="64" spans="1:6" ht="15.75" thickBot="1" x14ac:dyDescent="0.3">
      <c r="A64" s="25" t="s">
        <v>103</v>
      </c>
      <c r="B64" s="30" t="s">
        <v>102</v>
      </c>
      <c r="C64" s="31">
        <v>81.396000000000001</v>
      </c>
      <c r="D64" s="19" t="s">
        <v>5</v>
      </c>
      <c r="E64" s="32" t="s">
        <v>5</v>
      </c>
      <c r="F64" s="2"/>
    </row>
  </sheetData>
  <mergeCells count="12">
    <mergeCell ref="B1:E1"/>
    <mergeCell ref="B6:E6"/>
    <mergeCell ref="A7:E7"/>
    <mergeCell ref="A9:A11"/>
    <mergeCell ref="B9:B11"/>
    <mergeCell ref="C9:C11"/>
    <mergeCell ref="D9:D11"/>
    <mergeCell ref="E9:E11"/>
    <mergeCell ref="B2:E2"/>
    <mergeCell ref="B3:E3"/>
    <mergeCell ref="B4:E4"/>
    <mergeCell ref="B5:E5"/>
  </mergeCells>
  <pageMargins left="0.59055118110236227" right="0" top="0" bottom="0" header="0" footer="0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M251"/>
  <sheetViews>
    <sheetView tabSelected="1" topLeftCell="D1" zoomScaleNormal="100" zoomScaleSheetLayoutView="100" workbookViewId="0">
      <selection activeCell="AI11" sqref="AI11"/>
    </sheetView>
  </sheetViews>
  <sheetFormatPr defaultColWidth="9.42578125" defaultRowHeight="12.75" x14ac:dyDescent="0.2"/>
  <cols>
    <col min="1" max="1" width="4.42578125" style="33" hidden="1" customWidth="1"/>
    <col min="2" max="2" width="18.5703125" style="33" hidden="1" customWidth="1"/>
    <col min="3" max="3" width="2" style="33" hidden="1" customWidth="1"/>
    <col min="4" max="4" width="0.42578125" style="33" customWidth="1"/>
    <col min="5" max="5" width="62" style="181" customWidth="1"/>
    <col min="6" max="6" width="7.28515625" style="182" customWidth="1"/>
    <col min="7" max="7" width="4.5703125" style="182" customWidth="1"/>
    <col min="8" max="8" width="11.7109375" style="33" customWidth="1"/>
    <col min="9" max="9" width="10.5703125" style="33" customWidth="1"/>
    <col min="10" max="10" width="12" style="33" customWidth="1"/>
    <col min="11" max="11" width="7.5703125" style="33" customWidth="1"/>
    <col min="12" max="28" width="9.42578125" style="33" hidden="1" customWidth="1"/>
    <col min="29" max="29" width="5.5703125" style="33" customWidth="1"/>
    <col min="30" max="34" width="9.42578125" style="33" hidden="1" customWidth="1"/>
    <col min="35" max="35" width="4" style="33" customWidth="1"/>
    <col min="36" max="250" width="9.42578125" style="33"/>
    <col min="251" max="253" width="0" style="33" hidden="1" customWidth="1"/>
    <col min="254" max="254" width="0.42578125" style="33" customWidth="1"/>
    <col min="255" max="255" width="62" style="33" customWidth="1"/>
    <col min="256" max="256" width="5" style="33" customWidth="1"/>
    <col min="257" max="257" width="4" style="33" customWidth="1"/>
    <col min="258" max="261" width="4.5703125" style="33" customWidth="1"/>
    <col min="262" max="262" width="6.5703125" style="33" customWidth="1"/>
    <col min="263" max="263" width="5.42578125" style="33" customWidth="1"/>
    <col min="264" max="264" width="10" style="33" customWidth="1"/>
    <col min="265" max="265" width="9.140625" style="33" customWidth="1"/>
    <col min="266" max="266" width="9.42578125" style="33" customWidth="1"/>
    <col min="267" max="267" width="7.5703125" style="33" customWidth="1"/>
    <col min="268" max="284" width="0" style="33" hidden="1" customWidth="1"/>
    <col min="285" max="285" width="5.5703125" style="33" customWidth="1"/>
    <col min="286" max="290" width="0" style="33" hidden="1" customWidth="1"/>
    <col min="291" max="291" width="4" style="33" customWidth="1"/>
    <col min="292" max="506" width="9.42578125" style="33"/>
    <col min="507" max="509" width="0" style="33" hidden="1" customWidth="1"/>
    <col min="510" max="510" width="0.42578125" style="33" customWidth="1"/>
    <col min="511" max="511" width="62" style="33" customWidth="1"/>
    <col min="512" max="512" width="5" style="33" customWidth="1"/>
    <col min="513" max="513" width="4" style="33" customWidth="1"/>
    <col min="514" max="517" width="4.5703125" style="33" customWidth="1"/>
    <col min="518" max="518" width="6.5703125" style="33" customWidth="1"/>
    <col min="519" max="519" width="5.42578125" style="33" customWidth="1"/>
    <col min="520" max="520" width="10" style="33" customWidth="1"/>
    <col min="521" max="521" width="9.140625" style="33" customWidth="1"/>
    <col min="522" max="522" width="9.42578125" style="33" customWidth="1"/>
    <col min="523" max="523" width="7.5703125" style="33" customWidth="1"/>
    <col min="524" max="540" width="0" style="33" hidden="1" customWidth="1"/>
    <col min="541" max="541" width="5.5703125" style="33" customWidth="1"/>
    <col min="542" max="546" width="0" style="33" hidden="1" customWidth="1"/>
    <col min="547" max="547" width="4" style="33" customWidth="1"/>
    <col min="548" max="762" width="9.42578125" style="33"/>
    <col min="763" max="765" width="0" style="33" hidden="1" customWidth="1"/>
    <col min="766" max="766" width="0.42578125" style="33" customWidth="1"/>
    <col min="767" max="767" width="62" style="33" customWidth="1"/>
    <col min="768" max="768" width="5" style="33" customWidth="1"/>
    <col min="769" max="769" width="4" style="33" customWidth="1"/>
    <col min="770" max="773" width="4.5703125" style="33" customWidth="1"/>
    <col min="774" max="774" width="6.5703125" style="33" customWidth="1"/>
    <col min="775" max="775" width="5.42578125" style="33" customWidth="1"/>
    <col min="776" max="776" width="10" style="33" customWidth="1"/>
    <col min="777" max="777" width="9.140625" style="33" customWidth="1"/>
    <col min="778" max="778" width="9.42578125" style="33" customWidth="1"/>
    <col min="779" max="779" width="7.5703125" style="33" customWidth="1"/>
    <col min="780" max="796" width="0" style="33" hidden="1" customWidth="1"/>
    <col min="797" max="797" width="5.5703125" style="33" customWidth="1"/>
    <col min="798" max="802" width="0" style="33" hidden="1" customWidth="1"/>
    <col min="803" max="803" width="4" style="33" customWidth="1"/>
    <col min="804" max="1018" width="9.42578125" style="33"/>
    <col min="1019" max="1021" width="0" style="33" hidden="1" customWidth="1"/>
    <col min="1022" max="1022" width="0.42578125" style="33" customWidth="1"/>
    <col min="1023" max="1023" width="62" style="33" customWidth="1"/>
    <col min="1024" max="1024" width="5" style="33" customWidth="1"/>
    <col min="1025" max="1025" width="4" style="33" customWidth="1"/>
    <col min="1026" max="1029" width="4.5703125" style="33" customWidth="1"/>
    <col min="1030" max="1030" width="6.5703125" style="33" customWidth="1"/>
    <col min="1031" max="1031" width="5.42578125" style="33" customWidth="1"/>
    <col min="1032" max="1032" width="10" style="33" customWidth="1"/>
    <col min="1033" max="1033" width="9.140625" style="33" customWidth="1"/>
    <col min="1034" max="1034" width="9.42578125" style="33" customWidth="1"/>
    <col min="1035" max="1035" width="7.5703125" style="33" customWidth="1"/>
    <col min="1036" max="1052" width="0" style="33" hidden="1" customWidth="1"/>
    <col min="1053" max="1053" width="5.5703125" style="33" customWidth="1"/>
    <col min="1054" max="1058" width="0" style="33" hidden="1" customWidth="1"/>
    <col min="1059" max="1059" width="4" style="33" customWidth="1"/>
    <col min="1060" max="1274" width="9.42578125" style="33"/>
    <col min="1275" max="1277" width="0" style="33" hidden="1" customWidth="1"/>
    <col min="1278" max="1278" width="0.42578125" style="33" customWidth="1"/>
    <col min="1279" max="1279" width="62" style="33" customWidth="1"/>
    <col min="1280" max="1280" width="5" style="33" customWidth="1"/>
    <col min="1281" max="1281" width="4" style="33" customWidth="1"/>
    <col min="1282" max="1285" width="4.5703125" style="33" customWidth="1"/>
    <col min="1286" max="1286" width="6.5703125" style="33" customWidth="1"/>
    <col min="1287" max="1287" width="5.42578125" style="33" customWidth="1"/>
    <col min="1288" max="1288" width="10" style="33" customWidth="1"/>
    <col min="1289" max="1289" width="9.140625" style="33" customWidth="1"/>
    <col min="1290" max="1290" width="9.42578125" style="33" customWidth="1"/>
    <col min="1291" max="1291" width="7.5703125" style="33" customWidth="1"/>
    <col min="1292" max="1308" width="0" style="33" hidden="1" customWidth="1"/>
    <col min="1309" max="1309" width="5.5703125" style="33" customWidth="1"/>
    <col min="1310" max="1314" width="0" style="33" hidden="1" customWidth="1"/>
    <col min="1315" max="1315" width="4" style="33" customWidth="1"/>
    <col min="1316" max="1530" width="9.42578125" style="33"/>
    <col min="1531" max="1533" width="0" style="33" hidden="1" customWidth="1"/>
    <col min="1534" max="1534" width="0.42578125" style="33" customWidth="1"/>
    <col min="1535" max="1535" width="62" style="33" customWidth="1"/>
    <col min="1536" max="1536" width="5" style="33" customWidth="1"/>
    <col min="1537" max="1537" width="4" style="33" customWidth="1"/>
    <col min="1538" max="1541" width="4.5703125" style="33" customWidth="1"/>
    <col min="1542" max="1542" width="6.5703125" style="33" customWidth="1"/>
    <col min="1543" max="1543" width="5.42578125" style="33" customWidth="1"/>
    <col min="1544" max="1544" width="10" style="33" customWidth="1"/>
    <col min="1545" max="1545" width="9.140625" style="33" customWidth="1"/>
    <col min="1546" max="1546" width="9.42578125" style="33" customWidth="1"/>
    <col min="1547" max="1547" width="7.5703125" style="33" customWidth="1"/>
    <col min="1548" max="1564" width="0" style="33" hidden="1" customWidth="1"/>
    <col min="1565" max="1565" width="5.5703125" style="33" customWidth="1"/>
    <col min="1566" max="1570" width="0" style="33" hidden="1" customWidth="1"/>
    <col min="1571" max="1571" width="4" style="33" customWidth="1"/>
    <col min="1572" max="1786" width="9.42578125" style="33"/>
    <col min="1787" max="1789" width="0" style="33" hidden="1" customWidth="1"/>
    <col min="1790" max="1790" width="0.42578125" style="33" customWidth="1"/>
    <col min="1791" max="1791" width="62" style="33" customWidth="1"/>
    <col min="1792" max="1792" width="5" style="33" customWidth="1"/>
    <col min="1793" max="1793" width="4" style="33" customWidth="1"/>
    <col min="1794" max="1797" width="4.5703125" style="33" customWidth="1"/>
    <col min="1798" max="1798" width="6.5703125" style="33" customWidth="1"/>
    <col min="1799" max="1799" width="5.42578125" style="33" customWidth="1"/>
    <col min="1800" max="1800" width="10" style="33" customWidth="1"/>
    <col min="1801" max="1801" width="9.140625" style="33" customWidth="1"/>
    <col min="1802" max="1802" width="9.42578125" style="33" customWidth="1"/>
    <col min="1803" max="1803" width="7.5703125" style="33" customWidth="1"/>
    <col min="1804" max="1820" width="0" style="33" hidden="1" customWidth="1"/>
    <col min="1821" max="1821" width="5.5703125" style="33" customWidth="1"/>
    <col min="1822" max="1826" width="0" style="33" hidden="1" customWidth="1"/>
    <col min="1827" max="1827" width="4" style="33" customWidth="1"/>
    <col min="1828" max="2042" width="9.42578125" style="33"/>
    <col min="2043" max="2045" width="0" style="33" hidden="1" customWidth="1"/>
    <col min="2046" max="2046" width="0.42578125" style="33" customWidth="1"/>
    <col min="2047" max="2047" width="62" style="33" customWidth="1"/>
    <col min="2048" max="2048" width="5" style="33" customWidth="1"/>
    <col min="2049" max="2049" width="4" style="33" customWidth="1"/>
    <col min="2050" max="2053" width="4.5703125" style="33" customWidth="1"/>
    <col min="2054" max="2054" width="6.5703125" style="33" customWidth="1"/>
    <col min="2055" max="2055" width="5.42578125" style="33" customWidth="1"/>
    <col min="2056" max="2056" width="10" style="33" customWidth="1"/>
    <col min="2057" max="2057" width="9.140625" style="33" customWidth="1"/>
    <col min="2058" max="2058" width="9.42578125" style="33" customWidth="1"/>
    <col min="2059" max="2059" width="7.5703125" style="33" customWidth="1"/>
    <col min="2060" max="2076" width="0" style="33" hidden="1" customWidth="1"/>
    <col min="2077" max="2077" width="5.5703125" style="33" customWidth="1"/>
    <col min="2078" max="2082" width="0" style="33" hidden="1" customWidth="1"/>
    <col min="2083" max="2083" width="4" style="33" customWidth="1"/>
    <col min="2084" max="2298" width="9.42578125" style="33"/>
    <col min="2299" max="2301" width="0" style="33" hidden="1" customWidth="1"/>
    <col min="2302" max="2302" width="0.42578125" style="33" customWidth="1"/>
    <col min="2303" max="2303" width="62" style="33" customWidth="1"/>
    <col min="2304" max="2304" width="5" style="33" customWidth="1"/>
    <col min="2305" max="2305" width="4" style="33" customWidth="1"/>
    <col min="2306" max="2309" width="4.5703125" style="33" customWidth="1"/>
    <col min="2310" max="2310" width="6.5703125" style="33" customWidth="1"/>
    <col min="2311" max="2311" width="5.42578125" style="33" customWidth="1"/>
    <col min="2312" max="2312" width="10" style="33" customWidth="1"/>
    <col min="2313" max="2313" width="9.140625" style="33" customWidth="1"/>
    <col min="2314" max="2314" width="9.42578125" style="33" customWidth="1"/>
    <col min="2315" max="2315" width="7.5703125" style="33" customWidth="1"/>
    <col min="2316" max="2332" width="0" style="33" hidden="1" customWidth="1"/>
    <col min="2333" max="2333" width="5.5703125" style="33" customWidth="1"/>
    <col min="2334" max="2338" width="0" style="33" hidden="1" customWidth="1"/>
    <col min="2339" max="2339" width="4" style="33" customWidth="1"/>
    <col min="2340" max="2554" width="9.42578125" style="33"/>
    <col min="2555" max="2557" width="0" style="33" hidden="1" customWidth="1"/>
    <col min="2558" max="2558" width="0.42578125" style="33" customWidth="1"/>
    <col min="2559" max="2559" width="62" style="33" customWidth="1"/>
    <col min="2560" max="2560" width="5" style="33" customWidth="1"/>
    <col min="2561" max="2561" width="4" style="33" customWidth="1"/>
    <col min="2562" max="2565" width="4.5703125" style="33" customWidth="1"/>
    <col min="2566" max="2566" width="6.5703125" style="33" customWidth="1"/>
    <col min="2567" max="2567" width="5.42578125" style="33" customWidth="1"/>
    <col min="2568" max="2568" width="10" style="33" customWidth="1"/>
    <col min="2569" max="2569" width="9.140625" style="33" customWidth="1"/>
    <col min="2570" max="2570" width="9.42578125" style="33" customWidth="1"/>
    <col min="2571" max="2571" width="7.5703125" style="33" customWidth="1"/>
    <col min="2572" max="2588" width="0" style="33" hidden="1" customWidth="1"/>
    <col min="2589" max="2589" width="5.5703125" style="33" customWidth="1"/>
    <col min="2590" max="2594" width="0" style="33" hidden="1" customWidth="1"/>
    <col min="2595" max="2595" width="4" style="33" customWidth="1"/>
    <col min="2596" max="2810" width="9.42578125" style="33"/>
    <col min="2811" max="2813" width="0" style="33" hidden="1" customWidth="1"/>
    <col min="2814" max="2814" width="0.42578125" style="33" customWidth="1"/>
    <col min="2815" max="2815" width="62" style="33" customWidth="1"/>
    <col min="2816" max="2816" width="5" style="33" customWidth="1"/>
    <col min="2817" max="2817" width="4" style="33" customWidth="1"/>
    <col min="2818" max="2821" width="4.5703125" style="33" customWidth="1"/>
    <col min="2822" max="2822" width="6.5703125" style="33" customWidth="1"/>
    <col min="2823" max="2823" width="5.42578125" style="33" customWidth="1"/>
    <col min="2824" max="2824" width="10" style="33" customWidth="1"/>
    <col min="2825" max="2825" width="9.140625" style="33" customWidth="1"/>
    <col min="2826" max="2826" width="9.42578125" style="33" customWidth="1"/>
    <col min="2827" max="2827" width="7.5703125" style="33" customWidth="1"/>
    <col min="2828" max="2844" width="0" style="33" hidden="1" customWidth="1"/>
    <col min="2845" max="2845" width="5.5703125" style="33" customWidth="1"/>
    <col min="2846" max="2850" width="0" style="33" hidden="1" customWidth="1"/>
    <col min="2851" max="2851" width="4" style="33" customWidth="1"/>
    <col min="2852" max="3066" width="9.42578125" style="33"/>
    <col min="3067" max="3069" width="0" style="33" hidden="1" customWidth="1"/>
    <col min="3070" max="3070" width="0.42578125" style="33" customWidth="1"/>
    <col min="3071" max="3071" width="62" style="33" customWidth="1"/>
    <col min="3072" max="3072" width="5" style="33" customWidth="1"/>
    <col min="3073" max="3073" width="4" style="33" customWidth="1"/>
    <col min="3074" max="3077" width="4.5703125" style="33" customWidth="1"/>
    <col min="3078" max="3078" width="6.5703125" style="33" customWidth="1"/>
    <col min="3079" max="3079" width="5.42578125" style="33" customWidth="1"/>
    <col min="3080" max="3080" width="10" style="33" customWidth="1"/>
    <col min="3081" max="3081" width="9.140625" style="33" customWidth="1"/>
    <col min="3082" max="3082" width="9.42578125" style="33" customWidth="1"/>
    <col min="3083" max="3083" width="7.5703125" style="33" customWidth="1"/>
    <col min="3084" max="3100" width="0" style="33" hidden="1" customWidth="1"/>
    <col min="3101" max="3101" width="5.5703125" style="33" customWidth="1"/>
    <col min="3102" max="3106" width="0" style="33" hidden="1" customWidth="1"/>
    <col min="3107" max="3107" width="4" style="33" customWidth="1"/>
    <col min="3108" max="3322" width="9.42578125" style="33"/>
    <col min="3323" max="3325" width="0" style="33" hidden="1" customWidth="1"/>
    <col min="3326" max="3326" width="0.42578125" style="33" customWidth="1"/>
    <col min="3327" max="3327" width="62" style="33" customWidth="1"/>
    <col min="3328" max="3328" width="5" style="33" customWidth="1"/>
    <col min="3329" max="3329" width="4" style="33" customWidth="1"/>
    <col min="3330" max="3333" width="4.5703125" style="33" customWidth="1"/>
    <col min="3334" max="3334" width="6.5703125" style="33" customWidth="1"/>
    <col min="3335" max="3335" width="5.42578125" style="33" customWidth="1"/>
    <col min="3336" max="3336" width="10" style="33" customWidth="1"/>
    <col min="3337" max="3337" width="9.140625" style="33" customWidth="1"/>
    <col min="3338" max="3338" width="9.42578125" style="33" customWidth="1"/>
    <col min="3339" max="3339" width="7.5703125" style="33" customWidth="1"/>
    <col min="3340" max="3356" width="0" style="33" hidden="1" customWidth="1"/>
    <col min="3357" max="3357" width="5.5703125" style="33" customWidth="1"/>
    <col min="3358" max="3362" width="0" style="33" hidden="1" customWidth="1"/>
    <col min="3363" max="3363" width="4" style="33" customWidth="1"/>
    <col min="3364" max="3578" width="9.42578125" style="33"/>
    <col min="3579" max="3581" width="0" style="33" hidden="1" customWidth="1"/>
    <col min="3582" max="3582" width="0.42578125" style="33" customWidth="1"/>
    <col min="3583" max="3583" width="62" style="33" customWidth="1"/>
    <col min="3584" max="3584" width="5" style="33" customWidth="1"/>
    <col min="3585" max="3585" width="4" style="33" customWidth="1"/>
    <col min="3586" max="3589" width="4.5703125" style="33" customWidth="1"/>
    <col min="3590" max="3590" width="6.5703125" style="33" customWidth="1"/>
    <col min="3591" max="3591" width="5.42578125" style="33" customWidth="1"/>
    <col min="3592" max="3592" width="10" style="33" customWidth="1"/>
    <col min="3593" max="3593" width="9.140625" style="33" customWidth="1"/>
    <col min="3594" max="3594" width="9.42578125" style="33" customWidth="1"/>
    <col min="3595" max="3595" width="7.5703125" style="33" customWidth="1"/>
    <col min="3596" max="3612" width="0" style="33" hidden="1" customWidth="1"/>
    <col min="3613" max="3613" width="5.5703125" style="33" customWidth="1"/>
    <col min="3614" max="3618" width="0" style="33" hidden="1" customWidth="1"/>
    <col min="3619" max="3619" width="4" style="33" customWidth="1"/>
    <col min="3620" max="3834" width="9.42578125" style="33"/>
    <col min="3835" max="3837" width="0" style="33" hidden="1" customWidth="1"/>
    <col min="3838" max="3838" width="0.42578125" style="33" customWidth="1"/>
    <col min="3839" max="3839" width="62" style="33" customWidth="1"/>
    <col min="3840" max="3840" width="5" style="33" customWidth="1"/>
    <col min="3841" max="3841" width="4" style="33" customWidth="1"/>
    <col min="3842" max="3845" width="4.5703125" style="33" customWidth="1"/>
    <col min="3846" max="3846" width="6.5703125" style="33" customWidth="1"/>
    <col min="3847" max="3847" width="5.42578125" style="33" customWidth="1"/>
    <col min="3848" max="3848" width="10" style="33" customWidth="1"/>
    <col min="3849" max="3849" width="9.140625" style="33" customWidth="1"/>
    <col min="3850" max="3850" width="9.42578125" style="33" customWidth="1"/>
    <col min="3851" max="3851" width="7.5703125" style="33" customWidth="1"/>
    <col min="3852" max="3868" width="0" style="33" hidden="1" customWidth="1"/>
    <col min="3869" max="3869" width="5.5703125" style="33" customWidth="1"/>
    <col min="3870" max="3874" width="0" style="33" hidden="1" customWidth="1"/>
    <col min="3875" max="3875" width="4" style="33" customWidth="1"/>
    <col min="3876" max="4090" width="9.42578125" style="33"/>
    <col min="4091" max="4093" width="0" style="33" hidden="1" customWidth="1"/>
    <col min="4094" max="4094" width="0.42578125" style="33" customWidth="1"/>
    <col min="4095" max="4095" width="62" style="33" customWidth="1"/>
    <col min="4096" max="4096" width="5" style="33" customWidth="1"/>
    <col min="4097" max="4097" width="4" style="33" customWidth="1"/>
    <col min="4098" max="4101" width="4.5703125" style="33" customWidth="1"/>
    <col min="4102" max="4102" width="6.5703125" style="33" customWidth="1"/>
    <col min="4103" max="4103" width="5.42578125" style="33" customWidth="1"/>
    <col min="4104" max="4104" width="10" style="33" customWidth="1"/>
    <col min="4105" max="4105" width="9.140625" style="33" customWidth="1"/>
    <col min="4106" max="4106" width="9.42578125" style="33" customWidth="1"/>
    <col min="4107" max="4107" width="7.5703125" style="33" customWidth="1"/>
    <col min="4108" max="4124" width="0" style="33" hidden="1" customWidth="1"/>
    <col min="4125" max="4125" width="5.5703125" style="33" customWidth="1"/>
    <col min="4126" max="4130" width="0" style="33" hidden="1" customWidth="1"/>
    <col min="4131" max="4131" width="4" style="33" customWidth="1"/>
    <col min="4132" max="4346" width="9.42578125" style="33"/>
    <col min="4347" max="4349" width="0" style="33" hidden="1" customWidth="1"/>
    <col min="4350" max="4350" width="0.42578125" style="33" customWidth="1"/>
    <col min="4351" max="4351" width="62" style="33" customWidth="1"/>
    <col min="4352" max="4352" width="5" style="33" customWidth="1"/>
    <col min="4353" max="4353" width="4" style="33" customWidth="1"/>
    <col min="4354" max="4357" width="4.5703125" style="33" customWidth="1"/>
    <col min="4358" max="4358" width="6.5703125" style="33" customWidth="1"/>
    <col min="4359" max="4359" width="5.42578125" style="33" customWidth="1"/>
    <col min="4360" max="4360" width="10" style="33" customWidth="1"/>
    <col min="4361" max="4361" width="9.140625" style="33" customWidth="1"/>
    <col min="4362" max="4362" width="9.42578125" style="33" customWidth="1"/>
    <col min="4363" max="4363" width="7.5703125" style="33" customWidth="1"/>
    <col min="4364" max="4380" width="0" style="33" hidden="1" customWidth="1"/>
    <col min="4381" max="4381" width="5.5703125" style="33" customWidth="1"/>
    <col min="4382" max="4386" width="0" style="33" hidden="1" customWidth="1"/>
    <col min="4387" max="4387" width="4" style="33" customWidth="1"/>
    <col min="4388" max="4602" width="9.42578125" style="33"/>
    <col min="4603" max="4605" width="0" style="33" hidden="1" customWidth="1"/>
    <col min="4606" max="4606" width="0.42578125" style="33" customWidth="1"/>
    <col min="4607" max="4607" width="62" style="33" customWidth="1"/>
    <col min="4608" max="4608" width="5" style="33" customWidth="1"/>
    <col min="4609" max="4609" width="4" style="33" customWidth="1"/>
    <col min="4610" max="4613" width="4.5703125" style="33" customWidth="1"/>
    <col min="4614" max="4614" width="6.5703125" style="33" customWidth="1"/>
    <col min="4615" max="4615" width="5.42578125" style="33" customWidth="1"/>
    <col min="4616" max="4616" width="10" style="33" customWidth="1"/>
    <col min="4617" max="4617" width="9.140625" style="33" customWidth="1"/>
    <col min="4618" max="4618" width="9.42578125" style="33" customWidth="1"/>
    <col min="4619" max="4619" width="7.5703125" style="33" customWidth="1"/>
    <col min="4620" max="4636" width="0" style="33" hidden="1" customWidth="1"/>
    <col min="4637" max="4637" width="5.5703125" style="33" customWidth="1"/>
    <col min="4638" max="4642" width="0" style="33" hidden="1" customWidth="1"/>
    <col min="4643" max="4643" width="4" style="33" customWidth="1"/>
    <col min="4644" max="4858" width="9.42578125" style="33"/>
    <col min="4859" max="4861" width="0" style="33" hidden="1" customWidth="1"/>
    <col min="4862" max="4862" width="0.42578125" style="33" customWidth="1"/>
    <col min="4863" max="4863" width="62" style="33" customWidth="1"/>
    <col min="4864" max="4864" width="5" style="33" customWidth="1"/>
    <col min="4865" max="4865" width="4" style="33" customWidth="1"/>
    <col min="4866" max="4869" width="4.5703125" style="33" customWidth="1"/>
    <col min="4870" max="4870" width="6.5703125" style="33" customWidth="1"/>
    <col min="4871" max="4871" width="5.42578125" style="33" customWidth="1"/>
    <col min="4872" max="4872" width="10" style="33" customWidth="1"/>
    <col min="4873" max="4873" width="9.140625" style="33" customWidth="1"/>
    <col min="4874" max="4874" width="9.42578125" style="33" customWidth="1"/>
    <col min="4875" max="4875" width="7.5703125" style="33" customWidth="1"/>
    <col min="4876" max="4892" width="0" style="33" hidden="1" customWidth="1"/>
    <col min="4893" max="4893" width="5.5703125" style="33" customWidth="1"/>
    <col min="4894" max="4898" width="0" style="33" hidden="1" customWidth="1"/>
    <col min="4899" max="4899" width="4" style="33" customWidth="1"/>
    <col min="4900" max="5114" width="9.42578125" style="33"/>
    <col min="5115" max="5117" width="0" style="33" hidden="1" customWidth="1"/>
    <col min="5118" max="5118" width="0.42578125" style="33" customWidth="1"/>
    <col min="5119" max="5119" width="62" style="33" customWidth="1"/>
    <col min="5120" max="5120" width="5" style="33" customWidth="1"/>
    <col min="5121" max="5121" width="4" style="33" customWidth="1"/>
    <col min="5122" max="5125" width="4.5703125" style="33" customWidth="1"/>
    <col min="5126" max="5126" width="6.5703125" style="33" customWidth="1"/>
    <col min="5127" max="5127" width="5.42578125" style="33" customWidth="1"/>
    <col min="5128" max="5128" width="10" style="33" customWidth="1"/>
    <col min="5129" max="5129" width="9.140625" style="33" customWidth="1"/>
    <col min="5130" max="5130" width="9.42578125" style="33" customWidth="1"/>
    <col min="5131" max="5131" width="7.5703125" style="33" customWidth="1"/>
    <col min="5132" max="5148" width="0" style="33" hidden="1" customWidth="1"/>
    <col min="5149" max="5149" width="5.5703125" style="33" customWidth="1"/>
    <col min="5150" max="5154" width="0" style="33" hidden="1" customWidth="1"/>
    <col min="5155" max="5155" width="4" style="33" customWidth="1"/>
    <col min="5156" max="5370" width="9.42578125" style="33"/>
    <col min="5371" max="5373" width="0" style="33" hidden="1" customWidth="1"/>
    <col min="5374" max="5374" width="0.42578125" style="33" customWidth="1"/>
    <col min="5375" max="5375" width="62" style="33" customWidth="1"/>
    <col min="5376" max="5376" width="5" style="33" customWidth="1"/>
    <col min="5377" max="5377" width="4" style="33" customWidth="1"/>
    <col min="5378" max="5381" width="4.5703125" style="33" customWidth="1"/>
    <col min="5382" max="5382" width="6.5703125" style="33" customWidth="1"/>
    <col min="5383" max="5383" width="5.42578125" style="33" customWidth="1"/>
    <col min="5384" max="5384" width="10" style="33" customWidth="1"/>
    <col min="5385" max="5385" width="9.140625" style="33" customWidth="1"/>
    <col min="5386" max="5386" width="9.42578125" style="33" customWidth="1"/>
    <col min="5387" max="5387" width="7.5703125" style="33" customWidth="1"/>
    <col min="5388" max="5404" width="0" style="33" hidden="1" customWidth="1"/>
    <col min="5405" max="5405" width="5.5703125" style="33" customWidth="1"/>
    <col min="5406" max="5410" width="0" style="33" hidden="1" customWidth="1"/>
    <col min="5411" max="5411" width="4" style="33" customWidth="1"/>
    <col min="5412" max="5626" width="9.42578125" style="33"/>
    <col min="5627" max="5629" width="0" style="33" hidden="1" customWidth="1"/>
    <col min="5630" max="5630" width="0.42578125" style="33" customWidth="1"/>
    <col min="5631" max="5631" width="62" style="33" customWidth="1"/>
    <col min="5632" max="5632" width="5" style="33" customWidth="1"/>
    <col min="5633" max="5633" width="4" style="33" customWidth="1"/>
    <col min="5634" max="5637" width="4.5703125" style="33" customWidth="1"/>
    <col min="5638" max="5638" width="6.5703125" style="33" customWidth="1"/>
    <col min="5639" max="5639" width="5.42578125" style="33" customWidth="1"/>
    <col min="5640" max="5640" width="10" style="33" customWidth="1"/>
    <col min="5641" max="5641" width="9.140625" style="33" customWidth="1"/>
    <col min="5642" max="5642" width="9.42578125" style="33" customWidth="1"/>
    <col min="5643" max="5643" width="7.5703125" style="33" customWidth="1"/>
    <col min="5644" max="5660" width="0" style="33" hidden="1" customWidth="1"/>
    <col min="5661" max="5661" width="5.5703125" style="33" customWidth="1"/>
    <col min="5662" max="5666" width="0" style="33" hidden="1" customWidth="1"/>
    <col min="5667" max="5667" width="4" style="33" customWidth="1"/>
    <col min="5668" max="5882" width="9.42578125" style="33"/>
    <col min="5883" max="5885" width="0" style="33" hidden="1" customWidth="1"/>
    <col min="5886" max="5886" width="0.42578125" style="33" customWidth="1"/>
    <col min="5887" max="5887" width="62" style="33" customWidth="1"/>
    <col min="5888" max="5888" width="5" style="33" customWidth="1"/>
    <col min="5889" max="5889" width="4" style="33" customWidth="1"/>
    <col min="5890" max="5893" width="4.5703125" style="33" customWidth="1"/>
    <col min="5894" max="5894" width="6.5703125" style="33" customWidth="1"/>
    <col min="5895" max="5895" width="5.42578125" style="33" customWidth="1"/>
    <col min="5896" max="5896" width="10" style="33" customWidth="1"/>
    <col min="5897" max="5897" width="9.140625" style="33" customWidth="1"/>
    <col min="5898" max="5898" width="9.42578125" style="33" customWidth="1"/>
    <col min="5899" max="5899" width="7.5703125" style="33" customWidth="1"/>
    <col min="5900" max="5916" width="0" style="33" hidden="1" customWidth="1"/>
    <col min="5917" max="5917" width="5.5703125" style="33" customWidth="1"/>
    <col min="5918" max="5922" width="0" style="33" hidden="1" customWidth="1"/>
    <col min="5923" max="5923" width="4" style="33" customWidth="1"/>
    <col min="5924" max="6138" width="9.42578125" style="33"/>
    <col min="6139" max="6141" width="0" style="33" hidden="1" customWidth="1"/>
    <col min="6142" max="6142" width="0.42578125" style="33" customWidth="1"/>
    <col min="6143" max="6143" width="62" style="33" customWidth="1"/>
    <col min="6144" max="6144" width="5" style="33" customWidth="1"/>
    <col min="6145" max="6145" width="4" style="33" customWidth="1"/>
    <col min="6146" max="6149" width="4.5703125" style="33" customWidth="1"/>
    <col min="6150" max="6150" width="6.5703125" style="33" customWidth="1"/>
    <col min="6151" max="6151" width="5.42578125" style="33" customWidth="1"/>
    <col min="6152" max="6152" width="10" style="33" customWidth="1"/>
    <col min="6153" max="6153" width="9.140625" style="33" customWidth="1"/>
    <col min="6154" max="6154" width="9.42578125" style="33" customWidth="1"/>
    <col min="6155" max="6155" width="7.5703125" style="33" customWidth="1"/>
    <col min="6156" max="6172" width="0" style="33" hidden="1" customWidth="1"/>
    <col min="6173" max="6173" width="5.5703125" style="33" customWidth="1"/>
    <col min="6174" max="6178" width="0" style="33" hidden="1" customWidth="1"/>
    <col min="6179" max="6179" width="4" style="33" customWidth="1"/>
    <col min="6180" max="6394" width="9.42578125" style="33"/>
    <col min="6395" max="6397" width="0" style="33" hidden="1" customWidth="1"/>
    <col min="6398" max="6398" width="0.42578125" style="33" customWidth="1"/>
    <col min="6399" max="6399" width="62" style="33" customWidth="1"/>
    <col min="6400" max="6400" width="5" style="33" customWidth="1"/>
    <col min="6401" max="6401" width="4" style="33" customWidth="1"/>
    <col min="6402" max="6405" width="4.5703125" style="33" customWidth="1"/>
    <col min="6406" max="6406" width="6.5703125" style="33" customWidth="1"/>
    <col min="6407" max="6407" width="5.42578125" style="33" customWidth="1"/>
    <col min="6408" max="6408" width="10" style="33" customWidth="1"/>
    <col min="6409" max="6409" width="9.140625" style="33" customWidth="1"/>
    <col min="6410" max="6410" width="9.42578125" style="33" customWidth="1"/>
    <col min="6411" max="6411" width="7.5703125" style="33" customWidth="1"/>
    <col min="6412" max="6428" width="0" style="33" hidden="1" customWidth="1"/>
    <col min="6429" max="6429" width="5.5703125" style="33" customWidth="1"/>
    <col min="6430" max="6434" width="0" style="33" hidden="1" customWidth="1"/>
    <col min="6435" max="6435" width="4" style="33" customWidth="1"/>
    <col min="6436" max="6650" width="9.42578125" style="33"/>
    <col min="6651" max="6653" width="0" style="33" hidden="1" customWidth="1"/>
    <col min="6654" max="6654" width="0.42578125" style="33" customWidth="1"/>
    <col min="6655" max="6655" width="62" style="33" customWidth="1"/>
    <col min="6656" max="6656" width="5" style="33" customWidth="1"/>
    <col min="6657" max="6657" width="4" style="33" customWidth="1"/>
    <col min="6658" max="6661" width="4.5703125" style="33" customWidth="1"/>
    <col min="6662" max="6662" width="6.5703125" style="33" customWidth="1"/>
    <col min="6663" max="6663" width="5.42578125" style="33" customWidth="1"/>
    <col min="6664" max="6664" width="10" style="33" customWidth="1"/>
    <col min="6665" max="6665" width="9.140625" style="33" customWidth="1"/>
    <col min="6666" max="6666" width="9.42578125" style="33" customWidth="1"/>
    <col min="6667" max="6667" width="7.5703125" style="33" customWidth="1"/>
    <col min="6668" max="6684" width="0" style="33" hidden="1" customWidth="1"/>
    <col min="6685" max="6685" width="5.5703125" style="33" customWidth="1"/>
    <col min="6686" max="6690" width="0" style="33" hidden="1" customWidth="1"/>
    <col min="6691" max="6691" width="4" style="33" customWidth="1"/>
    <col min="6692" max="6906" width="9.42578125" style="33"/>
    <col min="6907" max="6909" width="0" style="33" hidden="1" customWidth="1"/>
    <col min="6910" max="6910" width="0.42578125" style="33" customWidth="1"/>
    <col min="6911" max="6911" width="62" style="33" customWidth="1"/>
    <col min="6912" max="6912" width="5" style="33" customWidth="1"/>
    <col min="6913" max="6913" width="4" style="33" customWidth="1"/>
    <col min="6914" max="6917" width="4.5703125" style="33" customWidth="1"/>
    <col min="6918" max="6918" width="6.5703125" style="33" customWidth="1"/>
    <col min="6919" max="6919" width="5.42578125" style="33" customWidth="1"/>
    <col min="6920" max="6920" width="10" style="33" customWidth="1"/>
    <col min="6921" max="6921" width="9.140625" style="33" customWidth="1"/>
    <col min="6922" max="6922" width="9.42578125" style="33" customWidth="1"/>
    <col min="6923" max="6923" width="7.5703125" style="33" customWidth="1"/>
    <col min="6924" max="6940" width="0" style="33" hidden="1" customWidth="1"/>
    <col min="6941" max="6941" width="5.5703125" style="33" customWidth="1"/>
    <col min="6942" max="6946" width="0" style="33" hidden="1" customWidth="1"/>
    <col min="6947" max="6947" width="4" style="33" customWidth="1"/>
    <col min="6948" max="7162" width="9.42578125" style="33"/>
    <col min="7163" max="7165" width="0" style="33" hidden="1" customWidth="1"/>
    <col min="7166" max="7166" width="0.42578125" style="33" customWidth="1"/>
    <col min="7167" max="7167" width="62" style="33" customWidth="1"/>
    <col min="7168" max="7168" width="5" style="33" customWidth="1"/>
    <col min="7169" max="7169" width="4" style="33" customWidth="1"/>
    <col min="7170" max="7173" width="4.5703125" style="33" customWidth="1"/>
    <col min="7174" max="7174" width="6.5703125" style="33" customWidth="1"/>
    <col min="7175" max="7175" width="5.42578125" style="33" customWidth="1"/>
    <col min="7176" max="7176" width="10" style="33" customWidth="1"/>
    <col min="7177" max="7177" width="9.140625" style="33" customWidth="1"/>
    <col min="7178" max="7178" width="9.42578125" style="33" customWidth="1"/>
    <col min="7179" max="7179" width="7.5703125" style="33" customWidth="1"/>
    <col min="7180" max="7196" width="0" style="33" hidden="1" customWidth="1"/>
    <col min="7197" max="7197" width="5.5703125" style="33" customWidth="1"/>
    <col min="7198" max="7202" width="0" style="33" hidden="1" customWidth="1"/>
    <col min="7203" max="7203" width="4" style="33" customWidth="1"/>
    <col min="7204" max="7418" width="9.42578125" style="33"/>
    <col min="7419" max="7421" width="0" style="33" hidden="1" customWidth="1"/>
    <col min="7422" max="7422" width="0.42578125" style="33" customWidth="1"/>
    <col min="7423" max="7423" width="62" style="33" customWidth="1"/>
    <col min="7424" max="7424" width="5" style="33" customWidth="1"/>
    <col min="7425" max="7425" width="4" style="33" customWidth="1"/>
    <col min="7426" max="7429" width="4.5703125" style="33" customWidth="1"/>
    <col min="7430" max="7430" width="6.5703125" style="33" customWidth="1"/>
    <col min="7431" max="7431" width="5.42578125" style="33" customWidth="1"/>
    <col min="7432" max="7432" width="10" style="33" customWidth="1"/>
    <col min="7433" max="7433" width="9.140625" style="33" customWidth="1"/>
    <col min="7434" max="7434" width="9.42578125" style="33" customWidth="1"/>
    <col min="7435" max="7435" width="7.5703125" style="33" customWidth="1"/>
    <col min="7436" max="7452" width="0" style="33" hidden="1" customWidth="1"/>
    <col min="7453" max="7453" width="5.5703125" style="33" customWidth="1"/>
    <col min="7454" max="7458" width="0" style="33" hidden="1" customWidth="1"/>
    <col min="7459" max="7459" width="4" style="33" customWidth="1"/>
    <col min="7460" max="7674" width="9.42578125" style="33"/>
    <col min="7675" max="7677" width="0" style="33" hidden="1" customWidth="1"/>
    <col min="7678" max="7678" width="0.42578125" style="33" customWidth="1"/>
    <col min="7679" max="7679" width="62" style="33" customWidth="1"/>
    <col min="7680" max="7680" width="5" style="33" customWidth="1"/>
    <col min="7681" max="7681" width="4" style="33" customWidth="1"/>
    <col min="7682" max="7685" width="4.5703125" style="33" customWidth="1"/>
    <col min="7686" max="7686" width="6.5703125" style="33" customWidth="1"/>
    <col min="7687" max="7687" width="5.42578125" style="33" customWidth="1"/>
    <col min="7688" max="7688" width="10" style="33" customWidth="1"/>
    <col min="7689" max="7689" width="9.140625" style="33" customWidth="1"/>
    <col min="7690" max="7690" width="9.42578125" style="33" customWidth="1"/>
    <col min="7691" max="7691" width="7.5703125" style="33" customWidth="1"/>
    <col min="7692" max="7708" width="0" style="33" hidden="1" customWidth="1"/>
    <col min="7709" max="7709" width="5.5703125" style="33" customWidth="1"/>
    <col min="7710" max="7714" width="0" style="33" hidden="1" customWidth="1"/>
    <col min="7715" max="7715" width="4" style="33" customWidth="1"/>
    <col min="7716" max="7930" width="9.42578125" style="33"/>
    <col min="7931" max="7933" width="0" style="33" hidden="1" customWidth="1"/>
    <col min="7934" max="7934" width="0.42578125" style="33" customWidth="1"/>
    <col min="7935" max="7935" width="62" style="33" customWidth="1"/>
    <col min="7936" max="7936" width="5" style="33" customWidth="1"/>
    <col min="7937" max="7937" width="4" style="33" customWidth="1"/>
    <col min="7938" max="7941" width="4.5703125" style="33" customWidth="1"/>
    <col min="7942" max="7942" width="6.5703125" style="33" customWidth="1"/>
    <col min="7943" max="7943" width="5.42578125" style="33" customWidth="1"/>
    <col min="7944" max="7944" width="10" style="33" customWidth="1"/>
    <col min="7945" max="7945" width="9.140625" style="33" customWidth="1"/>
    <col min="7946" max="7946" width="9.42578125" style="33" customWidth="1"/>
    <col min="7947" max="7947" width="7.5703125" style="33" customWidth="1"/>
    <col min="7948" max="7964" width="0" style="33" hidden="1" customWidth="1"/>
    <col min="7965" max="7965" width="5.5703125" style="33" customWidth="1"/>
    <col min="7966" max="7970" width="0" style="33" hidden="1" customWidth="1"/>
    <col min="7971" max="7971" width="4" style="33" customWidth="1"/>
    <col min="7972" max="8186" width="9.42578125" style="33"/>
    <col min="8187" max="8189" width="0" style="33" hidden="1" customWidth="1"/>
    <col min="8190" max="8190" width="0.42578125" style="33" customWidth="1"/>
    <col min="8191" max="8191" width="62" style="33" customWidth="1"/>
    <col min="8192" max="8192" width="5" style="33" customWidth="1"/>
    <col min="8193" max="8193" width="4" style="33" customWidth="1"/>
    <col min="8194" max="8197" width="4.5703125" style="33" customWidth="1"/>
    <col min="8198" max="8198" width="6.5703125" style="33" customWidth="1"/>
    <col min="8199" max="8199" width="5.42578125" style="33" customWidth="1"/>
    <col min="8200" max="8200" width="10" style="33" customWidth="1"/>
    <col min="8201" max="8201" width="9.140625" style="33" customWidth="1"/>
    <col min="8202" max="8202" width="9.42578125" style="33" customWidth="1"/>
    <col min="8203" max="8203" width="7.5703125" style="33" customWidth="1"/>
    <col min="8204" max="8220" width="0" style="33" hidden="1" customWidth="1"/>
    <col min="8221" max="8221" width="5.5703125" style="33" customWidth="1"/>
    <col min="8222" max="8226" width="0" style="33" hidden="1" customWidth="1"/>
    <col min="8227" max="8227" width="4" style="33" customWidth="1"/>
    <col min="8228" max="8442" width="9.42578125" style="33"/>
    <col min="8443" max="8445" width="0" style="33" hidden="1" customWidth="1"/>
    <col min="8446" max="8446" width="0.42578125" style="33" customWidth="1"/>
    <col min="8447" max="8447" width="62" style="33" customWidth="1"/>
    <col min="8448" max="8448" width="5" style="33" customWidth="1"/>
    <col min="8449" max="8449" width="4" style="33" customWidth="1"/>
    <col min="8450" max="8453" width="4.5703125" style="33" customWidth="1"/>
    <col min="8454" max="8454" width="6.5703125" style="33" customWidth="1"/>
    <col min="8455" max="8455" width="5.42578125" style="33" customWidth="1"/>
    <col min="8456" max="8456" width="10" style="33" customWidth="1"/>
    <col min="8457" max="8457" width="9.140625" style="33" customWidth="1"/>
    <col min="8458" max="8458" width="9.42578125" style="33" customWidth="1"/>
    <col min="8459" max="8459" width="7.5703125" style="33" customWidth="1"/>
    <col min="8460" max="8476" width="0" style="33" hidden="1" customWidth="1"/>
    <col min="8477" max="8477" width="5.5703125" style="33" customWidth="1"/>
    <col min="8478" max="8482" width="0" style="33" hidden="1" customWidth="1"/>
    <col min="8483" max="8483" width="4" style="33" customWidth="1"/>
    <col min="8484" max="8698" width="9.42578125" style="33"/>
    <col min="8699" max="8701" width="0" style="33" hidden="1" customWidth="1"/>
    <col min="8702" max="8702" width="0.42578125" style="33" customWidth="1"/>
    <col min="8703" max="8703" width="62" style="33" customWidth="1"/>
    <col min="8704" max="8704" width="5" style="33" customWidth="1"/>
    <col min="8705" max="8705" width="4" style="33" customWidth="1"/>
    <col min="8706" max="8709" width="4.5703125" style="33" customWidth="1"/>
    <col min="8710" max="8710" width="6.5703125" style="33" customWidth="1"/>
    <col min="8711" max="8711" width="5.42578125" style="33" customWidth="1"/>
    <col min="8712" max="8712" width="10" style="33" customWidth="1"/>
    <col min="8713" max="8713" width="9.140625" style="33" customWidth="1"/>
    <col min="8714" max="8714" width="9.42578125" style="33" customWidth="1"/>
    <col min="8715" max="8715" width="7.5703125" style="33" customWidth="1"/>
    <col min="8716" max="8732" width="0" style="33" hidden="1" customWidth="1"/>
    <col min="8733" max="8733" width="5.5703125" style="33" customWidth="1"/>
    <col min="8734" max="8738" width="0" style="33" hidden="1" customWidth="1"/>
    <col min="8739" max="8739" width="4" style="33" customWidth="1"/>
    <col min="8740" max="8954" width="9.42578125" style="33"/>
    <col min="8955" max="8957" width="0" style="33" hidden="1" customWidth="1"/>
    <col min="8958" max="8958" width="0.42578125" style="33" customWidth="1"/>
    <col min="8959" max="8959" width="62" style="33" customWidth="1"/>
    <col min="8960" max="8960" width="5" style="33" customWidth="1"/>
    <col min="8961" max="8961" width="4" style="33" customWidth="1"/>
    <col min="8962" max="8965" width="4.5703125" style="33" customWidth="1"/>
    <col min="8966" max="8966" width="6.5703125" style="33" customWidth="1"/>
    <col min="8967" max="8967" width="5.42578125" style="33" customWidth="1"/>
    <col min="8968" max="8968" width="10" style="33" customWidth="1"/>
    <col min="8969" max="8969" width="9.140625" style="33" customWidth="1"/>
    <col min="8970" max="8970" width="9.42578125" style="33" customWidth="1"/>
    <col min="8971" max="8971" width="7.5703125" style="33" customWidth="1"/>
    <col min="8972" max="8988" width="0" style="33" hidden="1" customWidth="1"/>
    <col min="8989" max="8989" width="5.5703125" style="33" customWidth="1"/>
    <col min="8990" max="8994" width="0" style="33" hidden="1" customWidth="1"/>
    <col min="8995" max="8995" width="4" style="33" customWidth="1"/>
    <col min="8996" max="9210" width="9.42578125" style="33"/>
    <col min="9211" max="9213" width="0" style="33" hidden="1" customWidth="1"/>
    <col min="9214" max="9214" width="0.42578125" style="33" customWidth="1"/>
    <col min="9215" max="9215" width="62" style="33" customWidth="1"/>
    <col min="9216" max="9216" width="5" style="33" customWidth="1"/>
    <col min="9217" max="9217" width="4" style="33" customWidth="1"/>
    <col min="9218" max="9221" width="4.5703125" style="33" customWidth="1"/>
    <col min="9222" max="9222" width="6.5703125" style="33" customWidth="1"/>
    <col min="9223" max="9223" width="5.42578125" style="33" customWidth="1"/>
    <col min="9224" max="9224" width="10" style="33" customWidth="1"/>
    <col min="9225" max="9225" width="9.140625" style="33" customWidth="1"/>
    <col min="9226" max="9226" width="9.42578125" style="33" customWidth="1"/>
    <col min="9227" max="9227" width="7.5703125" style="33" customWidth="1"/>
    <col min="9228" max="9244" width="0" style="33" hidden="1" customWidth="1"/>
    <col min="9245" max="9245" width="5.5703125" style="33" customWidth="1"/>
    <col min="9246" max="9250" width="0" style="33" hidden="1" customWidth="1"/>
    <col min="9251" max="9251" width="4" style="33" customWidth="1"/>
    <col min="9252" max="9466" width="9.42578125" style="33"/>
    <col min="9467" max="9469" width="0" style="33" hidden="1" customWidth="1"/>
    <col min="9470" max="9470" width="0.42578125" style="33" customWidth="1"/>
    <col min="9471" max="9471" width="62" style="33" customWidth="1"/>
    <col min="9472" max="9472" width="5" style="33" customWidth="1"/>
    <col min="9473" max="9473" width="4" style="33" customWidth="1"/>
    <col min="9474" max="9477" width="4.5703125" style="33" customWidth="1"/>
    <col min="9478" max="9478" width="6.5703125" style="33" customWidth="1"/>
    <col min="9479" max="9479" width="5.42578125" style="33" customWidth="1"/>
    <col min="9480" max="9480" width="10" style="33" customWidth="1"/>
    <col min="9481" max="9481" width="9.140625" style="33" customWidth="1"/>
    <col min="9482" max="9482" width="9.42578125" style="33" customWidth="1"/>
    <col min="9483" max="9483" width="7.5703125" style="33" customWidth="1"/>
    <col min="9484" max="9500" width="0" style="33" hidden="1" customWidth="1"/>
    <col min="9501" max="9501" width="5.5703125" style="33" customWidth="1"/>
    <col min="9502" max="9506" width="0" style="33" hidden="1" customWidth="1"/>
    <col min="9507" max="9507" width="4" style="33" customWidth="1"/>
    <col min="9508" max="9722" width="9.42578125" style="33"/>
    <col min="9723" max="9725" width="0" style="33" hidden="1" customWidth="1"/>
    <col min="9726" max="9726" width="0.42578125" style="33" customWidth="1"/>
    <col min="9727" max="9727" width="62" style="33" customWidth="1"/>
    <col min="9728" max="9728" width="5" style="33" customWidth="1"/>
    <col min="9729" max="9729" width="4" style="33" customWidth="1"/>
    <col min="9730" max="9733" width="4.5703125" style="33" customWidth="1"/>
    <col min="9734" max="9734" width="6.5703125" style="33" customWidth="1"/>
    <col min="9735" max="9735" width="5.42578125" style="33" customWidth="1"/>
    <col min="9736" max="9736" width="10" style="33" customWidth="1"/>
    <col min="9737" max="9737" width="9.140625" style="33" customWidth="1"/>
    <col min="9738" max="9738" width="9.42578125" style="33" customWidth="1"/>
    <col min="9739" max="9739" width="7.5703125" style="33" customWidth="1"/>
    <col min="9740" max="9756" width="0" style="33" hidden="1" customWidth="1"/>
    <col min="9757" max="9757" width="5.5703125" style="33" customWidth="1"/>
    <col min="9758" max="9762" width="0" style="33" hidden="1" customWidth="1"/>
    <col min="9763" max="9763" width="4" style="33" customWidth="1"/>
    <col min="9764" max="9978" width="9.42578125" style="33"/>
    <col min="9979" max="9981" width="0" style="33" hidden="1" customWidth="1"/>
    <col min="9982" max="9982" width="0.42578125" style="33" customWidth="1"/>
    <col min="9983" max="9983" width="62" style="33" customWidth="1"/>
    <col min="9984" max="9984" width="5" style="33" customWidth="1"/>
    <col min="9985" max="9985" width="4" style="33" customWidth="1"/>
    <col min="9986" max="9989" width="4.5703125" style="33" customWidth="1"/>
    <col min="9990" max="9990" width="6.5703125" style="33" customWidth="1"/>
    <col min="9991" max="9991" width="5.42578125" style="33" customWidth="1"/>
    <col min="9992" max="9992" width="10" style="33" customWidth="1"/>
    <col min="9993" max="9993" width="9.140625" style="33" customWidth="1"/>
    <col min="9994" max="9994" width="9.42578125" style="33" customWidth="1"/>
    <col min="9995" max="9995" width="7.5703125" style="33" customWidth="1"/>
    <col min="9996" max="10012" width="0" style="33" hidden="1" customWidth="1"/>
    <col min="10013" max="10013" width="5.5703125" style="33" customWidth="1"/>
    <col min="10014" max="10018" width="0" style="33" hidden="1" customWidth="1"/>
    <col min="10019" max="10019" width="4" style="33" customWidth="1"/>
    <col min="10020" max="10234" width="9.42578125" style="33"/>
    <col min="10235" max="10237" width="0" style="33" hidden="1" customWidth="1"/>
    <col min="10238" max="10238" width="0.42578125" style="33" customWidth="1"/>
    <col min="10239" max="10239" width="62" style="33" customWidth="1"/>
    <col min="10240" max="10240" width="5" style="33" customWidth="1"/>
    <col min="10241" max="10241" width="4" style="33" customWidth="1"/>
    <col min="10242" max="10245" width="4.5703125" style="33" customWidth="1"/>
    <col min="10246" max="10246" width="6.5703125" style="33" customWidth="1"/>
    <col min="10247" max="10247" width="5.42578125" style="33" customWidth="1"/>
    <col min="10248" max="10248" width="10" style="33" customWidth="1"/>
    <col min="10249" max="10249" width="9.140625" style="33" customWidth="1"/>
    <col min="10250" max="10250" width="9.42578125" style="33" customWidth="1"/>
    <col min="10251" max="10251" width="7.5703125" style="33" customWidth="1"/>
    <col min="10252" max="10268" width="0" style="33" hidden="1" customWidth="1"/>
    <col min="10269" max="10269" width="5.5703125" style="33" customWidth="1"/>
    <col min="10270" max="10274" width="0" style="33" hidden="1" customWidth="1"/>
    <col min="10275" max="10275" width="4" style="33" customWidth="1"/>
    <col min="10276" max="10490" width="9.42578125" style="33"/>
    <col min="10491" max="10493" width="0" style="33" hidden="1" customWidth="1"/>
    <col min="10494" max="10494" width="0.42578125" style="33" customWidth="1"/>
    <col min="10495" max="10495" width="62" style="33" customWidth="1"/>
    <col min="10496" max="10496" width="5" style="33" customWidth="1"/>
    <col min="10497" max="10497" width="4" style="33" customWidth="1"/>
    <col min="10498" max="10501" width="4.5703125" style="33" customWidth="1"/>
    <col min="10502" max="10502" width="6.5703125" style="33" customWidth="1"/>
    <col min="10503" max="10503" width="5.42578125" style="33" customWidth="1"/>
    <col min="10504" max="10504" width="10" style="33" customWidth="1"/>
    <col min="10505" max="10505" width="9.140625" style="33" customWidth="1"/>
    <col min="10506" max="10506" width="9.42578125" style="33" customWidth="1"/>
    <col min="10507" max="10507" width="7.5703125" style="33" customWidth="1"/>
    <col min="10508" max="10524" width="0" style="33" hidden="1" customWidth="1"/>
    <col min="10525" max="10525" width="5.5703125" style="33" customWidth="1"/>
    <col min="10526" max="10530" width="0" style="33" hidden="1" customWidth="1"/>
    <col min="10531" max="10531" width="4" style="33" customWidth="1"/>
    <col min="10532" max="10746" width="9.42578125" style="33"/>
    <col min="10747" max="10749" width="0" style="33" hidden="1" customWidth="1"/>
    <col min="10750" max="10750" width="0.42578125" style="33" customWidth="1"/>
    <col min="10751" max="10751" width="62" style="33" customWidth="1"/>
    <col min="10752" max="10752" width="5" style="33" customWidth="1"/>
    <col min="10753" max="10753" width="4" style="33" customWidth="1"/>
    <col min="10754" max="10757" width="4.5703125" style="33" customWidth="1"/>
    <col min="10758" max="10758" width="6.5703125" style="33" customWidth="1"/>
    <col min="10759" max="10759" width="5.42578125" style="33" customWidth="1"/>
    <col min="10760" max="10760" width="10" style="33" customWidth="1"/>
    <col min="10761" max="10761" width="9.140625" style="33" customWidth="1"/>
    <col min="10762" max="10762" width="9.42578125" style="33" customWidth="1"/>
    <col min="10763" max="10763" width="7.5703125" style="33" customWidth="1"/>
    <col min="10764" max="10780" width="0" style="33" hidden="1" customWidth="1"/>
    <col min="10781" max="10781" width="5.5703125" style="33" customWidth="1"/>
    <col min="10782" max="10786" width="0" style="33" hidden="1" customWidth="1"/>
    <col min="10787" max="10787" width="4" style="33" customWidth="1"/>
    <col min="10788" max="11002" width="9.42578125" style="33"/>
    <col min="11003" max="11005" width="0" style="33" hidden="1" customWidth="1"/>
    <col min="11006" max="11006" width="0.42578125" style="33" customWidth="1"/>
    <col min="11007" max="11007" width="62" style="33" customWidth="1"/>
    <col min="11008" max="11008" width="5" style="33" customWidth="1"/>
    <col min="11009" max="11009" width="4" style="33" customWidth="1"/>
    <col min="11010" max="11013" width="4.5703125" style="33" customWidth="1"/>
    <col min="11014" max="11014" width="6.5703125" style="33" customWidth="1"/>
    <col min="11015" max="11015" width="5.42578125" style="33" customWidth="1"/>
    <col min="11016" max="11016" width="10" style="33" customWidth="1"/>
    <col min="11017" max="11017" width="9.140625" style="33" customWidth="1"/>
    <col min="11018" max="11018" width="9.42578125" style="33" customWidth="1"/>
    <col min="11019" max="11019" width="7.5703125" style="33" customWidth="1"/>
    <col min="11020" max="11036" width="0" style="33" hidden="1" customWidth="1"/>
    <col min="11037" max="11037" width="5.5703125" style="33" customWidth="1"/>
    <col min="11038" max="11042" width="0" style="33" hidden="1" customWidth="1"/>
    <col min="11043" max="11043" width="4" style="33" customWidth="1"/>
    <col min="11044" max="11258" width="9.42578125" style="33"/>
    <col min="11259" max="11261" width="0" style="33" hidden="1" customWidth="1"/>
    <col min="11262" max="11262" width="0.42578125" style="33" customWidth="1"/>
    <col min="11263" max="11263" width="62" style="33" customWidth="1"/>
    <col min="11264" max="11264" width="5" style="33" customWidth="1"/>
    <col min="11265" max="11265" width="4" style="33" customWidth="1"/>
    <col min="11266" max="11269" width="4.5703125" style="33" customWidth="1"/>
    <col min="11270" max="11270" width="6.5703125" style="33" customWidth="1"/>
    <col min="11271" max="11271" width="5.42578125" style="33" customWidth="1"/>
    <col min="11272" max="11272" width="10" style="33" customWidth="1"/>
    <col min="11273" max="11273" width="9.140625" style="33" customWidth="1"/>
    <col min="11274" max="11274" width="9.42578125" style="33" customWidth="1"/>
    <col min="11275" max="11275" width="7.5703125" style="33" customWidth="1"/>
    <col min="11276" max="11292" width="0" style="33" hidden="1" customWidth="1"/>
    <col min="11293" max="11293" width="5.5703125" style="33" customWidth="1"/>
    <col min="11294" max="11298" width="0" style="33" hidden="1" customWidth="1"/>
    <col min="11299" max="11299" width="4" style="33" customWidth="1"/>
    <col min="11300" max="11514" width="9.42578125" style="33"/>
    <col min="11515" max="11517" width="0" style="33" hidden="1" customWidth="1"/>
    <col min="11518" max="11518" width="0.42578125" style="33" customWidth="1"/>
    <col min="11519" max="11519" width="62" style="33" customWidth="1"/>
    <col min="11520" max="11520" width="5" style="33" customWidth="1"/>
    <col min="11521" max="11521" width="4" style="33" customWidth="1"/>
    <col min="11522" max="11525" width="4.5703125" style="33" customWidth="1"/>
    <col min="11526" max="11526" width="6.5703125" style="33" customWidth="1"/>
    <col min="11527" max="11527" width="5.42578125" style="33" customWidth="1"/>
    <col min="11528" max="11528" width="10" style="33" customWidth="1"/>
    <col min="11529" max="11529" width="9.140625" style="33" customWidth="1"/>
    <col min="11530" max="11530" width="9.42578125" style="33" customWidth="1"/>
    <col min="11531" max="11531" width="7.5703125" style="33" customWidth="1"/>
    <col min="11532" max="11548" width="0" style="33" hidden="1" customWidth="1"/>
    <col min="11549" max="11549" width="5.5703125" style="33" customWidth="1"/>
    <col min="11550" max="11554" width="0" style="33" hidden="1" customWidth="1"/>
    <col min="11555" max="11555" width="4" style="33" customWidth="1"/>
    <col min="11556" max="11770" width="9.42578125" style="33"/>
    <col min="11771" max="11773" width="0" style="33" hidden="1" customWidth="1"/>
    <col min="11774" max="11774" width="0.42578125" style="33" customWidth="1"/>
    <col min="11775" max="11775" width="62" style="33" customWidth="1"/>
    <col min="11776" max="11776" width="5" style="33" customWidth="1"/>
    <col min="11777" max="11777" width="4" style="33" customWidth="1"/>
    <col min="11778" max="11781" width="4.5703125" style="33" customWidth="1"/>
    <col min="11782" max="11782" width="6.5703125" style="33" customWidth="1"/>
    <col min="11783" max="11783" width="5.42578125" style="33" customWidth="1"/>
    <col min="11784" max="11784" width="10" style="33" customWidth="1"/>
    <col min="11785" max="11785" width="9.140625" style="33" customWidth="1"/>
    <col min="11786" max="11786" width="9.42578125" style="33" customWidth="1"/>
    <col min="11787" max="11787" width="7.5703125" style="33" customWidth="1"/>
    <col min="11788" max="11804" width="0" style="33" hidden="1" customWidth="1"/>
    <col min="11805" max="11805" width="5.5703125" style="33" customWidth="1"/>
    <col min="11806" max="11810" width="0" style="33" hidden="1" customWidth="1"/>
    <col min="11811" max="11811" width="4" style="33" customWidth="1"/>
    <col min="11812" max="12026" width="9.42578125" style="33"/>
    <col min="12027" max="12029" width="0" style="33" hidden="1" customWidth="1"/>
    <col min="12030" max="12030" width="0.42578125" style="33" customWidth="1"/>
    <col min="12031" max="12031" width="62" style="33" customWidth="1"/>
    <col min="12032" max="12032" width="5" style="33" customWidth="1"/>
    <col min="12033" max="12033" width="4" style="33" customWidth="1"/>
    <col min="12034" max="12037" width="4.5703125" style="33" customWidth="1"/>
    <col min="12038" max="12038" width="6.5703125" style="33" customWidth="1"/>
    <col min="12039" max="12039" width="5.42578125" style="33" customWidth="1"/>
    <col min="12040" max="12040" width="10" style="33" customWidth="1"/>
    <col min="12041" max="12041" width="9.140625" style="33" customWidth="1"/>
    <col min="12042" max="12042" width="9.42578125" style="33" customWidth="1"/>
    <col min="12043" max="12043" width="7.5703125" style="33" customWidth="1"/>
    <col min="12044" max="12060" width="0" style="33" hidden="1" customWidth="1"/>
    <col min="12061" max="12061" width="5.5703125" style="33" customWidth="1"/>
    <col min="12062" max="12066" width="0" style="33" hidden="1" customWidth="1"/>
    <col min="12067" max="12067" width="4" style="33" customWidth="1"/>
    <col min="12068" max="12282" width="9.42578125" style="33"/>
    <col min="12283" max="12285" width="0" style="33" hidden="1" customWidth="1"/>
    <col min="12286" max="12286" width="0.42578125" style="33" customWidth="1"/>
    <col min="12287" max="12287" width="62" style="33" customWidth="1"/>
    <col min="12288" max="12288" width="5" style="33" customWidth="1"/>
    <col min="12289" max="12289" width="4" style="33" customWidth="1"/>
    <col min="12290" max="12293" width="4.5703125" style="33" customWidth="1"/>
    <col min="12294" max="12294" width="6.5703125" style="33" customWidth="1"/>
    <col min="12295" max="12295" width="5.42578125" style="33" customWidth="1"/>
    <col min="12296" max="12296" width="10" style="33" customWidth="1"/>
    <col min="12297" max="12297" width="9.140625" style="33" customWidth="1"/>
    <col min="12298" max="12298" width="9.42578125" style="33" customWidth="1"/>
    <col min="12299" max="12299" width="7.5703125" style="33" customWidth="1"/>
    <col min="12300" max="12316" width="0" style="33" hidden="1" customWidth="1"/>
    <col min="12317" max="12317" width="5.5703125" style="33" customWidth="1"/>
    <col min="12318" max="12322" width="0" style="33" hidden="1" customWidth="1"/>
    <col min="12323" max="12323" width="4" style="33" customWidth="1"/>
    <col min="12324" max="12538" width="9.42578125" style="33"/>
    <col min="12539" max="12541" width="0" style="33" hidden="1" customWidth="1"/>
    <col min="12542" max="12542" width="0.42578125" style="33" customWidth="1"/>
    <col min="12543" max="12543" width="62" style="33" customWidth="1"/>
    <col min="12544" max="12544" width="5" style="33" customWidth="1"/>
    <col min="12545" max="12545" width="4" style="33" customWidth="1"/>
    <col min="12546" max="12549" width="4.5703125" style="33" customWidth="1"/>
    <col min="12550" max="12550" width="6.5703125" style="33" customWidth="1"/>
    <col min="12551" max="12551" width="5.42578125" style="33" customWidth="1"/>
    <col min="12552" max="12552" width="10" style="33" customWidth="1"/>
    <col min="12553" max="12553" width="9.140625" style="33" customWidth="1"/>
    <col min="12554" max="12554" width="9.42578125" style="33" customWidth="1"/>
    <col min="12555" max="12555" width="7.5703125" style="33" customWidth="1"/>
    <col min="12556" max="12572" width="0" style="33" hidden="1" customWidth="1"/>
    <col min="12573" max="12573" width="5.5703125" style="33" customWidth="1"/>
    <col min="12574" max="12578" width="0" style="33" hidden="1" customWidth="1"/>
    <col min="12579" max="12579" width="4" style="33" customWidth="1"/>
    <col min="12580" max="12794" width="9.42578125" style="33"/>
    <col min="12795" max="12797" width="0" style="33" hidden="1" customWidth="1"/>
    <col min="12798" max="12798" width="0.42578125" style="33" customWidth="1"/>
    <col min="12799" max="12799" width="62" style="33" customWidth="1"/>
    <col min="12800" max="12800" width="5" style="33" customWidth="1"/>
    <col min="12801" max="12801" width="4" style="33" customWidth="1"/>
    <col min="12802" max="12805" width="4.5703125" style="33" customWidth="1"/>
    <col min="12806" max="12806" width="6.5703125" style="33" customWidth="1"/>
    <col min="12807" max="12807" width="5.42578125" style="33" customWidth="1"/>
    <col min="12808" max="12808" width="10" style="33" customWidth="1"/>
    <col min="12809" max="12809" width="9.140625" style="33" customWidth="1"/>
    <col min="12810" max="12810" width="9.42578125" style="33" customWidth="1"/>
    <col min="12811" max="12811" width="7.5703125" style="33" customWidth="1"/>
    <col min="12812" max="12828" width="0" style="33" hidden="1" customWidth="1"/>
    <col min="12829" max="12829" width="5.5703125" style="33" customWidth="1"/>
    <col min="12830" max="12834" width="0" style="33" hidden="1" customWidth="1"/>
    <col min="12835" max="12835" width="4" style="33" customWidth="1"/>
    <col min="12836" max="13050" width="9.42578125" style="33"/>
    <col min="13051" max="13053" width="0" style="33" hidden="1" customWidth="1"/>
    <col min="13054" max="13054" width="0.42578125" style="33" customWidth="1"/>
    <col min="13055" max="13055" width="62" style="33" customWidth="1"/>
    <col min="13056" max="13056" width="5" style="33" customWidth="1"/>
    <col min="13057" max="13057" width="4" style="33" customWidth="1"/>
    <col min="13058" max="13061" width="4.5703125" style="33" customWidth="1"/>
    <col min="13062" max="13062" width="6.5703125" style="33" customWidth="1"/>
    <col min="13063" max="13063" width="5.42578125" style="33" customWidth="1"/>
    <col min="13064" max="13064" width="10" style="33" customWidth="1"/>
    <col min="13065" max="13065" width="9.140625" style="33" customWidth="1"/>
    <col min="13066" max="13066" width="9.42578125" style="33" customWidth="1"/>
    <col min="13067" max="13067" width="7.5703125" style="33" customWidth="1"/>
    <col min="13068" max="13084" width="0" style="33" hidden="1" customWidth="1"/>
    <col min="13085" max="13085" width="5.5703125" style="33" customWidth="1"/>
    <col min="13086" max="13090" width="0" style="33" hidden="1" customWidth="1"/>
    <col min="13091" max="13091" width="4" style="33" customWidth="1"/>
    <col min="13092" max="13306" width="9.42578125" style="33"/>
    <col min="13307" max="13309" width="0" style="33" hidden="1" customWidth="1"/>
    <col min="13310" max="13310" width="0.42578125" style="33" customWidth="1"/>
    <col min="13311" max="13311" width="62" style="33" customWidth="1"/>
    <col min="13312" max="13312" width="5" style="33" customWidth="1"/>
    <col min="13313" max="13313" width="4" style="33" customWidth="1"/>
    <col min="13314" max="13317" width="4.5703125" style="33" customWidth="1"/>
    <col min="13318" max="13318" width="6.5703125" style="33" customWidth="1"/>
    <col min="13319" max="13319" width="5.42578125" style="33" customWidth="1"/>
    <col min="13320" max="13320" width="10" style="33" customWidth="1"/>
    <col min="13321" max="13321" width="9.140625" style="33" customWidth="1"/>
    <col min="13322" max="13322" width="9.42578125" style="33" customWidth="1"/>
    <col min="13323" max="13323" width="7.5703125" style="33" customWidth="1"/>
    <col min="13324" max="13340" width="0" style="33" hidden="1" customWidth="1"/>
    <col min="13341" max="13341" width="5.5703125" style="33" customWidth="1"/>
    <col min="13342" max="13346" width="0" style="33" hidden="1" customWidth="1"/>
    <col min="13347" max="13347" width="4" style="33" customWidth="1"/>
    <col min="13348" max="13562" width="9.42578125" style="33"/>
    <col min="13563" max="13565" width="0" style="33" hidden="1" customWidth="1"/>
    <col min="13566" max="13566" width="0.42578125" style="33" customWidth="1"/>
    <col min="13567" max="13567" width="62" style="33" customWidth="1"/>
    <col min="13568" max="13568" width="5" style="33" customWidth="1"/>
    <col min="13569" max="13569" width="4" style="33" customWidth="1"/>
    <col min="13570" max="13573" width="4.5703125" style="33" customWidth="1"/>
    <col min="13574" max="13574" width="6.5703125" style="33" customWidth="1"/>
    <col min="13575" max="13575" width="5.42578125" style="33" customWidth="1"/>
    <col min="13576" max="13576" width="10" style="33" customWidth="1"/>
    <col min="13577" max="13577" width="9.140625" style="33" customWidth="1"/>
    <col min="13578" max="13578" width="9.42578125" style="33" customWidth="1"/>
    <col min="13579" max="13579" width="7.5703125" style="33" customWidth="1"/>
    <col min="13580" max="13596" width="0" style="33" hidden="1" customWidth="1"/>
    <col min="13597" max="13597" width="5.5703125" style="33" customWidth="1"/>
    <col min="13598" max="13602" width="0" style="33" hidden="1" customWidth="1"/>
    <col min="13603" max="13603" width="4" style="33" customWidth="1"/>
    <col min="13604" max="13818" width="9.42578125" style="33"/>
    <col min="13819" max="13821" width="0" style="33" hidden="1" customWidth="1"/>
    <col min="13822" max="13822" width="0.42578125" style="33" customWidth="1"/>
    <col min="13823" max="13823" width="62" style="33" customWidth="1"/>
    <col min="13824" max="13824" width="5" style="33" customWidth="1"/>
    <col min="13825" max="13825" width="4" style="33" customWidth="1"/>
    <col min="13826" max="13829" width="4.5703125" style="33" customWidth="1"/>
    <col min="13830" max="13830" width="6.5703125" style="33" customWidth="1"/>
    <col min="13831" max="13831" width="5.42578125" style="33" customWidth="1"/>
    <col min="13832" max="13832" width="10" style="33" customWidth="1"/>
    <col min="13833" max="13833" width="9.140625" style="33" customWidth="1"/>
    <col min="13834" max="13834" width="9.42578125" style="33" customWidth="1"/>
    <col min="13835" max="13835" width="7.5703125" style="33" customWidth="1"/>
    <col min="13836" max="13852" width="0" style="33" hidden="1" customWidth="1"/>
    <col min="13853" max="13853" width="5.5703125" style="33" customWidth="1"/>
    <col min="13854" max="13858" width="0" style="33" hidden="1" customWidth="1"/>
    <col min="13859" max="13859" width="4" style="33" customWidth="1"/>
    <col min="13860" max="14074" width="9.42578125" style="33"/>
    <col min="14075" max="14077" width="0" style="33" hidden="1" customWidth="1"/>
    <col min="14078" max="14078" width="0.42578125" style="33" customWidth="1"/>
    <col min="14079" max="14079" width="62" style="33" customWidth="1"/>
    <col min="14080" max="14080" width="5" style="33" customWidth="1"/>
    <col min="14081" max="14081" width="4" style="33" customWidth="1"/>
    <col min="14082" max="14085" width="4.5703125" style="33" customWidth="1"/>
    <col min="14086" max="14086" width="6.5703125" style="33" customWidth="1"/>
    <col min="14087" max="14087" width="5.42578125" style="33" customWidth="1"/>
    <col min="14088" max="14088" width="10" style="33" customWidth="1"/>
    <col min="14089" max="14089" width="9.140625" style="33" customWidth="1"/>
    <col min="14090" max="14090" width="9.42578125" style="33" customWidth="1"/>
    <col min="14091" max="14091" width="7.5703125" style="33" customWidth="1"/>
    <col min="14092" max="14108" width="0" style="33" hidden="1" customWidth="1"/>
    <col min="14109" max="14109" width="5.5703125" style="33" customWidth="1"/>
    <col min="14110" max="14114" width="0" style="33" hidden="1" customWidth="1"/>
    <col min="14115" max="14115" width="4" style="33" customWidth="1"/>
    <col min="14116" max="14330" width="9.42578125" style="33"/>
    <col min="14331" max="14333" width="0" style="33" hidden="1" customWidth="1"/>
    <col min="14334" max="14334" width="0.42578125" style="33" customWidth="1"/>
    <col min="14335" max="14335" width="62" style="33" customWidth="1"/>
    <col min="14336" max="14336" width="5" style="33" customWidth="1"/>
    <col min="14337" max="14337" width="4" style="33" customWidth="1"/>
    <col min="14338" max="14341" width="4.5703125" style="33" customWidth="1"/>
    <col min="14342" max="14342" width="6.5703125" style="33" customWidth="1"/>
    <col min="14343" max="14343" width="5.42578125" style="33" customWidth="1"/>
    <col min="14344" max="14344" width="10" style="33" customWidth="1"/>
    <col min="14345" max="14345" width="9.140625" style="33" customWidth="1"/>
    <col min="14346" max="14346" width="9.42578125" style="33" customWidth="1"/>
    <col min="14347" max="14347" width="7.5703125" style="33" customWidth="1"/>
    <col min="14348" max="14364" width="0" style="33" hidden="1" customWidth="1"/>
    <col min="14365" max="14365" width="5.5703125" style="33" customWidth="1"/>
    <col min="14366" max="14370" width="0" style="33" hidden="1" customWidth="1"/>
    <col min="14371" max="14371" width="4" style="33" customWidth="1"/>
    <col min="14372" max="14586" width="9.42578125" style="33"/>
    <col min="14587" max="14589" width="0" style="33" hidden="1" customWidth="1"/>
    <col min="14590" max="14590" width="0.42578125" style="33" customWidth="1"/>
    <col min="14591" max="14591" width="62" style="33" customWidth="1"/>
    <col min="14592" max="14592" width="5" style="33" customWidth="1"/>
    <col min="14593" max="14593" width="4" style="33" customWidth="1"/>
    <col min="14594" max="14597" width="4.5703125" style="33" customWidth="1"/>
    <col min="14598" max="14598" width="6.5703125" style="33" customWidth="1"/>
    <col min="14599" max="14599" width="5.42578125" style="33" customWidth="1"/>
    <col min="14600" max="14600" width="10" style="33" customWidth="1"/>
    <col min="14601" max="14601" width="9.140625" style="33" customWidth="1"/>
    <col min="14602" max="14602" width="9.42578125" style="33" customWidth="1"/>
    <col min="14603" max="14603" width="7.5703125" style="33" customWidth="1"/>
    <col min="14604" max="14620" width="0" style="33" hidden="1" customWidth="1"/>
    <col min="14621" max="14621" width="5.5703125" style="33" customWidth="1"/>
    <col min="14622" max="14626" width="0" style="33" hidden="1" customWidth="1"/>
    <col min="14627" max="14627" width="4" style="33" customWidth="1"/>
    <col min="14628" max="14842" width="9.42578125" style="33"/>
    <col min="14843" max="14845" width="0" style="33" hidden="1" customWidth="1"/>
    <col min="14846" max="14846" width="0.42578125" style="33" customWidth="1"/>
    <col min="14847" max="14847" width="62" style="33" customWidth="1"/>
    <col min="14848" max="14848" width="5" style="33" customWidth="1"/>
    <col min="14849" max="14849" width="4" style="33" customWidth="1"/>
    <col min="14850" max="14853" width="4.5703125" style="33" customWidth="1"/>
    <col min="14854" max="14854" width="6.5703125" style="33" customWidth="1"/>
    <col min="14855" max="14855" width="5.42578125" style="33" customWidth="1"/>
    <col min="14856" max="14856" width="10" style="33" customWidth="1"/>
    <col min="14857" max="14857" width="9.140625" style="33" customWidth="1"/>
    <col min="14858" max="14858" width="9.42578125" style="33" customWidth="1"/>
    <col min="14859" max="14859" width="7.5703125" style="33" customWidth="1"/>
    <col min="14860" max="14876" width="0" style="33" hidden="1" customWidth="1"/>
    <col min="14877" max="14877" width="5.5703125" style="33" customWidth="1"/>
    <col min="14878" max="14882" width="0" style="33" hidden="1" customWidth="1"/>
    <col min="14883" max="14883" width="4" style="33" customWidth="1"/>
    <col min="14884" max="15098" width="9.42578125" style="33"/>
    <col min="15099" max="15101" width="0" style="33" hidden="1" customWidth="1"/>
    <col min="15102" max="15102" width="0.42578125" style="33" customWidth="1"/>
    <col min="15103" max="15103" width="62" style="33" customWidth="1"/>
    <col min="15104" max="15104" width="5" style="33" customWidth="1"/>
    <col min="15105" max="15105" width="4" style="33" customWidth="1"/>
    <col min="15106" max="15109" width="4.5703125" style="33" customWidth="1"/>
    <col min="15110" max="15110" width="6.5703125" style="33" customWidth="1"/>
    <col min="15111" max="15111" width="5.42578125" style="33" customWidth="1"/>
    <col min="15112" max="15112" width="10" style="33" customWidth="1"/>
    <col min="15113" max="15113" width="9.140625" style="33" customWidth="1"/>
    <col min="15114" max="15114" width="9.42578125" style="33" customWidth="1"/>
    <col min="15115" max="15115" width="7.5703125" style="33" customWidth="1"/>
    <col min="15116" max="15132" width="0" style="33" hidden="1" customWidth="1"/>
    <col min="15133" max="15133" width="5.5703125" style="33" customWidth="1"/>
    <col min="15134" max="15138" width="0" style="33" hidden="1" customWidth="1"/>
    <col min="15139" max="15139" width="4" style="33" customWidth="1"/>
    <col min="15140" max="15354" width="9.42578125" style="33"/>
    <col min="15355" max="15357" width="0" style="33" hidden="1" customWidth="1"/>
    <col min="15358" max="15358" width="0.42578125" style="33" customWidth="1"/>
    <col min="15359" max="15359" width="62" style="33" customWidth="1"/>
    <col min="15360" max="15360" width="5" style="33" customWidth="1"/>
    <col min="15361" max="15361" width="4" style="33" customWidth="1"/>
    <col min="15362" max="15365" width="4.5703125" style="33" customWidth="1"/>
    <col min="15366" max="15366" width="6.5703125" style="33" customWidth="1"/>
    <col min="15367" max="15367" width="5.42578125" style="33" customWidth="1"/>
    <col min="15368" max="15368" width="10" style="33" customWidth="1"/>
    <col min="15369" max="15369" width="9.140625" style="33" customWidth="1"/>
    <col min="15370" max="15370" width="9.42578125" style="33" customWidth="1"/>
    <col min="15371" max="15371" width="7.5703125" style="33" customWidth="1"/>
    <col min="15372" max="15388" width="0" style="33" hidden="1" customWidth="1"/>
    <col min="15389" max="15389" width="5.5703125" style="33" customWidth="1"/>
    <col min="15390" max="15394" width="0" style="33" hidden="1" customWidth="1"/>
    <col min="15395" max="15395" width="4" style="33" customWidth="1"/>
    <col min="15396" max="15610" width="9.42578125" style="33"/>
    <col min="15611" max="15613" width="0" style="33" hidden="1" customWidth="1"/>
    <col min="15614" max="15614" width="0.42578125" style="33" customWidth="1"/>
    <col min="15615" max="15615" width="62" style="33" customWidth="1"/>
    <col min="15616" max="15616" width="5" style="33" customWidth="1"/>
    <col min="15617" max="15617" width="4" style="33" customWidth="1"/>
    <col min="15618" max="15621" width="4.5703125" style="33" customWidth="1"/>
    <col min="15622" max="15622" width="6.5703125" style="33" customWidth="1"/>
    <col min="15623" max="15623" width="5.42578125" style="33" customWidth="1"/>
    <col min="15624" max="15624" width="10" style="33" customWidth="1"/>
    <col min="15625" max="15625" width="9.140625" style="33" customWidth="1"/>
    <col min="15626" max="15626" width="9.42578125" style="33" customWidth="1"/>
    <col min="15627" max="15627" width="7.5703125" style="33" customWidth="1"/>
    <col min="15628" max="15644" width="0" style="33" hidden="1" customWidth="1"/>
    <col min="15645" max="15645" width="5.5703125" style="33" customWidth="1"/>
    <col min="15646" max="15650" width="0" style="33" hidden="1" customWidth="1"/>
    <col min="15651" max="15651" width="4" style="33" customWidth="1"/>
    <col min="15652" max="15866" width="9.42578125" style="33"/>
    <col min="15867" max="15869" width="0" style="33" hidden="1" customWidth="1"/>
    <col min="15870" max="15870" width="0.42578125" style="33" customWidth="1"/>
    <col min="15871" max="15871" width="62" style="33" customWidth="1"/>
    <col min="15872" max="15872" width="5" style="33" customWidth="1"/>
    <col min="15873" max="15873" width="4" style="33" customWidth="1"/>
    <col min="15874" max="15877" width="4.5703125" style="33" customWidth="1"/>
    <col min="15878" max="15878" width="6.5703125" style="33" customWidth="1"/>
    <col min="15879" max="15879" width="5.42578125" style="33" customWidth="1"/>
    <col min="15880" max="15880" width="10" style="33" customWidth="1"/>
    <col min="15881" max="15881" width="9.140625" style="33" customWidth="1"/>
    <col min="15882" max="15882" width="9.42578125" style="33" customWidth="1"/>
    <col min="15883" max="15883" width="7.5703125" style="33" customWidth="1"/>
    <col min="15884" max="15900" width="0" style="33" hidden="1" customWidth="1"/>
    <col min="15901" max="15901" width="5.5703125" style="33" customWidth="1"/>
    <col min="15902" max="15906" width="0" style="33" hidden="1" customWidth="1"/>
    <col min="15907" max="15907" width="4" style="33" customWidth="1"/>
    <col min="15908" max="16122" width="9.42578125" style="33"/>
    <col min="16123" max="16125" width="0" style="33" hidden="1" customWidth="1"/>
    <col min="16126" max="16126" width="0.42578125" style="33" customWidth="1"/>
    <col min="16127" max="16127" width="62" style="33" customWidth="1"/>
    <col min="16128" max="16128" width="5" style="33" customWidth="1"/>
    <col min="16129" max="16129" width="4" style="33" customWidth="1"/>
    <col min="16130" max="16133" width="4.5703125" style="33" customWidth="1"/>
    <col min="16134" max="16134" width="6.5703125" style="33" customWidth="1"/>
    <col min="16135" max="16135" width="5.42578125" style="33" customWidth="1"/>
    <col min="16136" max="16136" width="10" style="33" customWidth="1"/>
    <col min="16137" max="16137" width="9.140625" style="33" customWidth="1"/>
    <col min="16138" max="16138" width="9.42578125" style="33" customWidth="1"/>
    <col min="16139" max="16139" width="7.5703125" style="33" customWidth="1"/>
    <col min="16140" max="16156" width="0" style="33" hidden="1" customWidth="1"/>
    <col min="16157" max="16157" width="5.5703125" style="33" customWidth="1"/>
    <col min="16158" max="16162" width="0" style="33" hidden="1" customWidth="1"/>
    <col min="16163" max="16163" width="4" style="33" customWidth="1"/>
    <col min="16164" max="16384" width="9.42578125" style="33"/>
  </cols>
  <sheetData>
    <row r="1" spans="1:13" ht="5.25" customHeight="1" x14ac:dyDescent="0.2">
      <c r="E1" s="252"/>
      <c r="F1" s="252"/>
      <c r="G1" s="252"/>
      <c r="H1" s="252"/>
    </row>
    <row r="2" spans="1:13" ht="15.75" customHeight="1" x14ac:dyDescent="0.2">
      <c r="E2" s="207"/>
      <c r="F2" s="207"/>
      <c r="G2" s="208"/>
      <c r="H2" s="251" t="s">
        <v>329</v>
      </c>
      <c r="I2" s="251"/>
      <c r="J2" s="251"/>
    </row>
    <row r="3" spans="1:13" ht="14.25" customHeight="1" x14ac:dyDescent="0.2">
      <c r="E3" s="251" t="s">
        <v>154</v>
      </c>
      <c r="F3" s="251"/>
      <c r="G3" s="251"/>
      <c r="H3" s="251"/>
      <c r="I3" s="251"/>
      <c r="J3" s="251"/>
    </row>
    <row r="4" spans="1:13" ht="14.25" customHeight="1" x14ac:dyDescent="0.2">
      <c r="E4" s="207"/>
      <c r="F4" s="207"/>
      <c r="G4" s="207"/>
      <c r="H4" s="251" t="s">
        <v>155</v>
      </c>
      <c r="I4" s="251"/>
      <c r="J4" s="251"/>
    </row>
    <row r="5" spans="1:13" ht="15.75" customHeight="1" x14ac:dyDescent="0.2">
      <c r="E5" s="207"/>
      <c r="F5" s="207"/>
      <c r="G5" s="208"/>
      <c r="H5" s="251" t="s">
        <v>326</v>
      </c>
      <c r="I5" s="251"/>
      <c r="J5" s="251"/>
    </row>
    <row r="6" spans="1:13" ht="15.75" customHeight="1" x14ac:dyDescent="0.2">
      <c r="E6" s="207"/>
      <c r="F6" s="207"/>
      <c r="G6" s="208"/>
      <c r="H6" s="251" t="s">
        <v>327</v>
      </c>
      <c r="I6" s="251"/>
      <c r="J6" s="251"/>
    </row>
    <row r="7" spans="1:13" ht="15.75" customHeight="1" x14ac:dyDescent="0.2">
      <c r="E7" s="259" t="s">
        <v>164</v>
      </c>
      <c r="F7" s="260"/>
      <c r="G7" s="260"/>
      <c r="H7" s="260"/>
      <c r="I7" s="261"/>
      <c r="J7" s="261"/>
    </row>
    <row r="8" spans="1:13" ht="50.25" customHeight="1" thickBot="1" x14ac:dyDescent="0.25">
      <c r="E8" s="262" t="s">
        <v>330</v>
      </c>
      <c r="F8" s="263"/>
      <c r="G8" s="263"/>
      <c r="H8" s="263"/>
      <c r="I8" s="263"/>
      <c r="J8" s="263"/>
    </row>
    <row r="9" spans="1:13" ht="13.5" customHeight="1" x14ac:dyDescent="0.2">
      <c r="B9" s="34"/>
      <c r="C9" s="35"/>
      <c r="D9" s="35"/>
      <c r="E9" s="264" t="s">
        <v>167</v>
      </c>
      <c r="F9" s="266" t="s">
        <v>169</v>
      </c>
      <c r="G9" s="266" t="s">
        <v>170</v>
      </c>
      <c r="H9" s="253" t="s">
        <v>161</v>
      </c>
      <c r="I9" s="255" t="s">
        <v>0</v>
      </c>
      <c r="J9" s="257" t="s">
        <v>162</v>
      </c>
    </row>
    <row r="10" spans="1:13" ht="23.25" customHeight="1" thickBot="1" x14ac:dyDescent="0.25">
      <c r="A10" s="36" t="s">
        <v>174</v>
      </c>
      <c r="B10" s="37"/>
      <c r="C10" s="38"/>
      <c r="D10" s="38"/>
      <c r="E10" s="265"/>
      <c r="F10" s="267"/>
      <c r="G10" s="267"/>
      <c r="H10" s="254"/>
      <c r="I10" s="256"/>
      <c r="J10" s="258"/>
    </row>
    <row r="11" spans="1:13" ht="14.25" customHeight="1" thickBot="1" x14ac:dyDescent="0.25">
      <c r="A11" s="36"/>
      <c r="B11" s="37"/>
      <c r="C11" s="38"/>
      <c r="D11" s="38"/>
      <c r="E11" s="190">
        <v>1</v>
      </c>
      <c r="F11" s="191">
        <v>2</v>
      </c>
      <c r="G11" s="191">
        <v>3</v>
      </c>
      <c r="H11" s="192">
        <v>4</v>
      </c>
      <c r="I11" s="193">
        <v>5</v>
      </c>
      <c r="J11" s="194">
        <v>6</v>
      </c>
      <c r="M11" s="35"/>
    </row>
    <row r="12" spans="1:13" s="55" customFormat="1" ht="15" customHeight="1" thickBot="1" x14ac:dyDescent="0.25">
      <c r="A12" s="45">
        <v>3</v>
      </c>
      <c r="B12" s="46"/>
      <c r="C12" s="47"/>
      <c r="D12" s="47"/>
      <c r="E12" s="205" t="s">
        <v>175</v>
      </c>
      <c r="F12" s="53"/>
      <c r="G12" s="53"/>
      <c r="H12" s="54">
        <f>H13</f>
        <v>4383.9906700000001</v>
      </c>
      <c r="I12" s="54">
        <f>I13</f>
        <v>3455.2978599999992</v>
      </c>
      <c r="J12" s="195">
        <f t="shared" ref="J12:J75" si="0">I12/H12*100</f>
        <v>78.816268557432835</v>
      </c>
      <c r="L12" s="56"/>
      <c r="M12" s="56"/>
    </row>
    <row r="13" spans="1:13" s="45" customFormat="1" ht="27.75" customHeight="1" x14ac:dyDescent="0.2">
      <c r="A13" s="45">
        <v>4</v>
      </c>
      <c r="B13" s="46"/>
      <c r="C13" s="47"/>
      <c r="D13" s="47"/>
      <c r="E13" s="206" t="s">
        <v>176</v>
      </c>
      <c r="F13" s="63"/>
      <c r="G13" s="63"/>
      <c r="H13" s="64">
        <f>H14+H74+H83+H96+H126+H225+H232</f>
        <v>4383.9906700000001</v>
      </c>
      <c r="I13" s="64">
        <f>I14+I74+I83+I96+I126+I225+I232</f>
        <v>3455.2978599999992</v>
      </c>
      <c r="J13" s="196">
        <f t="shared" si="0"/>
        <v>78.816268557432835</v>
      </c>
    </row>
    <row r="14" spans="1:13" s="55" customFormat="1" ht="14.25" customHeight="1" x14ac:dyDescent="0.2">
      <c r="A14" s="45">
        <v>5</v>
      </c>
      <c r="B14" s="46"/>
      <c r="C14" s="47"/>
      <c r="D14" s="47"/>
      <c r="E14" s="65" t="s">
        <v>177</v>
      </c>
      <c r="F14" s="67" t="s">
        <v>178</v>
      </c>
      <c r="G14" s="67"/>
      <c r="H14" s="72">
        <f>H15+H51+H57</f>
        <v>1718.3618100000001</v>
      </c>
      <c r="I14" s="72">
        <f>I15+I51+I57</f>
        <v>1555.4511</v>
      </c>
      <c r="J14" s="197">
        <f t="shared" si="0"/>
        <v>90.519417444455414</v>
      </c>
      <c r="K14" s="73"/>
      <c r="L14" s="73"/>
    </row>
    <row r="15" spans="1:13" ht="41.25" customHeight="1" x14ac:dyDescent="0.2">
      <c r="A15" s="74">
        <v>6</v>
      </c>
      <c r="B15" s="75"/>
      <c r="C15" s="76"/>
      <c r="D15" s="76"/>
      <c r="E15" s="65" t="s">
        <v>179</v>
      </c>
      <c r="F15" s="67" t="s">
        <v>178</v>
      </c>
      <c r="G15" s="67" t="s">
        <v>180</v>
      </c>
      <c r="H15" s="72">
        <f>H16+H46</f>
        <v>1637.1718100000001</v>
      </c>
      <c r="I15" s="72">
        <f>I16+I46</f>
        <v>1495.8264200000001</v>
      </c>
      <c r="J15" s="197">
        <f t="shared" si="0"/>
        <v>91.366490118101908</v>
      </c>
      <c r="K15" s="77"/>
    </row>
    <row r="16" spans="1:13" ht="29.85" hidden="1" customHeight="1" x14ac:dyDescent="0.2">
      <c r="A16" s="74"/>
      <c r="B16" s="75"/>
      <c r="C16" s="76"/>
      <c r="D16" s="76"/>
      <c r="E16" s="65" t="s">
        <v>181</v>
      </c>
      <c r="F16" s="67" t="s">
        <v>178</v>
      </c>
      <c r="G16" s="67" t="s">
        <v>180</v>
      </c>
      <c r="H16" s="72">
        <f>H17+H21</f>
        <v>1636.1718100000001</v>
      </c>
      <c r="I16" s="72">
        <f>I17+I21</f>
        <v>1494.8264200000001</v>
      </c>
      <c r="J16" s="197">
        <f t="shared" si="0"/>
        <v>91.361213465717881</v>
      </c>
    </row>
    <row r="17" spans="1:66" ht="14.25" hidden="1" customHeight="1" x14ac:dyDescent="0.2">
      <c r="A17" s="74"/>
      <c r="B17" s="75"/>
      <c r="C17" s="76"/>
      <c r="D17" s="76"/>
      <c r="E17" s="78" t="s">
        <v>183</v>
      </c>
      <c r="F17" s="67" t="s">
        <v>178</v>
      </c>
      <c r="G17" s="67" t="s">
        <v>180</v>
      </c>
      <c r="H17" s="72">
        <f t="shared" ref="H17:I19" si="1">H18</f>
        <v>231.285</v>
      </c>
      <c r="I17" s="72">
        <f t="shared" si="1"/>
        <v>192.49375000000001</v>
      </c>
      <c r="J17" s="197">
        <f t="shared" si="0"/>
        <v>83.227943878764293</v>
      </c>
    </row>
    <row r="18" spans="1:66" ht="41.25" hidden="1" customHeight="1" x14ac:dyDescent="0.2">
      <c r="A18" s="74"/>
      <c r="B18" s="75"/>
      <c r="C18" s="76"/>
      <c r="D18" s="76"/>
      <c r="E18" s="65" t="s">
        <v>186</v>
      </c>
      <c r="F18" s="67" t="s">
        <v>178</v>
      </c>
      <c r="G18" s="67" t="s">
        <v>180</v>
      </c>
      <c r="H18" s="72">
        <f t="shared" si="1"/>
        <v>231.285</v>
      </c>
      <c r="I18" s="72">
        <f t="shared" si="1"/>
        <v>192.49375000000001</v>
      </c>
      <c r="J18" s="197">
        <f t="shared" si="0"/>
        <v>83.227943878764293</v>
      </c>
    </row>
    <row r="19" spans="1:66" ht="51.75" hidden="1" customHeight="1" x14ac:dyDescent="0.2">
      <c r="A19" s="74"/>
      <c r="B19" s="75"/>
      <c r="C19" s="76"/>
      <c r="D19" s="76"/>
      <c r="E19" s="65" t="s">
        <v>188</v>
      </c>
      <c r="F19" s="67" t="s">
        <v>178</v>
      </c>
      <c r="G19" s="67" t="s">
        <v>180</v>
      </c>
      <c r="H19" s="72">
        <f t="shared" si="1"/>
        <v>231.285</v>
      </c>
      <c r="I19" s="72">
        <f t="shared" si="1"/>
        <v>192.49375000000001</v>
      </c>
      <c r="J19" s="197">
        <f t="shared" si="0"/>
        <v>83.227943878764293</v>
      </c>
    </row>
    <row r="20" spans="1:66" ht="16.5" hidden="1" customHeight="1" x14ac:dyDescent="0.2">
      <c r="A20" s="74"/>
      <c r="B20" s="75"/>
      <c r="C20" s="76"/>
      <c r="D20" s="76"/>
      <c r="E20" s="65" t="s">
        <v>107</v>
      </c>
      <c r="F20" s="67" t="s">
        <v>178</v>
      </c>
      <c r="G20" s="67" t="s">
        <v>180</v>
      </c>
      <c r="H20" s="72">
        <v>231.285</v>
      </c>
      <c r="I20" s="72">
        <v>192.49375000000001</v>
      </c>
      <c r="J20" s="197">
        <f t="shared" si="0"/>
        <v>83.227943878764293</v>
      </c>
      <c r="K20" s="79"/>
    </row>
    <row r="21" spans="1:66" ht="29.25" hidden="1" customHeight="1" x14ac:dyDescent="0.2">
      <c r="A21" s="74"/>
      <c r="B21" s="75"/>
      <c r="C21" s="76"/>
      <c r="D21" s="76"/>
      <c r="E21" s="65" t="s">
        <v>189</v>
      </c>
      <c r="F21" s="67" t="s">
        <v>178</v>
      </c>
      <c r="G21" s="67" t="s">
        <v>180</v>
      </c>
      <c r="H21" s="72">
        <f>H22+H26+H43+H34</f>
        <v>1404.88681</v>
      </c>
      <c r="I21" s="72">
        <f>I22+I26+I43+I34</f>
        <v>1302.33267</v>
      </c>
      <c r="J21" s="197">
        <f t="shared" si="0"/>
        <v>92.70018486400339</v>
      </c>
    </row>
    <row r="22" spans="1:66" ht="27" hidden="1" customHeight="1" x14ac:dyDescent="0.2">
      <c r="A22" s="74"/>
      <c r="B22" s="75"/>
      <c r="C22" s="76"/>
      <c r="D22" s="76"/>
      <c r="E22" s="65" t="s">
        <v>191</v>
      </c>
      <c r="F22" s="67" t="s">
        <v>178</v>
      </c>
      <c r="G22" s="67" t="s">
        <v>180</v>
      </c>
      <c r="H22" s="72">
        <f t="shared" ref="H22:I23" si="2">H23</f>
        <v>1075</v>
      </c>
      <c r="I22" s="72">
        <f t="shared" si="2"/>
        <v>1023.33153</v>
      </c>
      <c r="J22" s="197">
        <f t="shared" si="0"/>
        <v>95.193630697674422</v>
      </c>
    </row>
    <row r="23" spans="1:66" ht="53.25" hidden="1" customHeight="1" x14ac:dyDescent="0.2">
      <c r="A23" s="74"/>
      <c r="B23" s="75"/>
      <c r="C23" s="76"/>
      <c r="D23" s="76"/>
      <c r="E23" s="65" t="s">
        <v>188</v>
      </c>
      <c r="F23" s="67" t="s">
        <v>178</v>
      </c>
      <c r="G23" s="67" t="s">
        <v>180</v>
      </c>
      <c r="H23" s="72">
        <f t="shared" si="2"/>
        <v>1075</v>
      </c>
      <c r="I23" s="72">
        <f t="shared" si="2"/>
        <v>1023.33153</v>
      </c>
      <c r="J23" s="197">
        <f t="shared" si="0"/>
        <v>95.193630697674422</v>
      </c>
    </row>
    <row r="24" spans="1:66" ht="16.5" hidden="1" customHeight="1" x14ac:dyDescent="0.2">
      <c r="A24" s="74"/>
      <c r="B24" s="75"/>
      <c r="C24" s="76"/>
      <c r="D24" s="76"/>
      <c r="E24" s="65" t="s">
        <v>107</v>
      </c>
      <c r="F24" s="67" t="s">
        <v>178</v>
      </c>
      <c r="G24" s="67" t="s">
        <v>180</v>
      </c>
      <c r="H24" s="72">
        <v>1075</v>
      </c>
      <c r="I24" s="72">
        <v>1023.33153</v>
      </c>
      <c r="J24" s="197">
        <f t="shared" si="0"/>
        <v>95.193630697674422</v>
      </c>
      <c r="K24" s="79"/>
    </row>
    <row r="25" spans="1:66" ht="30" hidden="1" customHeight="1" x14ac:dyDescent="0.2">
      <c r="A25" s="74"/>
      <c r="B25" s="75"/>
      <c r="C25" s="76"/>
      <c r="D25" s="76"/>
      <c r="E25" s="80" t="s">
        <v>193</v>
      </c>
      <c r="F25" s="81" t="s">
        <v>178</v>
      </c>
      <c r="G25" s="81" t="s">
        <v>180</v>
      </c>
      <c r="H25" s="72"/>
      <c r="I25" s="72"/>
      <c r="J25" s="197" t="e">
        <f t="shared" si="0"/>
        <v>#DIV/0!</v>
      </c>
    </row>
    <row r="26" spans="1:66" ht="26.85" hidden="1" customHeight="1" x14ac:dyDescent="0.2">
      <c r="A26" s="74"/>
      <c r="B26" s="75"/>
      <c r="C26" s="76"/>
      <c r="D26" s="76"/>
      <c r="E26" s="65" t="s">
        <v>194</v>
      </c>
      <c r="F26" s="67" t="s">
        <v>178</v>
      </c>
      <c r="G26" s="67" t="s">
        <v>180</v>
      </c>
      <c r="H26" s="72">
        <f>H28+H30</f>
        <v>313.78681</v>
      </c>
      <c r="I26" s="72">
        <f>I28+I30</f>
        <v>262.90114</v>
      </c>
      <c r="J26" s="197">
        <f t="shared" si="0"/>
        <v>83.783362340819863</v>
      </c>
    </row>
    <row r="27" spans="1:66" ht="30" hidden="1" customHeight="1" x14ac:dyDescent="0.2">
      <c r="A27" s="74"/>
      <c r="B27" s="75"/>
      <c r="C27" s="76"/>
      <c r="D27" s="76"/>
      <c r="E27" s="65" t="s">
        <v>196</v>
      </c>
      <c r="F27" s="67" t="s">
        <v>178</v>
      </c>
      <c r="G27" s="67" t="s">
        <v>180</v>
      </c>
      <c r="H27" s="72"/>
      <c r="I27" s="87"/>
      <c r="J27" s="197" t="e">
        <f t="shared" si="0"/>
        <v>#DIV/0!</v>
      </c>
    </row>
    <row r="28" spans="1:66" ht="27" hidden="1" customHeight="1" x14ac:dyDescent="0.2">
      <c r="A28" s="74"/>
      <c r="B28" s="75"/>
      <c r="C28" s="76"/>
      <c r="D28" s="76"/>
      <c r="E28" s="88" t="s">
        <v>108</v>
      </c>
      <c r="F28" s="67" t="s">
        <v>178</v>
      </c>
      <c r="G28" s="67" t="s">
        <v>180</v>
      </c>
      <c r="H28" s="72">
        <f>H29</f>
        <v>295.41980999999998</v>
      </c>
      <c r="I28" s="72">
        <f>I29</f>
        <v>244.58375000000001</v>
      </c>
      <c r="J28" s="197">
        <f t="shared" si="0"/>
        <v>82.791925835982369</v>
      </c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79"/>
      <c r="AA28" s="79"/>
      <c r="AB28" s="79"/>
      <c r="AC28" s="79"/>
      <c r="AD28" s="79"/>
      <c r="AE28" s="79"/>
      <c r="AF28" s="79"/>
      <c r="AG28" s="79"/>
      <c r="AH28" s="79"/>
      <c r="AI28" s="79"/>
      <c r="AJ28" s="79"/>
    </row>
    <row r="29" spans="1:66" s="89" customFormat="1" ht="27.75" hidden="1" customHeight="1" x14ac:dyDescent="0.2">
      <c r="B29" s="90"/>
      <c r="C29" s="91"/>
      <c r="D29" s="76"/>
      <c r="E29" s="88" t="s">
        <v>109</v>
      </c>
      <c r="F29" s="67" t="s">
        <v>178</v>
      </c>
      <c r="G29" s="67" t="s">
        <v>180</v>
      </c>
      <c r="H29" s="72">
        <v>295.41980999999998</v>
      </c>
      <c r="I29" s="72">
        <v>244.58375000000001</v>
      </c>
      <c r="J29" s="197">
        <f t="shared" si="0"/>
        <v>82.791925835982369</v>
      </c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79"/>
      <c r="X29" s="79"/>
      <c r="Y29" s="79"/>
      <c r="Z29" s="79"/>
      <c r="AA29" s="79"/>
      <c r="AB29" s="79"/>
      <c r="AC29" s="79"/>
      <c r="AD29" s="79"/>
      <c r="AE29" s="79"/>
      <c r="AF29" s="79"/>
      <c r="AG29" s="79"/>
      <c r="AH29" s="79"/>
      <c r="AI29" s="79"/>
      <c r="AJ29" s="79"/>
      <c r="AK29" s="79"/>
      <c r="AL29" s="79"/>
      <c r="AM29" s="79"/>
      <c r="AN29" s="79"/>
      <c r="AO29" s="79"/>
      <c r="AP29" s="79"/>
      <c r="AQ29" s="79"/>
      <c r="AR29" s="79"/>
      <c r="AS29" s="79"/>
      <c r="AT29" s="79"/>
      <c r="AU29" s="79"/>
      <c r="AV29" s="79"/>
      <c r="AW29" s="79"/>
      <c r="AX29" s="79"/>
      <c r="AY29" s="79"/>
      <c r="AZ29" s="79"/>
      <c r="BA29" s="79"/>
      <c r="BB29" s="79"/>
      <c r="BC29" s="79"/>
      <c r="BD29" s="79"/>
      <c r="BE29" s="79"/>
      <c r="BF29" s="79"/>
      <c r="BG29" s="79"/>
      <c r="BH29" s="79"/>
    </row>
    <row r="30" spans="1:66" s="89" customFormat="1" ht="16.5" hidden="1" customHeight="1" x14ac:dyDescent="0.2">
      <c r="B30" s="90"/>
      <c r="C30" s="91"/>
      <c r="D30" s="76"/>
      <c r="E30" s="88" t="s">
        <v>110</v>
      </c>
      <c r="F30" s="67" t="s">
        <v>178</v>
      </c>
      <c r="G30" s="67" t="s">
        <v>180</v>
      </c>
      <c r="H30" s="72">
        <f>H31</f>
        <v>18.367000000000001</v>
      </c>
      <c r="I30" s="72">
        <f>I31</f>
        <v>18.31739</v>
      </c>
      <c r="J30" s="197">
        <f t="shared" si="0"/>
        <v>99.729896009146842</v>
      </c>
      <c r="K30" s="74"/>
      <c r="L30" s="74"/>
      <c r="M30" s="74"/>
      <c r="N30" s="74"/>
      <c r="O30" s="74"/>
      <c r="P30" s="74"/>
      <c r="Q30" s="74"/>
      <c r="R30" s="74"/>
      <c r="S30" s="74"/>
      <c r="T30" s="74"/>
      <c r="U30" s="74"/>
      <c r="V30" s="74"/>
      <c r="W30" s="74"/>
      <c r="X30" s="74"/>
      <c r="AC30" s="79"/>
      <c r="AD30" s="79"/>
      <c r="AE30" s="79"/>
      <c r="AF30" s="79"/>
      <c r="AG30" s="79"/>
      <c r="AH30" s="79"/>
      <c r="AI30" s="79"/>
      <c r="AJ30" s="79"/>
      <c r="AK30" s="79"/>
      <c r="AL30" s="79"/>
      <c r="AM30" s="79"/>
      <c r="AN30" s="79"/>
      <c r="AO30" s="79"/>
      <c r="AP30" s="79"/>
      <c r="AQ30" s="79"/>
      <c r="AR30" s="79"/>
      <c r="AS30" s="79"/>
      <c r="AT30" s="79"/>
      <c r="AU30" s="79"/>
      <c r="AV30" s="79"/>
      <c r="AW30" s="79"/>
      <c r="AX30" s="79"/>
      <c r="AY30" s="79"/>
      <c r="AZ30" s="79"/>
      <c r="BA30" s="79"/>
      <c r="BB30" s="79"/>
      <c r="BC30" s="79"/>
      <c r="BD30" s="79"/>
      <c r="BE30" s="79"/>
      <c r="BF30" s="79"/>
      <c r="BG30" s="79"/>
      <c r="BH30" s="79"/>
      <c r="BI30" s="79"/>
      <c r="BJ30" s="79"/>
      <c r="BK30" s="79"/>
      <c r="BL30" s="79"/>
      <c r="BM30" s="79"/>
      <c r="BN30" s="79"/>
    </row>
    <row r="31" spans="1:66" ht="16.5" hidden="1" customHeight="1" x14ac:dyDescent="0.2">
      <c r="A31" s="74"/>
      <c r="B31" s="75"/>
      <c r="C31" s="76"/>
      <c r="D31" s="76"/>
      <c r="E31" s="65" t="s">
        <v>111</v>
      </c>
      <c r="F31" s="67" t="s">
        <v>178</v>
      </c>
      <c r="G31" s="67" t="s">
        <v>180</v>
      </c>
      <c r="H31" s="72">
        <v>18.367000000000001</v>
      </c>
      <c r="I31" s="72">
        <v>18.31739</v>
      </c>
      <c r="J31" s="197">
        <f t="shared" si="0"/>
        <v>99.729896009146842</v>
      </c>
    </row>
    <row r="32" spans="1:66" ht="15" hidden="1" customHeight="1" x14ac:dyDescent="0.2">
      <c r="A32" s="74"/>
      <c r="B32" s="75"/>
      <c r="C32" s="76"/>
      <c r="D32" s="76"/>
      <c r="E32" s="65" t="s">
        <v>112</v>
      </c>
      <c r="F32" s="67" t="s">
        <v>178</v>
      </c>
      <c r="G32" s="67" t="s">
        <v>180</v>
      </c>
      <c r="H32" s="72"/>
      <c r="I32" s="72"/>
      <c r="J32" s="197" t="e">
        <f t="shared" si="0"/>
        <v>#DIV/0!</v>
      </c>
    </row>
    <row r="33" spans="1:10" ht="15.75" hidden="1" customHeight="1" x14ac:dyDescent="0.2">
      <c r="A33" s="74"/>
      <c r="B33" s="75"/>
      <c r="C33" s="76"/>
      <c r="D33" s="76"/>
      <c r="E33" s="65" t="s">
        <v>198</v>
      </c>
      <c r="F33" s="67" t="s">
        <v>178</v>
      </c>
      <c r="G33" s="67" t="s">
        <v>180</v>
      </c>
      <c r="H33" s="72"/>
      <c r="I33" s="87"/>
      <c r="J33" s="197" t="e">
        <f t="shared" si="0"/>
        <v>#DIV/0!</v>
      </c>
    </row>
    <row r="34" spans="1:10" ht="31.35" hidden="1" customHeight="1" x14ac:dyDescent="0.2">
      <c r="A34" s="74"/>
      <c r="B34" s="75"/>
      <c r="C34" s="76"/>
      <c r="D34" s="76"/>
      <c r="E34" s="65" t="s">
        <v>199</v>
      </c>
      <c r="F34" s="93" t="s">
        <v>178</v>
      </c>
      <c r="G34" s="93" t="s">
        <v>180</v>
      </c>
      <c r="H34" s="72">
        <f>H35</f>
        <v>0</v>
      </c>
      <c r="I34" s="72">
        <f>I35</f>
        <v>0</v>
      </c>
      <c r="J34" s="197" t="e">
        <f t="shared" si="0"/>
        <v>#DIV/0!</v>
      </c>
    </row>
    <row r="35" spans="1:10" ht="48.6" hidden="1" customHeight="1" x14ac:dyDescent="0.2">
      <c r="A35" s="74"/>
      <c r="B35" s="75"/>
      <c r="C35" s="76"/>
      <c r="D35" s="76"/>
      <c r="E35" s="97" t="s">
        <v>200</v>
      </c>
      <c r="F35" s="93" t="s">
        <v>178</v>
      </c>
      <c r="G35" s="81" t="s">
        <v>180</v>
      </c>
      <c r="H35" s="98">
        <f>H36+H38</f>
        <v>0</v>
      </c>
      <c r="I35" s="98">
        <f>I39</f>
        <v>0</v>
      </c>
      <c r="J35" s="197" t="e">
        <f t="shared" si="0"/>
        <v>#DIV/0!</v>
      </c>
    </row>
    <row r="36" spans="1:10" ht="63.75" hidden="1" customHeight="1" x14ac:dyDescent="0.2">
      <c r="A36" s="74"/>
      <c r="B36" s="75"/>
      <c r="C36" s="76"/>
      <c r="D36" s="76"/>
      <c r="E36" s="65" t="s">
        <v>201</v>
      </c>
      <c r="F36" s="93" t="s">
        <v>178</v>
      </c>
      <c r="G36" s="81" t="s">
        <v>180</v>
      </c>
      <c r="H36" s="99">
        <f>H37</f>
        <v>0</v>
      </c>
      <c r="I36" s="99">
        <f>I37</f>
        <v>0</v>
      </c>
      <c r="J36" s="197" t="e">
        <f t="shared" si="0"/>
        <v>#DIV/0!</v>
      </c>
    </row>
    <row r="37" spans="1:10" ht="33" hidden="1" customHeight="1" x14ac:dyDescent="0.2">
      <c r="A37" s="74"/>
      <c r="B37" s="75"/>
      <c r="C37" s="76"/>
      <c r="D37" s="76"/>
      <c r="E37" s="65" t="s">
        <v>107</v>
      </c>
      <c r="F37" s="93" t="s">
        <v>178</v>
      </c>
      <c r="G37" s="81" t="s">
        <v>180</v>
      </c>
      <c r="H37" s="99"/>
      <c r="I37" s="98">
        <v>0</v>
      </c>
      <c r="J37" s="197" t="e">
        <f t="shared" si="0"/>
        <v>#DIV/0!</v>
      </c>
    </row>
    <row r="38" spans="1:10" ht="33" hidden="1" customHeight="1" x14ac:dyDescent="0.2">
      <c r="A38" s="74"/>
      <c r="B38" s="75"/>
      <c r="C38" s="76"/>
      <c r="D38" s="76"/>
      <c r="E38" s="88" t="s">
        <v>108</v>
      </c>
      <c r="F38" s="81" t="s">
        <v>178</v>
      </c>
      <c r="G38" s="81" t="s">
        <v>180</v>
      </c>
      <c r="H38" s="99">
        <f>H39</f>
        <v>0</v>
      </c>
      <c r="I38" s="99">
        <f>I39</f>
        <v>0</v>
      </c>
      <c r="J38" s="197" t="e">
        <f t="shared" si="0"/>
        <v>#DIV/0!</v>
      </c>
    </row>
    <row r="39" spans="1:10" ht="32.85" hidden="1" customHeight="1" x14ac:dyDescent="0.2">
      <c r="A39" s="74"/>
      <c r="B39" s="75"/>
      <c r="C39" s="76"/>
      <c r="D39" s="76"/>
      <c r="E39" s="88" t="s">
        <v>109</v>
      </c>
      <c r="F39" s="81" t="s">
        <v>178</v>
      </c>
      <c r="G39" s="81" t="s">
        <v>180</v>
      </c>
      <c r="H39" s="100"/>
      <c r="I39" s="72">
        <v>0</v>
      </c>
      <c r="J39" s="197" t="e">
        <f t="shared" si="0"/>
        <v>#DIV/0!</v>
      </c>
    </row>
    <row r="40" spans="1:10" ht="15.75" hidden="1" customHeight="1" x14ac:dyDescent="0.2">
      <c r="A40" s="74"/>
      <c r="B40" s="75"/>
      <c r="C40" s="76"/>
      <c r="D40" s="76"/>
      <c r="E40" s="65"/>
      <c r="F40" s="67"/>
      <c r="G40" s="67"/>
      <c r="H40" s="72"/>
      <c r="I40" s="87"/>
      <c r="J40" s="197" t="e">
        <f t="shared" si="0"/>
        <v>#DIV/0!</v>
      </c>
    </row>
    <row r="41" spans="1:10" ht="53.25" hidden="1" customHeight="1" x14ac:dyDescent="0.2">
      <c r="A41" s="74"/>
      <c r="B41" s="75"/>
      <c r="C41" s="76"/>
      <c r="D41" s="76"/>
      <c r="E41" s="104" t="s">
        <v>204</v>
      </c>
      <c r="F41" s="67" t="s">
        <v>178</v>
      </c>
      <c r="G41" s="67" t="s">
        <v>180</v>
      </c>
      <c r="H41" s="72">
        <f>H42</f>
        <v>0</v>
      </c>
      <c r="I41" s="87"/>
      <c r="J41" s="197" t="e">
        <f t="shared" si="0"/>
        <v>#DIV/0!</v>
      </c>
    </row>
    <row r="42" spans="1:10" ht="26.25" hidden="1" customHeight="1" x14ac:dyDescent="0.2">
      <c r="A42" s="74"/>
      <c r="B42" s="75"/>
      <c r="C42" s="76"/>
      <c r="D42" s="76"/>
      <c r="E42" s="65" t="s">
        <v>206</v>
      </c>
      <c r="F42" s="67" t="s">
        <v>178</v>
      </c>
      <c r="G42" s="67" t="s">
        <v>180</v>
      </c>
      <c r="H42" s="72"/>
      <c r="I42" s="87"/>
      <c r="J42" s="197" t="e">
        <f t="shared" si="0"/>
        <v>#DIV/0!</v>
      </c>
    </row>
    <row r="43" spans="1:10" ht="65.25" hidden="1" customHeight="1" x14ac:dyDescent="0.2">
      <c r="A43" s="74"/>
      <c r="B43" s="75"/>
      <c r="C43" s="76"/>
      <c r="D43" s="76"/>
      <c r="E43" s="97" t="s">
        <v>207</v>
      </c>
      <c r="F43" s="107" t="s">
        <v>178</v>
      </c>
      <c r="G43" s="81" t="s">
        <v>180</v>
      </c>
      <c r="H43" s="100">
        <f>H45</f>
        <v>16.100000000000001</v>
      </c>
      <c r="I43" s="100">
        <f>I45</f>
        <v>16.100000000000001</v>
      </c>
      <c r="J43" s="197">
        <f t="shared" si="0"/>
        <v>100</v>
      </c>
    </row>
    <row r="44" spans="1:10" ht="15" hidden="1" customHeight="1" x14ac:dyDescent="0.2">
      <c r="A44" s="74"/>
      <c r="B44" s="75"/>
      <c r="C44" s="76"/>
      <c r="D44" s="76"/>
      <c r="E44" s="97" t="s">
        <v>113</v>
      </c>
      <c r="F44" s="107" t="s">
        <v>178</v>
      </c>
      <c r="G44" s="81" t="s">
        <v>180</v>
      </c>
      <c r="H44" s="100">
        <f>H45</f>
        <v>16.100000000000001</v>
      </c>
      <c r="I44" s="100">
        <f>I45</f>
        <v>16.100000000000001</v>
      </c>
      <c r="J44" s="197">
        <f t="shared" si="0"/>
        <v>100</v>
      </c>
    </row>
    <row r="45" spans="1:10" ht="14.25" hidden="1" customHeight="1" x14ac:dyDescent="0.2">
      <c r="A45" s="74"/>
      <c r="B45" s="75"/>
      <c r="C45" s="76"/>
      <c r="D45" s="76"/>
      <c r="E45" s="78" t="s">
        <v>94</v>
      </c>
      <c r="F45" s="107" t="s">
        <v>178</v>
      </c>
      <c r="G45" s="81" t="s">
        <v>180</v>
      </c>
      <c r="H45" s="108">
        <v>16.100000000000001</v>
      </c>
      <c r="I45" s="72">
        <v>16.100000000000001</v>
      </c>
      <c r="J45" s="197">
        <f t="shared" si="0"/>
        <v>100</v>
      </c>
    </row>
    <row r="46" spans="1:10" ht="40.5" hidden="1" customHeight="1" x14ac:dyDescent="0.2">
      <c r="A46" s="74"/>
      <c r="B46" s="75"/>
      <c r="C46" s="76"/>
      <c r="D46" s="76"/>
      <c r="E46" s="65" t="s">
        <v>211</v>
      </c>
      <c r="F46" s="67" t="s">
        <v>178</v>
      </c>
      <c r="G46" s="67" t="s">
        <v>180</v>
      </c>
      <c r="H46" s="72">
        <f t="shared" ref="H46:I47" si="3">H47</f>
        <v>1</v>
      </c>
      <c r="I46" s="72">
        <f t="shared" si="3"/>
        <v>1</v>
      </c>
      <c r="J46" s="197">
        <f t="shared" si="0"/>
        <v>100</v>
      </c>
    </row>
    <row r="47" spans="1:10" ht="42" hidden="1" customHeight="1" x14ac:dyDescent="0.2">
      <c r="A47" s="74"/>
      <c r="B47" s="75"/>
      <c r="C47" s="76"/>
      <c r="D47" s="76"/>
      <c r="E47" s="65" t="s">
        <v>214</v>
      </c>
      <c r="F47" s="67" t="s">
        <v>178</v>
      </c>
      <c r="G47" s="67" t="s">
        <v>180</v>
      </c>
      <c r="H47" s="72">
        <f t="shared" si="3"/>
        <v>1</v>
      </c>
      <c r="I47" s="72">
        <f t="shared" si="3"/>
        <v>1</v>
      </c>
      <c r="J47" s="197">
        <f t="shared" si="0"/>
        <v>100</v>
      </c>
    </row>
    <row r="48" spans="1:10" ht="78" hidden="1" customHeight="1" x14ac:dyDescent="0.2">
      <c r="A48" s="74"/>
      <c r="B48" s="75"/>
      <c r="C48" s="76"/>
      <c r="D48" s="76"/>
      <c r="E48" s="109" t="s">
        <v>215</v>
      </c>
      <c r="F48" s="67" t="s">
        <v>178</v>
      </c>
      <c r="G48" s="67" t="s">
        <v>180</v>
      </c>
      <c r="H48" s="72">
        <f>H50</f>
        <v>1</v>
      </c>
      <c r="I48" s="72">
        <f>I50</f>
        <v>1</v>
      </c>
      <c r="J48" s="197">
        <f t="shared" si="0"/>
        <v>100</v>
      </c>
    </row>
    <row r="49" spans="1:103" ht="27.75" hidden="1" customHeight="1" x14ac:dyDescent="0.2">
      <c r="A49" s="74"/>
      <c r="B49" s="75"/>
      <c r="C49" s="76"/>
      <c r="D49" s="76"/>
      <c r="E49" s="88" t="s">
        <v>108</v>
      </c>
      <c r="F49" s="67" t="s">
        <v>178</v>
      </c>
      <c r="G49" s="67" t="s">
        <v>180</v>
      </c>
      <c r="H49" s="72">
        <f>H50</f>
        <v>1</v>
      </c>
      <c r="I49" s="72">
        <f>I50</f>
        <v>1</v>
      </c>
      <c r="J49" s="197">
        <f t="shared" si="0"/>
        <v>100</v>
      </c>
    </row>
    <row r="50" spans="1:103" ht="27.75" hidden="1" customHeight="1" x14ac:dyDescent="0.2">
      <c r="A50" s="74"/>
      <c r="B50" s="75"/>
      <c r="C50" s="76"/>
      <c r="D50" s="76"/>
      <c r="E50" s="88" t="s">
        <v>109</v>
      </c>
      <c r="F50" s="67" t="s">
        <v>178</v>
      </c>
      <c r="G50" s="67" t="s">
        <v>180</v>
      </c>
      <c r="H50" s="72">
        <v>1</v>
      </c>
      <c r="I50" s="72">
        <v>1</v>
      </c>
      <c r="J50" s="197">
        <f t="shared" si="0"/>
        <v>100</v>
      </c>
    </row>
    <row r="51" spans="1:103" ht="17.25" customHeight="1" x14ac:dyDescent="0.2">
      <c r="A51" s="74"/>
      <c r="B51" s="75"/>
      <c r="C51" s="76"/>
      <c r="D51" s="76"/>
      <c r="E51" s="65" t="s">
        <v>217</v>
      </c>
      <c r="F51" s="67" t="s">
        <v>178</v>
      </c>
      <c r="G51" s="67">
        <v>11</v>
      </c>
      <c r="H51" s="72">
        <f t="shared" ref="H51:I53" si="4">H52</f>
        <v>5</v>
      </c>
      <c r="I51" s="72">
        <f t="shared" si="4"/>
        <v>0</v>
      </c>
      <c r="J51" s="197">
        <f t="shared" si="0"/>
        <v>0</v>
      </c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  <c r="AA51" s="110"/>
      <c r="AB51" s="110"/>
    </row>
    <row r="52" spans="1:103" ht="42" hidden="1" customHeight="1" x14ac:dyDescent="0.2">
      <c r="A52" s="74"/>
      <c r="B52" s="75"/>
      <c r="C52" s="76"/>
      <c r="D52" s="76"/>
      <c r="E52" s="65" t="s">
        <v>211</v>
      </c>
      <c r="F52" s="67" t="s">
        <v>178</v>
      </c>
      <c r="G52" s="67">
        <v>11</v>
      </c>
      <c r="H52" s="72">
        <f t="shared" si="4"/>
        <v>5</v>
      </c>
      <c r="I52" s="72">
        <f t="shared" si="4"/>
        <v>0</v>
      </c>
      <c r="J52" s="197">
        <f t="shared" si="0"/>
        <v>0</v>
      </c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  <c r="AA52" s="110"/>
      <c r="AB52" s="110"/>
    </row>
    <row r="53" spans="1:103" ht="42" hidden="1" customHeight="1" x14ac:dyDescent="0.2">
      <c r="A53" s="74"/>
      <c r="B53" s="75"/>
      <c r="C53" s="76"/>
      <c r="D53" s="76"/>
      <c r="E53" s="65" t="s">
        <v>214</v>
      </c>
      <c r="F53" s="67" t="s">
        <v>178</v>
      </c>
      <c r="G53" s="67">
        <v>11</v>
      </c>
      <c r="H53" s="72">
        <f t="shared" si="4"/>
        <v>5</v>
      </c>
      <c r="I53" s="72">
        <f t="shared" si="4"/>
        <v>0</v>
      </c>
      <c r="J53" s="197">
        <f t="shared" si="0"/>
        <v>0</v>
      </c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0"/>
      <c r="AB53" s="110"/>
    </row>
    <row r="54" spans="1:103" s="89" customFormat="1" ht="27.75" hidden="1" customHeight="1" x14ac:dyDescent="0.2">
      <c r="B54" s="90"/>
      <c r="C54" s="91"/>
      <c r="D54" s="76"/>
      <c r="E54" s="65" t="s">
        <v>218</v>
      </c>
      <c r="F54" s="67" t="s">
        <v>178</v>
      </c>
      <c r="G54" s="67">
        <v>11</v>
      </c>
      <c r="H54" s="72">
        <f>H56</f>
        <v>5</v>
      </c>
      <c r="I54" s="72">
        <f>I56</f>
        <v>0</v>
      </c>
      <c r="J54" s="197">
        <f t="shared" si="0"/>
        <v>0</v>
      </c>
      <c r="K54" s="110"/>
      <c r="L54" s="110"/>
      <c r="M54" s="110"/>
      <c r="N54" s="110"/>
      <c r="O54" s="110"/>
      <c r="P54" s="110"/>
      <c r="Q54" s="110"/>
      <c r="R54" s="110"/>
      <c r="S54" s="110"/>
      <c r="T54" s="110"/>
      <c r="U54" s="110"/>
      <c r="V54" s="110"/>
      <c r="W54" s="110"/>
      <c r="X54" s="110"/>
      <c r="Y54" s="110"/>
      <c r="Z54" s="110"/>
      <c r="AA54" s="110"/>
      <c r="AB54" s="110"/>
      <c r="AC54" s="79"/>
      <c r="AD54" s="79"/>
      <c r="AE54" s="79"/>
      <c r="AF54" s="79"/>
      <c r="AG54" s="79"/>
      <c r="AH54" s="79"/>
      <c r="AI54" s="79"/>
      <c r="AJ54" s="79"/>
      <c r="AK54" s="79"/>
      <c r="AL54" s="79"/>
      <c r="AM54" s="79"/>
      <c r="AN54" s="79"/>
      <c r="AO54" s="79"/>
      <c r="AP54" s="79"/>
      <c r="AQ54" s="79"/>
      <c r="AR54" s="79"/>
      <c r="AS54" s="79"/>
      <c r="AT54" s="79"/>
      <c r="AU54" s="79"/>
      <c r="AV54" s="79"/>
      <c r="AW54" s="79"/>
      <c r="AX54" s="79"/>
      <c r="AY54" s="79"/>
      <c r="AZ54" s="79"/>
      <c r="BA54" s="79"/>
      <c r="BB54" s="79"/>
      <c r="BC54" s="79"/>
      <c r="BD54" s="79"/>
      <c r="BE54" s="79"/>
      <c r="BF54" s="79"/>
      <c r="BG54" s="79"/>
      <c r="BH54" s="79"/>
      <c r="BI54" s="79"/>
      <c r="BJ54" s="79"/>
      <c r="BK54" s="79"/>
      <c r="BL54" s="79"/>
      <c r="BM54" s="79"/>
      <c r="BN54" s="79"/>
      <c r="BO54" s="79"/>
      <c r="BP54" s="79"/>
      <c r="BQ54" s="79"/>
      <c r="BR54" s="79"/>
      <c r="BS54" s="79"/>
      <c r="BT54" s="79"/>
      <c r="BU54" s="79"/>
      <c r="BV54" s="79"/>
      <c r="BW54" s="79"/>
      <c r="BX54" s="79"/>
      <c r="BY54" s="79"/>
      <c r="BZ54" s="79"/>
      <c r="CA54" s="79"/>
      <c r="CB54" s="79"/>
      <c r="CC54" s="79"/>
      <c r="CD54" s="79"/>
      <c r="CE54" s="79"/>
      <c r="CF54" s="79"/>
      <c r="CG54" s="79"/>
      <c r="CH54" s="79"/>
      <c r="CI54" s="79"/>
      <c r="CJ54" s="79"/>
      <c r="CK54" s="79"/>
      <c r="CL54" s="79"/>
      <c r="CM54" s="79"/>
      <c r="CN54" s="79"/>
      <c r="CO54" s="79"/>
      <c r="CP54" s="79"/>
      <c r="CQ54" s="79"/>
      <c r="CR54" s="79"/>
      <c r="CS54" s="79"/>
      <c r="CT54" s="79"/>
      <c r="CU54" s="79"/>
      <c r="CV54" s="79"/>
      <c r="CW54" s="79"/>
      <c r="CX54" s="79"/>
      <c r="CY54" s="79"/>
    </row>
    <row r="55" spans="1:103" s="89" customFormat="1" ht="17.100000000000001" hidden="1" customHeight="1" x14ac:dyDescent="0.2">
      <c r="B55" s="90"/>
      <c r="C55" s="91"/>
      <c r="D55" s="76"/>
      <c r="E55" s="88" t="s">
        <v>110</v>
      </c>
      <c r="F55" s="67" t="s">
        <v>178</v>
      </c>
      <c r="G55" s="67">
        <v>11</v>
      </c>
      <c r="H55" s="72">
        <f>H56</f>
        <v>5</v>
      </c>
      <c r="I55" s="72">
        <f>I56</f>
        <v>0</v>
      </c>
      <c r="J55" s="197">
        <f t="shared" si="0"/>
        <v>0</v>
      </c>
      <c r="K55" s="110"/>
      <c r="L55" s="110"/>
      <c r="M55" s="110"/>
      <c r="N55" s="110"/>
      <c r="O55" s="110"/>
      <c r="P55" s="110"/>
      <c r="Q55" s="110"/>
      <c r="R55" s="110"/>
      <c r="S55" s="110"/>
      <c r="T55" s="110"/>
      <c r="U55" s="110"/>
      <c r="V55" s="110"/>
      <c r="W55" s="110"/>
      <c r="X55" s="110"/>
      <c r="Y55" s="110"/>
      <c r="Z55" s="110"/>
      <c r="AA55" s="110"/>
      <c r="AB55" s="110"/>
      <c r="AC55" s="79"/>
      <c r="AD55" s="79"/>
      <c r="AE55" s="79"/>
      <c r="AF55" s="79"/>
      <c r="AG55" s="79"/>
      <c r="AH55" s="79"/>
      <c r="AI55" s="79"/>
      <c r="AJ55" s="79"/>
      <c r="AK55" s="79"/>
      <c r="AL55" s="79"/>
      <c r="AM55" s="79"/>
      <c r="AN55" s="79"/>
      <c r="AO55" s="79"/>
      <c r="AP55" s="79"/>
      <c r="AQ55" s="79"/>
      <c r="AR55" s="79"/>
      <c r="AS55" s="79"/>
      <c r="AT55" s="79"/>
      <c r="AU55" s="79"/>
      <c r="AV55" s="79"/>
      <c r="AW55" s="79"/>
      <c r="AX55" s="79"/>
      <c r="AY55" s="79"/>
      <c r="AZ55" s="79"/>
      <c r="BA55" s="79"/>
      <c r="BB55" s="79"/>
      <c r="BC55" s="79"/>
      <c r="BD55" s="79"/>
      <c r="BE55" s="79"/>
      <c r="BF55" s="79"/>
      <c r="BG55" s="79"/>
      <c r="BH55" s="79"/>
      <c r="BI55" s="79"/>
      <c r="BJ55" s="79"/>
      <c r="BK55" s="79"/>
      <c r="BL55" s="79"/>
      <c r="BM55" s="79"/>
      <c r="BN55" s="79"/>
      <c r="BO55" s="79"/>
      <c r="BP55" s="79"/>
      <c r="BQ55" s="79"/>
      <c r="BR55" s="79"/>
      <c r="BS55" s="79"/>
      <c r="BT55" s="79"/>
      <c r="BU55" s="79"/>
      <c r="BV55" s="79"/>
      <c r="BW55" s="79"/>
      <c r="BX55" s="79"/>
      <c r="BY55" s="79"/>
      <c r="BZ55" s="79"/>
      <c r="CA55" s="79"/>
      <c r="CB55" s="79"/>
      <c r="CC55" s="79"/>
      <c r="CD55" s="79"/>
      <c r="CE55" s="79"/>
      <c r="CF55" s="79"/>
      <c r="CG55" s="79"/>
      <c r="CH55" s="79"/>
      <c r="CI55" s="79"/>
      <c r="CJ55" s="79"/>
      <c r="CK55" s="79"/>
      <c r="CL55" s="79"/>
      <c r="CM55" s="79"/>
      <c r="CN55" s="79"/>
      <c r="CO55" s="79"/>
      <c r="CP55" s="79"/>
      <c r="CQ55" s="79"/>
      <c r="CR55" s="79"/>
      <c r="CS55" s="79"/>
      <c r="CT55" s="79"/>
      <c r="CU55" s="79"/>
      <c r="CV55" s="79"/>
      <c r="CW55" s="79"/>
      <c r="CX55" s="79"/>
      <c r="CY55" s="79"/>
    </row>
    <row r="56" spans="1:103" s="89" customFormat="1" ht="13.5" hidden="1" customHeight="1" x14ac:dyDescent="0.2">
      <c r="B56" s="90"/>
      <c r="C56" s="91"/>
      <c r="D56" s="76"/>
      <c r="E56" s="65" t="s">
        <v>114</v>
      </c>
      <c r="F56" s="67" t="s">
        <v>178</v>
      </c>
      <c r="G56" s="67">
        <v>11</v>
      </c>
      <c r="H56" s="72">
        <v>5</v>
      </c>
      <c r="I56" s="72">
        <v>0</v>
      </c>
      <c r="J56" s="197">
        <f t="shared" si="0"/>
        <v>0</v>
      </c>
      <c r="K56" s="110"/>
      <c r="L56" s="110"/>
      <c r="M56" s="110"/>
      <c r="N56" s="110"/>
      <c r="O56" s="110"/>
      <c r="P56" s="110"/>
      <c r="Q56" s="110"/>
      <c r="R56" s="110"/>
      <c r="S56" s="110"/>
      <c r="T56" s="110"/>
      <c r="U56" s="110"/>
      <c r="V56" s="110"/>
      <c r="W56" s="110"/>
      <c r="X56" s="110"/>
      <c r="Y56" s="110"/>
      <c r="Z56" s="110"/>
      <c r="AA56" s="110"/>
      <c r="AB56" s="110"/>
      <c r="AC56" s="79"/>
      <c r="AD56" s="79"/>
      <c r="AE56" s="79"/>
      <c r="AF56" s="79"/>
      <c r="AG56" s="79"/>
      <c r="AH56" s="79"/>
      <c r="AI56" s="79"/>
      <c r="AJ56" s="79"/>
      <c r="AK56" s="79"/>
      <c r="AL56" s="79"/>
      <c r="AM56" s="79"/>
      <c r="AN56" s="79"/>
      <c r="AO56" s="79"/>
      <c r="AP56" s="79"/>
      <c r="AQ56" s="79"/>
      <c r="AR56" s="79"/>
      <c r="AS56" s="79"/>
      <c r="AT56" s="79"/>
      <c r="AU56" s="79"/>
      <c r="AV56" s="79"/>
      <c r="AW56" s="79"/>
      <c r="AX56" s="79"/>
      <c r="AY56" s="79"/>
      <c r="AZ56" s="79"/>
      <c r="BA56" s="79"/>
      <c r="BB56" s="79"/>
      <c r="BC56" s="79"/>
      <c r="BD56" s="79"/>
      <c r="BE56" s="79"/>
      <c r="BF56" s="79"/>
      <c r="BG56" s="79"/>
      <c r="BH56" s="79"/>
      <c r="BI56" s="79"/>
      <c r="BJ56" s="79"/>
      <c r="BK56" s="79"/>
      <c r="BL56" s="79"/>
      <c r="BM56" s="79"/>
      <c r="BN56" s="79"/>
      <c r="BO56" s="79"/>
      <c r="BP56" s="79"/>
      <c r="BQ56" s="79"/>
      <c r="BR56" s="79"/>
      <c r="BS56" s="79"/>
      <c r="BT56" s="79"/>
      <c r="BU56" s="79"/>
      <c r="BV56" s="79"/>
      <c r="BW56" s="79"/>
      <c r="BX56" s="79"/>
      <c r="BY56" s="79"/>
      <c r="BZ56" s="79"/>
      <c r="CA56" s="79"/>
      <c r="CB56" s="79"/>
      <c r="CC56" s="79"/>
      <c r="CD56" s="79"/>
      <c r="CE56" s="79"/>
      <c r="CF56" s="79"/>
      <c r="CG56" s="79"/>
      <c r="CH56" s="79"/>
      <c r="CI56" s="79"/>
      <c r="CJ56" s="79"/>
      <c r="CK56" s="79"/>
      <c r="CL56" s="79"/>
      <c r="CM56" s="79"/>
      <c r="CN56" s="79"/>
      <c r="CO56" s="79"/>
      <c r="CP56" s="79"/>
      <c r="CQ56" s="79"/>
      <c r="CR56" s="79"/>
      <c r="CS56" s="79"/>
      <c r="CT56" s="79"/>
      <c r="CU56" s="79"/>
      <c r="CV56" s="79"/>
      <c r="CW56" s="79"/>
      <c r="CX56" s="79"/>
      <c r="CY56" s="79"/>
    </row>
    <row r="57" spans="1:103" s="74" customFormat="1" ht="16.5" customHeight="1" x14ac:dyDescent="0.2">
      <c r="B57" s="75"/>
      <c r="C57" s="76"/>
      <c r="D57" s="76"/>
      <c r="E57" s="80" t="s">
        <v>221</v>
      </c>
      <c r="F57" s="111" t="s">
        <v>178</v>
      </c>
      <c r="G57" s="111" t="s">
        <v>222</v>
      </c>
      <c r="H57" s="72">
        <f t="shared" ref="H57:I58" si="5">H58</f>
        <v>76.19</v>
      </c>
      <c r="I57" s="72">
        <f t="shared" si="5"/>
        <v>59.624679999999998</v>
      </c>
      <c r="J57" s="197">
        <f t="shared" si="0"/>
        <v>78.25788161176007</v>
      </c>
    </row>
    <row r="58" spans="1:103" s="74" customFormat="1" ht="42.75" hidden="1" customHeight="1" x14ac:dyDescent="0.2">
      <c r="B58" s="75"/>
      <c r="C58" s="76"/>
      <c r="D58" s="76"/>
      <c r="E58" s="80" t="s">
        <v>211</v>
      </c>
      <c r="F58" s="111" t="s">
        <v>178</v>
      </c>
      <c r="G58" s="111" t="s">
        <v>222</v>
      </c>
      <c r="H58" s="72">
        <f t="shared" si="5"/>
        <v>76.19</v>
      </c>
      <c r="I58" s="72">
        <f t="shared" si="5"/>
        <v>59.624679999999998</v>
      </c>
      <c r="J58" s="197">
        <f t="shared" si="0"/>
        <v>78.25788161176007</v>
      </c>
    </row>
    <row r="59" spans="1:103" s="74" customFormat="1" ht="41.25" hidden="1" customHeight="1" x14ac:dyDescent="0.2">
      <c r="B59" s="75"/>
      <c r="C59" s="76"/>
      <c r="D59" s="76"/>
      <c r="E59" s="80" t="s">
        <v>214</v>
      </c>
      <c r="F59" s="111" t="s">
        <v>178</v>
      </c>
      <c r="G59" s="111" t="s">
        <v>222</v>
      </c>
      <c r="H59" s="72">
        <f>H71+H60+H63</f>
        <v>76.19</v>
      </c>
      <c r="I59" s="72">
        <f>I71+I60+I63</f>
        <v>59.624679999999998</v>
      </c>
      <c r="J59" s="197">
        <f t="shared" si="0"/>
        <v>78.25788161176007</v>
      </c>
    </row>
    <row r="60" spans="1:103" s="74" customFormat="1" ht="17.25" hidden="1" customHeight="1" x14ac:dyDescent="0.2">
      <c r="B60" s="75"/>
      <c r="C60" s="76"/>
      <c r="D60" s="76"/>
      <c r="E60" s="80" t="s">
        <v>223</v>
      </c>
      <c r="F60" s="111" t="s">
        <v>178</v>
      </c>
      <c r="G60" s="111" t="s">
        <v>222</v>
      </c>
      <c r="H60" s="72">
        <f t="shared" ref="H60:I61" si="6">H61</f>
        <v>0</v>
      </c>
      <c r="I60" s="72">
        <f t="shared" si="6"/>
        <v>0</v>
      </c>
      <c r="J60" s="197" t="e">
        <f t="shared" si="0"/>
        <v>#DIV/0!</v>
      </c>
    </row>
    <row r="61" spans="1:103" s="74" customFormat="1" ht="26.25" hidden="1" customHeight="1" x14ac:dyDescent="0.2">
      <c r="B61" s="75"/>
      <c r="C61" s="76"/>
      <c r="D61" s="76"/>
      <c r="E61" s="88" t="s">
        <v>108</v>
      </c>
      <c r="F61" s="111" t="s">
        <v>178</v>
      </c>
      <c r="G61" s="111" t="s">
        <v>222</v>
      </c>
      <c r="H61" s="72">
        <f t="shared" si="6"/>
        <v>0</v>
      </c>
      <c r="I61" s="72">
        <f t="shared" si="6"/>
        <v>0</v>
      </c>
      <c r="J61" s="197" t="e">
        <f t="shared" si="0"/>
        <v>#DIV/0!</v>
      </c>
    </row>
    <row r="62" spans="1:103" s="74" customFormat="1" ht="26.25" hidden="1" customHeight="1" x14ac:dyDescent="0.2">
      <c r="B62" s="75"/>
      <c r="C62" s="76"/>
      <c r="D62" s="76"/>
      <c r="E62" s="88" t="s">
        <v>109</v>
      </c>
      <c r="F62" s="111" t="s">
        <v>178</v>
      </c>
      <c r="G62" s="111" t="s">
        <v>222</v>
      </c>
      <c r="H62" s="72">
        <v>0</v>
      </c>
      <c r="I62" s="72"/>
      <c r="J62" s="197" t="e">
        <f t="shared" si="0"/>
        <v>#DIV/0!</v>
      </c>
    </row>
    <row r="63" spans="1:103" s="74" customFormat="1" ht="27.75" hidden="1" customHeight="1" x14ac:dyDescent="0.2">
      <c r="B63" s="75"/>
      <c r="C63" s="76"/>
      <c r="D63" s="76"/>
      <c r="E63" s="80" t="s">
        <v>225</v>
      </c>
      <c r="F63" s="111" t="s">
        <v>178</v>
      </c>
      <c r="G63" s="111" t="s">
        <v>222</v>
      </c>
      <c r="H63" s="72">
        <f>H64</f>
        <v>1.9690000000000001</v>
      </c>
      <c r="I63" s="72">
        <f>I64</f>
        <v>1.9690000000000001</v>
      </c>
      <c r="J63" s="197">
        <f t="shared" si="0"/>
        <v>100</v>
      </c>
    </row>
    <row r="64" spans="1:103" s="74" customFormat="1" ht="17.25" hidden="1" customHeight="1" x14ac:dyDescent="0.2">
      <c r="B64" s="75"/>
      <c r="C64" s="76"/>
      <c r="D64" s="76"/>
      <c r="E64" s="88" t="s">
        <v>110</v>
      </c>
      <c r="F64" s="111" t="s">
        <v>178</v>
      </c>
      <c r="G64" s="111" t="s">
        <v>222</v>
      </c>
      <c r="H64" s="72">
        <f>H65+H66</f>
        <v>1.9690000000000001</v>
      </c>
      <c r="I64" s="72">
        <f>I65+I66</f>
        <v>1.9690000000000001</v>
      </c>
      <c r="J64" s="197">
        <f t="shared" si="0"/>
        <v>100</v>
      </c>
    </row>
    <row r="65" spans="1:28" s="74" customFormat="1" ht="17.100000000000001" hidden="1" customHeight="1" x14ac:dyDescent="0.2">
      <c r="B65" s="75"/>
      <c r="C65" s="76"/>
      <c r="D65" s="76"/>
      <c r="E65" s="80" t="s">
        <v>227</v>
      </c>
      <c r="F65" s="111" t="s">
        <v>178</v>
      </c>
      <c r="G65" s="111" t="s">
        <v>222</v>
      </c>
      <c r="H65" s="72">
        <v>1.9690000000000001</v>
      </c>
      <c r="I65" s="72">
        <v>1.9690000000000001</v>
      </c>
      <c r="J65" s="197">
        <f t="shared" si="0"/>
        <v>100</v>
      </c>
    </row>
    <row r="66" spans="1:28" s="74" customFormat="1" ht="17.100000000000001" hidden="1" customHeight="1" x14ac:dyDescent="0.2">
      <c r="B66" s="75"/>
      <c r="C66" s="76"/>
      <c r="D66" s="76"/>
      <c r="E66" s="80" t="s">
        <v>111</v>
      </c>
      <c r="F66" s="111" t="s">
        <v>178</v>
      </c>
      <c r="G66" s="111" t="s">
        <v>222</v>
      </c>
      <c r="H66" s="72"/>
      <c r="I66" s="72"/>
      <c r="J66" s="197" t="e">
        <f t="shared" si="0"/>
        <v>#DIV/0!</v>
      </c>
    </row>
    <row r="67" spans="1:28" s="74" customFormat="1" ht="15" hidden="1" customHeight="1" x14ac:dyDescent="0.2">
      <c r="B67" s="75"/>
      <c r="C67" s="76"/>
      <c r="D67" s="76"/>
      <c r="E67" s="80" t="s">
        <v>198</v>
      </c>
      <c r="F67" s="111" t="s">
        <v>178</v>
      </c>
      <c r="G67" s="111" t="s">
        <v>222</v>
      </c>
      <c r="H67" s="72"/>
      <c r="I67" s="72"/>
      <c r="J67" s="197" t="e">
        <f t="shared" si="0"/>
        <v>#DIV/0!</v>
      </c>
    </row>
    <row r="68" spans="1:28" s="74" customFormat="1" ht="17.850000000000001" hidden="1" customHeight="1" x14ac:dyDescent="0.2">
      <c r="B68" s="75"/>
      <c r="C68" s="76"/>
      <c r="D68" s="76"/>
      <c r="E68" s="114" t="s">
        <v>228</v>
      </c>
      <c r="F68" s="111" t="s">
        <v>178</v>
      </c>
      <c r="G68" s="111" t="s">
        <v>222</v>
      </c>
      <c r="H68" s="72">
        <f t="shared" ref="H68:I69" si="7">H69</f>
        <v>0</v>
      </c>
      <c r="I68" s="72">
        <f t="shared" si="7"/>
        <v>0</v>
      </c>
      <c r="J68" s="197" t="e">
        <f t="shared" si="0"/>
        <v>#DIV/0!</v>
      </c>
    </row>
    <row r="69" spans="1:28" s="74" customFormat="1" ht="32.85" hidden="1" customHeight="1" x14ac:dyDescent="0.2">
      <c r="B69" s="75"/>
      <c r="C69" s="76"/>
      <c r="D69" s="76"/>
      <c r="E69" s="88" t="s">
        <v>108</v>
      </c>
      <c r="F69" s="111" t="s">
        <v>178</v>
      </c>
      <c r="G69" s="111" t="s">
        <v>222</v>
      </c>
      <c r="H69" s="72">
        <f t="shared" si="7"/>
        <v>0</v>
      </c>
      <c r="I69" s="72">
        <f t="shared" si="7"/>
        <v>0</v>
      </c>
      <c r="J69" s="197" t="e">
        <f t="shared" si="0"/>
        <v>#DIV/0!</v>
      </c>
    </row>
    <row r="70" spans="1:28" s="74" customFormat="1" ht="32.85" hidden="1" customHeight="1" x14ac:dyDescent="0.2">
      <c r="B70" s="75"/>
      <c r="C70" s="76"/>
      <c r="D70" s="76"/>
      <c r="E70" s="88" t="s">
        <v>109</v>
      </c>
      <c r="F70" s="111" t="s">
        <v>178</v>
      </c>
      <c r="G70" s="111" t="s">
        <v>222</v>
      </c>
      <c r="H70" s="72">
        <v>0</v>
      </c>
      <c r="I70" s="72"/>
      <c r="J70" s="197" t="e">
        <f t="shared" si="0"/>
        <v>#DIV/0!</v>
      </c>
    </row>
    <row r="71" spans="1:28" s="74" customFormat="1" ht="29.25" hidden="1" customHeight="1" x14ac:dyDescent="0.2">
      <c r="B71" s="75"/>
      <c r="C71" s="76"/>
      <c r="D71" s="76"/>
      <c r="E71" s="80" t="s">
        <v>229</v>
      </c>
      <c r="F71" s="111" t="s">
        <v>178</v>
      </c>
      <c r="G71" s="111" t="s">
        <v>222</v>
      </c>
      <c r="H71" s="72">
        <f>H73</f>
        <v>74.221000000000004</v>
      </c>
      <c r="I71" s="72">
        <f>I73</f>
        <v>57.655679999999997</v>
      </c>
      <c r="J71" s="197">
        <f t="shared" si="0"/>
        <v>77.681087562819144</v>
      </c>
    </row>
    <row r="72" spans="1:28" s="74" customFormat="1" ht="28.5" hidden="1" customHeight="1" x14ac:dyDescent="0.2">
      <c r="B72" s="75"/>
      <c r="C72" s="76"/>
      <c r="D72" s="76"/>
      <c r="E72" s="88" t="s">
        <v>108</v>
      </c>
      <c r="F72" s="111" t="s">
        <v>178</v>
      </c>
      <c r="G72" s="111" t="s">
        <v>222</v>
      </c>
      <c r="H72" s="72">
        <f>H73</f>
        <v>74.221000000000004</v>
      </c>
      <c r="I72" s="72">
        <f>I73</f>
        <v>57.655679999999997</v>
      </c>
      <c r="J72" s="197">
        <f t="shared" si="0"/>
        <v>77.681087562819144</v>
      </c>
    </row>
    <row r="73" spans="1:28" s="74" customFormat="1" ht="28.5" hidden="1" customHeight="1" x14ac:dyDescent="0.2">
      <c r="B73" s="75"/>
      <c r="C73" s="76"/>
      <c r="D73" s="76"/>
      <c r="E73" s="88" t="s">
        <v>109</v>
      </c>
      <c r="F73" s="111" t="s">
        <v>178</v>
      </c>
      <c r="G73" s="111" t="s">
        <v>222</v>
      </c>
      <c r="H73" s="72">
        <v>74.221000000000004</v>
      </c>
      <c r="I73" s="72">
        <v>57.655679999999997</v>
      </c>
      <c r="J73" s="197">
        <f t="shared" si="0"/>
        <v>77.681087562819144</v>
      </c>
    </row>
    <row r="74" spans="1:28" ht="17.100000000000001" customHeight="1" x14ac:dyDescent="0.2">
      <c r="A74" s="74"/>
      <c r="B74" s="75"/>
      <c r="C74" s="76"/>
      <c r="D74" s="76"/>
      <c r="E74" s="65" t="s">
        <v>231</v>
      </c>
      <c r="F74" s="67" t="s">
        <v>232</v>
      </c>
      <c r="G74" s="67"/>
      <c r="H74" s="72">
        <f t="shared" ref="H74:I75" si="8">H75</f>
        <v>160.1</v>
      </c>
      <c r="I74" s="72">
        <f t="shared" si="8"/>
        <v>160.1</v>
      </c>
      <c r="J74" s="197">
        <f t="shared" si="0"/>
        <v>100</v>
      </c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0"/>
      <c r="Z74" s="110"/>
      <c r="AA74" s="110"/>
      <c r="AB74" s="110"/>
    </row>
    <row r="75" spans="1:28" ht="15.75" customHeight="1" x14ac:dyDescent="0.2">
      <c r="A75" s="74"/>
      <c r="B75" s="75"/>
      <c r="C75" s="76"/>
      <c r="D75" s="76"/>
      <c r="E75" s="65" t="s">
        <v>233</v>
      </c>
      <c r="F75" s="67" t="s">
        <v>232</v>
      </c>
      <c r="G75" s="67" t="s">
        <v>234</v>
      </c>
      <c r="H75" s="72">
        <f t="shared" si="8"/>
        <v>160.1</v>
      </c>
      <c r="I75" s="72">
        <f t="shared" si="8"/>
        <v>160.1</v>
      </c>
      <c r="J75" s="197">
        <f t="shared" si="0"/>
        <v>100</v>
      </c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0"/>
      <c r="Z75" s="110"/>
      <c r="AA75" s="110"/>
      <c r="AB75" s="110"/>
    </row>
    <row r="76" spans="1:28" ht="39.75" hidden="1" customHeight="1" x14ac:dyDescent="0.2">
      <c r="A76" s="74"/>
      <c r="B76" s="75"/>
      <c r="C76" s="76"/>
      <c r="D76" s="76"/>
      <c r="E76" s="65" t="s">
        <v>211</v>
      </c>
      <c r="F76" s="67" t="s">
        <v>232</v>
      </c>
      <c r="G76" s="67" t="s">
        <v>234</v>
      </c>
      <c r="H76" s="72">
        <f>H78</f>
        <v>160.1</v>
      </c>
      <c r="I76" s="72">
        <f>I78</f>
        <v>160.1</v>
      </c>
      <c r="J76" s="197">
        <f t="shared" ref="J76:J139" si="9">I76/H76*100</f>
        <v>100</v>
      </c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0"/>
      <c r="Z76" s="110"/>
      <c r="AA76" s="110"/>
      <c r="AB76" s="110"/>
    </row>
    <row r="77" spans="1:28" ht="42.6" hidden="1" customHeight="1" x14ac:dyDescent="0.2">
      <c r="A77" s="74"/>
      <c r="B77" s="75"/>
      <c r="C77" s="76"/>
      <c r="D77" s="76"/>
      <c r="E77" s="65" t="s">
        <v>214</v>
      </c>
      <c r="F77" s="67" t="s">
        <v>232</v>
      </c>
      <c r="G77" s="67" t="s">
        <v>234</v>
      </c>
      <c r="H77" s="72">
        <f>H78</f>
        <v>160.1</v>
      </c>
      <c r="I77" s="72">
        <f>I78</f>
        <v>160.1</v>
      </c>
      <c r="J77" s="197">
        <f t="shared" si="9"/>
        <v>100</v>
      </c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0"/>
      <c r="Z77" s="110"/>
      <c r="AA77" s="110"/>
      <c r="AB77" s="110"/>
    </row>
    <row r="78" spans="1:28" ht="41.25" hidden="1" customHeight="1" x14ac:dyDescent="0.2">
      <c r="A78" s="74"/>
      <c r="B78" s="75"/>
      <c r="C78" s="76"/>
      <c r="D78" s="76"/>
      <c r="E78" s="115" t="s">
        <v>235</v>
      </c>
      <c r="F78" s="67" t="s">
        <v>232</v>
      </c>
      <c r="G78" s="67" t="s">
        <v>234</v>
      </c>
      <c r="H78" s="72">
        <f>H79+H81</f>
        <v>160.1</v>
      </c>
      <c r="I78" s="72">
        <f>I79+I81</f>
        <v>160.1</v>
      </c>
      <c r="J78" s="197">
        <f t="shared" si="9"/>
        <v>100</v>
      </c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0"/>
      <c r="Z78" s="110"/>
      <c r="AA78" s="110"/>
      <c r="AB78" s="110"/>
    </row>
    <row r="79" spans="1:28" ht="40.5" hidden="1" customHeight="1" x14ac:dyDescent="0.2">
      <c r="A79" s="74"/>
      <c r="B79" s="75"/>
      <c r="C79" s="76"/>
      <c r="D79" s="76"/>
      <c r="E79" s="65" t="s">
        <v>201</v>
      </c>
      <c r="F79" s="67" t="s">
        <v>232</v>
      </c>
      <c r="G79" s="67" t="s">
        <v>234</v>
      </c>
      <c r="H79" s="72">
        <f>H80</f>
        <v>160.1</v>
      </c>
      <c r="I79" s="72">
        <f>I80</f>
        <v>160.1</v>
      </c>
      <c r="J79" s="197">
        <f t="shared" si="9"/>
        <v>100</v>
      </c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0"/>
      <c r="Z79" s="110"/>
      <c r="AA79" s="110"/>
      <c r="AB79" s="110"/>
    </row>
    <row r="80" spans="1:28" ht="15.75" hidden="1" customHeight="1" x14ac:dyDescent="0.2">
      <c r="A80" s="74"/>
      <c r="B80" s="75"/>
      <c r="C80" s="76"/>
      <c r="D80" s="76"/>
      <c r="E80" s="65" t="s">
        <v>107</v>
      </c>
      <c r="F80" s="67" t="s">
        <v>232</v>
      </c>
      <c r="G80" s="67" t="s">
        <v>234</v>
      </c>
      <c r="H80" s="72">
        <v>160.1</v>
      </c>
      <c r="I80" s="72">
        <v>160.1</v>
      </c>
      <c r="J80" s="197">
        <f t="shared" si="9"/>
        <v>100</v>
      </c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0"/>
      <c r="Z80" s="110"/>
      <c r="AA80" s="110"/>
      <c r="AB80" s="110"/>
    </row>
    <row r="81" spans="1:28" ht="29.25" hidden="1" customHeight="1" x14ac:dyDescent="0.2">
      <c r="A81" s="74"/>
      <c r="B81" s="75"/>
      <c r="C81" s="76"/>
      <c r="D81" s="76"/>
      <c r="E81" s="88" t="s">
        <v>108</v>
      </c>
      <c r="F81" s="67" t="s">
        <v>232</v>
      </c>
      <c r="G81" s="67" t="s">
        <v>234</v>
      </c>
      <c r="H81" s="72">
        <f>H82</f>
        <v>0</v>
      </c>
      <c r="I81" s="72">
        <f>I82</f>
        <v>0</v>
      </c>
      <c r="J81" s="197" t="e">
        <f t="shared" si="9"/>
        <v>#DIV/0!</v>
      </c>
      <c r="K81" s="110"/>
      <c r="L81" s="110"/>
      <c r="M81" s="110"/>
      <c r="N81" s="110"/>
      <c r="O81" s="110"/>
      <c r="P81" s="110"/>
      <c r="Q81" s="110"/>
      <c r="R81" s="110"/>
      <c r="S81" s="110"/>
      <c r="T81" s="110"/>
      <c r="U81" s="110"/>
      <c r="V81" s="110"/>
      <c r="W81" s="110"/>
      <c r="X81" s="110"/>
      <c r="Y81" s="110"/>
      <c r="Z81" s="110"/>
      <c r="AA81" s="110"/>
      <c r="AB81" s="110"/>
    </row>
    <row r="82" spans="1:28" s="74" customFormat="1" ht="27.75" hidden="1" customHeight="1" x14ac:dyDescent="0.2">
      <c r="B82" s="75"/>
      <c r="C82" s="76"/>
      <c r="D82" s="76"/>
      <c r="E82" s="88" t="s">
        <v>109</v>
      </c>
      <c r="F82" s="67" t="s">
        <v>232</v>
      </c>
      <c r="G82" s="67" t="s">
        <v>234</v>
      </c>
      <c r="H82" s="72">
        <v>0</v>
      </c>
      <c r="I82" s="98"/>
      <c r="J82" s="197" t="e">
        <f t="shared" si="9"/>
        <v>#DIV/0!</v>
      </c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0"/>
      <c r="Z82" s="110"/>
      <c r="AA82" s="110"/>
      <c r="AB82" s="110"/>
    </row>
    <row r="83" spans="1:28" s="74" customFormat="1" ht="17.850000000000001" customHeight="1" x14ac:dyDescent="0.2">
      <c r="B83" s="75"/>
      <c r="C83" s="76"/>
      <c r="D83" s="76"/>
      <c r="E83" s="88" t="s">
        <v>237</v>
      </c>
      <c r="F83" s="67" t="s">
        <v>234</v>
      </c>
      <c r="G83" s="67"/>
      <c r="H83" s="72">
        <f t="shared" ref="H83:I85" si="10">H84</f>
        <v>141.39616000000001</v>
      </c>
      <c r="I83" s="72">
        <f t="shared" si="10"/>
        <v>45.2</v>
      </c>
      <c r="J83" s="197">
        <f t="shared" si="9"/>
        <v>31.966921873974513</v>
      </c>
      <c r="K83" s="110"/>
      <c r="L83" s="110"/>
      <c r="M83" s="110"/>
      <c r="N83" s="110"/>
      <c r="O83" s="110"/>
      <c r="P83" s="110"/>
      <c r="Q83" s="110"/>
      <c r="R83" s="110"/>
      <c r="S83" s="110"/>
      <c r="T83" s="110"/>
      <c r="U83" s="110"/>
      <c r="V83" s="110"/>
      <c r="W83" s="110"/>
      <c r="X83" s="110"/>
      <c r="Y83" s="110"/>
      <c r="Z83" s="110"/>
      <c r="AA83" s="110"/>
      <c r="AB83" s="110"/>
    </row>
    <row r="84" spans="1:28" s="74" customFormat="1" ht="28.5" customHeight="1" x14ac:dyDescent="0.2">
      <c r="B84" s="75"/>
      <c r="C84" s="76"/>
      <c r="D84" s="76"/>
      <c r="E84" s="88" t="s">
        <v>238</v>
      </c>
      <c r="F84" s="67" t="s">
        <v>234</v>
      </c>
      <c r="G84" s="67">
        <v>10</v>
      </c>
      <c r="H84" s="72">
        <f t="shared" si="10"/>
        <v>141.39616000000001</v>
      </c>
      <c r="I84" s="72">
        <f t="shared" si="10"/>
        <v>45.2</v>
      </c>
      <c r="J84" s="197">
        <f t="shared" si="9"/>
        <v>31.966921873974513</v>
      </c>
      <c r="K84" s="110"/>
      <c r="L84" s="110"/>
      <c r="M84" s="110"/>
      <c r="N84" s="110"/>
      <c r="O84" s="110"/>
      <c r="P84" s="110"/>
      <c r="Q84" s="110"/>
      <c r="R84" s="110"/>
      <c r="S84" s="110"/>
      <c r="T84" s="110"/>
      <c r="U84" s="110"/>
      <c r="V84" s="110"/>
      <c r="W84" s="110"/>
      <c r="X84" s="110"/>
      <c r="Y84" s="110"/>
      <c r="Z84" s="110"/>
      <c r="AA84" s="110"/>
      <c r="AB84" s="110"/>
    </row>
    <row r="85" spans="1:28" s="74" customFormat="1" ht="42.75" hidden="1" customHeight="1" x14ac:dyDescent="0.2">
      <c r="B85" s="75"/>
      <c r="C85" s="76"/>
      <c r="D85" s="76"/>
      <c r="E85" s="88" t="s">
        <v>211</v>
      </c>
      <c r="F85" s="67" t="s">
        <v>234</v>
      </c>
      <c r="G85" s="67">
        <v>10</v>
      </c>
      <c r="H85" s="72">
        <f t="shared" si="10"/>
        <v>141.39616000000001</v>
      </c>
      <c r="I85" s="72">
        <f t="shared" si="10"/>
        <v>45.2</v>
      </c>
      <c r="J85" s="197">
        <f t="shared" si="9"/>
        <v>31.966921873974513</v>
      </c>
      <c r="K85" s="110"/>
      <c r="L85" s="110"/>
      <c r="M85" s="110"/>
      <c r="N85" s="110"/>
      <c r="O85" s="110"/>
      <c r="P85" s="110"/>
      <c r="Q85" s="110"/>
      <c r="R85" s="110"/>
      <c r="S85" s="110"/>
      <c r="T85" s="110"/>
      <c r="U85" s="110"/>
      <c r="V85" s="110"/>
      <c r="W85" s="110"/>
      <c r="X85" s="110"/>
      <c r="Y85" s="110"/>
      <c r="Z85" s="110"/>
      <c r="AA85" s="110"/>
      <c r="AB85" s="110"/>
    </row>
    <row r="86" spans="1:28" s="74" customFormat="1" ht="40.5" hidden="1" customHeight="1" x14ac:dyDescent="0.2">
      <c r="B86" s="75"/>
      <c r="C86" s="76"/>
      <c r="D86" s="76"/>
      <c r="E86" s="88" t="s">
        <v>214</v>
      </c>
      <c r="F86" s="67" t="s">
        <v>234</v>
      </c>
      <c r="G86" s="67">
        <v>10</v>
      </c>
      <c r="H86" s="72">
        <f>H87+H93+H90</f>
        <v>141.39616000000001</v>
      </c>
      <c r="I86" s="72">
        <f>I87+I93+I90</f>
        <v>45.2</v>
      </c>
      <c r="J86" s="197">
        <f t="shared" si="9"/>
        <v>31.966921873974513</v>
      </c>
      <c r="K86" s="110"/>
      <c r="L86" s="110"/>
      <c r="M86" s="110"/>
      <c r="N86" s="110"/>
      <c r="O86" s="110"/>
      <c r="P86" s="110"/>
      <c r="Q86" s="110"/>
      <c r="R86" s="110"/>
      <c r="S86" s="110"/>
      <c r="T86" s="110"/>
      <c r="U86" s="110"/>
      <c r="V86" s="110"/>
      <c r="W86" s="110"/>
      <c r="X86" s="110"/>
      <c r="Y86" s="110"/>
      <c r="Z86" s="110"/>
      <c r="AA86" s="110"/>
      <c r="AB86" s="110"/>
    </row>
    <row r="87" spans="1:28" s="74" customFormat="1" ht="29.25" hidden="1" customHeight="1" x14ac:dyDescent="0.2">
      <c r="B87" s="75"/>
      <c r="C87" s="76"/>
      <c r="D87" s="76"/>
      <c r="E87" s="65" t="s">
        <v>218</v>
      </c>
      <c r="F87" s="67" t="s">
        <v>234</v>
      </c>
      <c r="G87" s="67">
        <v>10</v>
      </c>
      <c r="H87" s="72">
        <f t="shared" ref="H87:I88" si="11">H88</f>
        <v>0</v>
      </c>
      <c r="I87" s="72">
        <f t="shared" si="11"/>
        <v>0</v>
      </c>
      <c r="J87" s="197" t="e">
        <f t="shared" si="9"/>
        <v>#DIV/0!</v>
      </c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0"/>
      <c r="Z87" s="110"/>
      <c r="AA87" s="110"/>
      <c r="AB87" s="110"/>
    </row>
    <row r="88" spans="1:28" s="74" customFormat="1" ht="29.25" hidden="1" customHeight="1" x14ac:dyDescent="0.2">
      <c r="B88" s="75"/>
      <c r="C88" s="76"/>
      <c r="D88" s="76"/>
      <c r="E88" s="88" t="s">
        <v>108</v>
      </c>
      <c r="F88" s="67" t="s">
        <v>234</v>
      </c>
      <c r="G88" s="67">
        <v>10</v>
      </c>
      <c r="H88" s="72">
        <f t="shared" si="11"/>
        <v>0</v>
      </c>
      <c r="I88" s="72">
        <f t="shared" si="11"/>
        <v>0</v>
      </c>
      <c r="J88" s="197" t="e">
        <f t="shared" si="9"/>
        <v>#DIV/0!</v>
      </c>
      <c r="K88" s="110"/>
      <c r="L88" s="110"/>
      <c r="M88" s="110"/>
      <c r="N88" s="110"/>
      <c r="O88" s="110"/>
      <c r="P88" s="110"/>
      <c r="Q88" s="110"/>
      <c r="R88" s="110"/>
      <c r="S88" s="110"/>
      <c r="T88" s="110"/>
      <c r="U88" s="110"/>
      <c r="V88" s="110"/>
      <c r="W88" s="110"/>
      <c r="X88" s="110"/>
      <c r="Y88" s="110"/>
      <c r="Z88" s="110"/>
      <c r="AA88" s="110"/>
      <c r="AB88" s="110"/>
    </row>
    <row r="89" spans="1:28" s="74" customFormat="1" ht="32.25" hidden="1" customHeight="1" x14ac:dyDescent="0.2">
      <c r="B89" s="75"/>
      <c r="C89" s="76"/>
      <c r="D89" s="76"/>
      <c r="E89" s="88" t="s">
        <v>109</v>
      </c>
      <c r="F89" s="67" t="s">
        <v>234</v>
      </c>
      <c r="G89" s="67">
        <v>10</v>
      </c>
      <c r="H89" s="72">
        <v>0</v>
      </c>
      <c r="I89" s="98">
        <v>0</v>
      </c>
      <c r="J89" s="197" t="e">
        <f t="shared" si="9"/>
        <v>#DIV/0!</v>
      </c>
      <c r="K89" s="110"/>
      <c r="L89" s="110"/>
      <c r="M89" s="110"/>
      <c r="N89" s="110"/>
      <c r="O89" s="110"/>
      <c r="P89" s="110"/>
      <c r="Q89" s="110"/>
      <c r="R89" s="110"/>
      <c r="S89" s="110"/>
      <c r="T89" s="110"/>
      <c r="U89" s="110"/>
      <c r="V89" s="110"/>
      <c r="W89" s="110"/>
      <c r="X89" s="110"/>
      <c r="Y89" s="110"/>
      <c r="Z89" s="110"/>
      <c r="AA89" s="110"/>
      <c r="AB89" s="110"/>
    </row>
    <row r="90" spans="1:28" s="74" customFormat="1" ht="18" hidden="1" customHeight="1" x14ac:dyDescent="0.2">
      <c r="B90" s="75"/>
      <c r="C90" s="76"/>
      <c r="D90" s="76"/>
      <c r="E90" s="88" t="s">
        <v>115</v>
      </c>
      <c r="F90" s="111" t="s">
        <v>234</v>
      </c>
      <c r="G90" s="111">
        <v>10</v>
      </c>
      <c r="H90" s="72">
        <f t="shared" ref="H90:I91" si="12">H91</f>
        <v>60</v>
      </c>
      <c r="I90" s="72">
        <f t="shared" si="12"/>
        <v>45.2</v>
      </c>
      <c r="J90" s="197">
        <f t="shared" si="9"/>
        <v>75.333333333333343</v>
      </c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0"/>
      <c r="X90" s="110"/>
      <c r="Y90" s="110"/>
      <c r="Z90" s="110"/>
      <c r="AA90" s="110"/>
      <c r="AB90" s="110"/>
    </row>
    <row r="91" spans="1:28" s="74" customFormat="1" ht="27" hidden="1" customHeight="1" x14ac:dyDescent="0.2">
      <c r="B91" s="75"/>
      <c r="C91" s="76"/>
      <c r="D91" s="76"/>
      <c r="E91" s="88" t="s">
        <v>108</v>
      </c>
      <c r="F91" s="111" t="s">
        <v>234</v>
      </c>
      <c r="G91" s="111">
        <v>10</v>
      </c>
      <c r="H91" s="72">
        <f t="shared" si="12"/>
        <v>60</v>
      </c>
      <c r="I91" s="72">
        <f t="shared" si="12"/>
        <v>45.2</v>
      </c>
      <c r="J91" s="197">
        <f t="shared" si="9"/>
        <v>75.333333333333343</v>
      </c>
      <c r="K91" s="110"/>
      <c r="L91" s="110"/>
      <c r="M91" s="110"/>
      <c r="N91" s="110"/>
      <c r="O91" s="110"/>
      <c r="P91" s="110"/>
      <c r="Q91" s="110"/>
      <c r="R91" s="110"/>
      <c r="S91" s="110"/>
      <c r="T91" s="110"/>
      <c r="U91" s="110"/>
      <c r="V91" s="110"/>
      <c r="W91" s="110"/>
      <c r="X91" s="110"/>
      <c r="Y91" s="110"/>
      <c r="Z91" s="110"/>
      <c r="AA91" s="110"/>
      <c r="AB91" s="110"/>
    </row>
    <row r="92" spans="1:28" s="74" customFormat="1" ht="26.25" hidden="1" customHeight="1" x14ac:dyDescent="0.2">
      <c r="B92" s="75"/>
      <c r="C92" s="76"/>
      <c r="D92" s="76"/>
      <c r="E92" s="88" t="s">
        <v>109</v>
      </c>
      <c r="F92" s="111" t="s">
        <v>234</v>
      </c>
      <c r="G92" s="111">
        <v>10</v>
      </c>
      <c r="H92" s="72">
        <v>60</v>
      </c>
      <c r="I92" s="98">
        <v>45.2</v>
      </c>
      <c r="J92" s="197">
        <f t="shared" si="9"/>
        <v>75.333333333333343</v>
      </c>
      <c r="K92" s="110"/>
      <c r="L92" s="110"/>
      <c r="M92" s="110"/>
      <c r="N92" s="110"/>
      <c r="O92" s="110"/>
      <c r="P92" s="110"/>
      <c r="Q92" s="110"/>
      <c r="R92" s="110"/>
      <c r="S92" s="110"/>
      <c r="T92" s="110"/>
      <c r="U92" s="110"/>
      <c r="V92" s="110"/>
      <c r="W92" s="110"/>
      <c r="X92" s="110"/>
      <c r="Y92" s="110"/>
      <c r="Z92" s="110"/>
      <c r="AA92" s="110"/>
      <c r="AB92" s="110"/>
    </row>
    <row r="93" spans="1:28" s="74" customFormat="1" ht="28.5" hidden="1" customHeight="1" x14ac:dyDescent="0.2">
      <c r="B93" s="75"/>
      <c r="C93" s="76"/>
      <c r="D93" s="76"/>
      <c r="E93" s="88" t="s">
        <v>116</v>
      </c>
      <c r="F93" s="67" t="s">
        <v>234</v>
      </c>
      <c r="G93" s="67">
        <v>10</v>
      </c>
      <c r="H93" s="72">
        <f t="shared" ref="H93:I94" si="13">H94</f>
        <v>81.396159999999995</v>
      </c>
      <c r="I93" s="72">
        <f t="shared" si="13"/>
        <v>0</v>
      </c>
      <c r="J93" s="197">
        <f t="shared" si="9"/>
        <v>0</v>
      </c>
      <c r="K93" s="110"/>
      <c r="L93" s="110"/>
      <c r="M93" s="110"/>
      <c r="N93" s="110"/>
      <c r="O93" s="110"/>
      <c r="P93" s="110"/>
      <c r="Q93" s="110"/>
      <c r="R93" s="110"/>
      <c r="S93" s="110"/>
      <c r="T93" s="110"/>
      <c r="U93" s="110"/>
      <c r="V93" s="110"/>
      <c r="W93" s="110"/>
      <c r="X93" s="110"/>
      <c r="Y93" s="110"/>
      <c r="Z93" s="110"/>
      <c r="AA93" s="110"/>
      <c r="AB93" s="110"/>
    </row>
    <row r="94" spans="1:28" s="74" customFormat="1" ht="28.5" hidden="1" customHeight="1" x14ac:dyDescent="0.2">
      <c r="B94" s="75"/>
      <c r="C94" s="76"/>
      <c r="D94" s="76"/>
      <c r="E94" s="88" t="s">
        <v>108</v>
      </c>
      <c r="F94" s="67" t="s">
        <v>234</v>
      </c>
      <c r="G94" s="67">
        <v>10</v>
      </c>
      <c r="H94" s="72">
        <f t="shared" si="13"/>
        <v>81.396159999999995</v>
      </c>
      <c r="I94" s="72">
        <f t="shared" si="13"/>
        <v>0</v>
      </c>
      <c r="J94" s="197">
        <f t="shared" si="9"/>
        <v>0</v>
      </c>
      <c r="K94" s="110"/>
      <c r="L94" s="110"/>
      <c r="M94" s="110"/>
      <c r="N94" s="110"/>
      <c r="O94" s="110"/>
      <c r="P94" s="110"/>
      <c r="Q94" s="110"/>
      <c r="R94" s="110"/>
      <c r="S94" s="110"/>
      <c r="T94" s="110"/>
      <c r="U94" s="110"/>
      <c r="V94" s="110"/>
      <c r="W94" s="110"/>
      <c r="X94" s="110"/>
      <c r="Y94" s="110"/>
      <c r="Z94" s="110"/>
      <c r="AA94" s="110"/>
      <c r="AB94" s="110"/>
    </row>
    <row r="95" spans="1:28" s="74" customFormat="1" ht="29.25" hidden="1" customHeight="1" x14ac:dyDescent="0.2">
      <c r="B95" s="75"/>
      <c r="C95" s="76"/>
      <c r="D95" s="76"/>
      <c r="E95" s="88" t="s">
        <v>109</v>
      </c>
      <c r="F95" s="67" t="s">
        <v>234</v>
      </c>
      <c r="G95" s="67">
        <v>10</v>
      </c>
      <c r="H95" s="72">
        <v>81.396159999999995</v>
      </c>
      <c r="I95" s="98">
        <v>0</v>
      </c>
      <c r="J95" s="197">
        <f t="shared" si="9"/>
        <v>0</v>
      </c>
      <c r="K95" s="110"/>
      <c r="L95" s="110"/>
      <c r="M95" s="110"/>
      <c r="N95" s="110"/>
      <c r="O95" s="110"/>
      <c r="P95" s="110"/>
      <c r="Q95" s="110"/>
      <c r="R95" s="110"/>
      <c r="S95" s="110"/>
      <c r="T95" s="110"/>
      <c r="U95" s="110"/>
      <c r="V95" s="110"/>
      <c r="W95" s="110"/>
      <c r="X95" s="110"/>
      <c r="Y95" s="110"/>
      <c r="Z95" s="110"/>
      <c r="AA95" s="110"/>
      <c r="AB95" s="110"/>
    </row>
    <row r="96" spans="1:28" ht="16.5" customHeight="1" x14ac:dyDescent="0.2">
      <c r="A96" s="74"/>
      <c r="B96" s="75"/>
      <c r="C96" s="76"/>
      <c r="D96" s="76"/>
      <c r="E96" s="65" t="s">
        <v>239</v>
      </c>
      <c r="F96" s="67" t="s">
        <v>180</v>
      </c>
      <c r="G96" s="67"/>
      <c r="H96" s="72">
        <f>H106+H114+H100</f>
        <v>1182.98874</v>
      </c>
      <c r="I96" s="72">
        <f>I106+I114+I100</f>
        <v>619.78300000000002</v>
      </c>
      <c r="J96" s="197">
        <f t="shared" si="9"/>
        <v>52.391284806311859</v>
      </c>
      <c r="K96" s="110"/>
      <c r="L96" s="110"/>
      <c r="M96" s="110"/>
      <c r="N96" s="110"/>
      <c r="O96" s="110"/>
      <c r="P96" s="110"/>
      <c r="Q96" s="110"/>
      <c r="R96" s="110"/>
      <c r="S96" s="110"/>
      <c r="T96" s="110"/>
      <c r="U96" s="110"/>
      <c r="V96" s="110"/>
      <c r="W96" s="110"/>
      <c r="X96" s="110"/>
      <c r="Y96" s="110"/>
      <c r="Z96" s="110"/>
      <c r="AA96" s="110"/>
      <c r="AB96" s="110"/>
    </row>
    <row r="97" spans="1:28" ht="16.5" customHeight="1" x14ac:dyDescent="0.2">
      <c r="A97" s="74"/>
      <c r="B97" s="75"/>
      <c r="C97" s="76"/>
      <c r="D97" s="76"/>
      <c r="E97" s="117" t="s">
        <v>240</v>
      </c>
      <c r="F97" s="119" t="s">
        <v>180</v>
      </c>
      <c r="G97" s="120" t="s">
        <v>241</v>
      </c>
      <c r="H97" s="72">
        <f t="shared" ref="H97:I104" si="14">H98</f>
        <v>18</v>
      </c>
      <c r="I97" s="72">
        <f t="shared" si="14"/>
        <v>18</v>
      </c>
      <c r="J97" s="197">
        <f t="shared" si="9"/>
        <v>100</v>
      </c>
      <c r="K97" s="110"/>
      <c r="L97" s="110"/>
      <c r="M97" s="110"/>
      <c r="N97" s="110"/>
      <c r="O97" s="110"/>
      <c r="P97" s="110"/>
      <c r="Q97" s="110"/>
      <c r="R97" s="110"/>
      <c r="S97" s="110"/>
      <c r="T97" s="110"/>
      <c r="U97" s="110"/>
      <c r="V97" s="110"/>
      <c r="W97" s="110"/>
      <c r="X97" s="110"/>
      <c r="Y97" s="110"/>
      <c r="Z97" s="110"/>
      <c r="AA97" s="110"/>
      <c r="AB97" s="110"/>
    </row>
    <row r="98" spans="1:28" ht="41.1" hidden="1" customHeight="1" x14ac:dyDescent="0.2">
      <c r="A98" s="74"/>
      <c r="B98" s="75"/>
      <c r="C98" s="76"/>
      <c r="D98" s="76"/>
      <c r="E98" s="117" t="s">
        <v>211</v>
      </c>
      <c r="F98" s="71" t="s">
        <v>180</v>
      </c>
      <c r="G98" s="120" t="s">
        <v>241</v>
      </c>
      <c r="H98" s="72">
        <f t="shared" si="14"/>
        <v>18</v>
      </c>
      <c r="I98" s="72">
        <f t="shared" si="14"/>
        <v>18</v>
      </c>
      <c r="J98" s="197">
        <f t="shared" si="9"/>
        <v>100</v>
      </c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0"/>
      <c r="Z98" s="110"/>
      <c r="AA98" s="110"/>
      <c r="AB98" s="110"/>
    </row>
    <row r="99" spans="1:28" ht="40.5" hidden="1" customHeight="1" x14ac:dyDescent="0.2">
      <c r="A99" s="74"/>
      <c r="B99" s="75"/>
      <c r="C99" s="76"/>
      <c r="D99" s="76"/>
      <c r="E99" s="117" t="s">
        <v>214</v>
      </c>
      <c r="F99" s="71" t="s">
        <v>180</v>
      </c>
      <c r="G99" s="120" t="s">
        <v>241</v>
      </c>
      <c r="H99" s="72">
        <f>H100+H103</f>
        <v>18</v>
      </c>
      <c r="I99" s="72">
        <f>I100+I103</f>
        <v>18</v>
      </c>
      <c r="J99" s="197">
        <f t="shared" si="9"/>
        <v>100</v>
      </c>
      <c r="K99" s="110"/>
      <c r="L99" s="110"/>
      <c r="M99" s="110"/>
      <c r="N99" s="110"/>
      <c r="O99" s="110"/>
      <c r="P99" s="110"/>
      <c r="Q99" s="110"/>
      <c r="R99" s="110"/>
      <c r="S99" s="110"/>
      <c r="T99" s="110"/>
      <c r="U99" s="110"/>
      <c r="V99" s="110"/>
      <c r="W99" s="110"/>
      <c r="X99" s="110"/>
      <c r="Y99" s="110"/>
      <c r="Z99" s="110"/>
      <c r="AA99" s="110"/>
      <c r="AB99" s="110"/>
    </row>
    <row r="100" spans="1:28" ht="15.75" hidden="1" customHeight="1" x14ac:dyDescent="0.2">
      <c r="A100" s="74"/>
      <c r="B100" s="75"/>
      <c r="C100" s="76"/>
      <c r="D100" s="76"/>
      <c r="E100" s="117" t="s">
        <v>117</v>
      </c>
      <c r="F100" s="71" t="s">
        <v>180</v>
      </c>
      <c r="G100" s="120" t="s">
        <v>241</v>
      </c>
      <c r="H100" s="72">
        <f>H101</f>
        <v>18</v>
      </c>
      <c r="I100" s="72">
        <f>I101</f>
        <v>18</v>
      </c>
      <c r="J100" s="197">
        <f t="shared" si="9"/>
        <v>100</v>
      </c>
      <c r="K100" s="110"/>
      <c r="L100" s="110"/>
      <c r="M100" s="110"/>
      <c r="N100" s="110"/>
      <c r="O100" s="110"/>
      <c r="P100" s="110"/>
      <c r="Q100" s="110"/>
      <c r="R100" s="110"/>
      <c r="S100" s="110"/>
      <c r="T100" s="110"/>
      <c r="U100" s="110"/>
      <c r="V100" s="110"/>
      <c r="W100" s="110"/>
      <c r="X100" s="110"/>
      <c r="Y100" s="110"/>
      <c r="Z100" s="110"/>
      <c r="AA100" s="110"/>
      <c r="AB100" s="110"/>
    </row>
    <row r="101" spans="1:28" ht="26.25" hidden="1" customHeight="1" x14ac:dyDescent="0.2">
      <c r="A101" s="74"/>
      <c r="B101" s="75"/>
      <c r="C101" s="76"/>
      <c r="D101" s="76"/>
      <c r="E101" s="124" t="s">
        <v>108</v>
      </c>
      <c r="F101" s="71" t="s">
        <v>180</v>
      </c>
      <c r="G101" s="120" t="s">
        <v>241</v>
      </c>
      <c r="H101" s="72">
        <f>H102</f>
        <v>18</v>
      </c>
      <c r="I101" s="72">
        <f>I102</f>
        <v>18</v>
      </c>
      <c r="J101" s="197">
        <f t="shared" si="9"/>
        <v>100</v>
      </c>
      <c r="K101" s="110"/>
      <c r="L101" s="110"/>
      <c r="M101" s="110"/>
      <c r="N101" s="110"/>
      <c r="O101" s="110"/>
      <c r="P101" s="110"/>
      <c r="Q101" s="110"/>
      <c r="R101" s="110"/>
      <c r="S101" s="110"/>
      <c r="T101" s="110"/>
      <c r="U101" s="110"/>
      <c r="V101" s="110"/>
      <c r="W101" s="110"/>
      <c r="X101" s="110"/>
      <c r="Y101" s="110"/>
      <c r="Z101" s="110"/>
      <c r="AA101" s="110"/>
      <c r="AB101" s="110"/>
    </row>
    <row r="102" spans="1:28" ht="29.25" hidden="1" customHeight="1" x14ac:dyDescent="0.2">
      <c r="A102" s="74"/>
      <c r="B102" s="75"/>
      <c r="C102" s="76"/>
      <c r="D102" s="76"/>
      <c r="E102" s="124" t="s">
        <v>109</v>
      </c>
      <c r="F102" s="71" t="s">
        <v>180</v>
      </c>
      <c r="G102" s="120" t="s">
        <v>241</v>
      </c>
      <c r="H102" s="72">
        <v>18</v>
      </c>
      <c r="I102" s="72">
        <v>18</v>
      </c>
      <c r="J102" s="197">
        <f t="shared" si="9"/>
        <v>100</v>
      </c>
      <c r="K102" s="110"/>
      <c r="L102" s="110"/>
      <c r="M102" s="110"/>
      <c r="N102" s="110"/>
      <c r="O102" s="110"/>
      <c r="P102" s="110"/>
      <c r="Q102" s="110"/>
      <c r="R102" s="110"/>
      <c r="S102" s="110"/>
      <c r="T102" s="110"/>
      <c r="U102" s="110"/>
      <c r="V102" s="110"/>
      <c r="W102" s="110"/>
      <c r="X102" s="110"/>
      <c r="Y102" s="110"/>
      <c r="Z102" s="110"/>
      <c r="AA102" s="110"/>
      <c r="AB102" s="110"/>
    </row>
    <row r="103" spans="1:28" ht="29.1" hidden="1" customHeight="1" x14ac:dyDescent="0.2">
      <c r="A103" s="74"/>
      <c r="B103" s="75"/>
      <c r="C103" s="76"/>
      <c r="D103" s="76"/>
      <c r="E103" s="117" t="s">
        <v>242</v>
      </c>
      <c r="F103" s="71" t="s">
        <v>180</v>
      </c>
      <c r="G103" s="120" t="s">
        <v>241</v>
      </c>
      <c r="H103" s="72">
        <f t="shared" si="14"/>
        <v>0</v>
      </c>
      <c r="I103" s="72">
        <f t="shared" si="14"/>
        <v>0</v>
      </c>
      <c r="J103" s="197" t="e">
        <f t="shared" si="9"/>
        <v>#DIV/0!</v>
      </c>
      <c r="K103" s="110"/>
      <c r="L103" s="110"/>
      <c r="M103" s="110"/>
      <c r="N103" s="110"/>
      <c r="O103" s="110"/>
      <c r="P103" s="110"/>
      <c r="Q103" s="110"/>
      <c r="R103" s="110"/>
      <c r="S103" s="110"/>
      <c r="T103" s="110"/>
      <c r="U103" s="110"/>
      <c r="V103" s="110"/>
      <c r="W103" s="110"/>
      <c r="X103" s="110"/>
      <c r="Y103" s="110"/>
      <c r="Z103" s="110"/>
      <c r="AA103" s="110"/>
      <c r="AB103" s="110"/>
    </row>
    <row r="104" spans="1:28" ht="29.85" hidden="1" customHeight="1" x14ac:dyDescent="0.2">
      <c r="A104" s="74"/>
      <c r="B104" s="75"/>
      <c r="C104" s="76"/>
      <c r="D104" s="76"/>
      <c r="E104" s="124" t="s">
        <v>108</v>
      </c>
      <c r="F104" s="71" t="s">
        <v>180</v>
      </c>
      <c r="G104" s="120" t="s">
        <v>241</v>
      </c>
      <c r="H104" s="72">
        <f t="shared" si="14"/>
        <v>0</v>
      </c>
      <c r="I104" s="72">
        <f t="shared" si="14"/>
        <v>0</v>
      </c>
      <c r="J104" s="197" t="e">
        <f t="shared" si="9"/>
        <v>#DIV/0!</v>
      </c>
      <c r="K104" s="110"/>
      <c r="L104" s="110"/>
      <c r="M104" s="110"/>
      <c r="N104" s="110"/>
      <c r="O104" s="110"/>
      <c r="P104" s="110"/>
      <c r="Q104" s="110"/>
      <c r="R104" s="110"/>
      <c r="S104" s="110"/>
      <c r="T104" s="110"/>
      <c r="U104" s="110"/>
      <c r="V104" s="110"/>
      <c r="W104" s="110"/>
      <c r="X104" s="110"/>
      <c r="Y104" s="110"/>
      <c r="Z104" s="110"/>
      <c r="AA104" s="110"/>
      <c r="AB104" s="110"/>
    </row>
    <row r="105" spans="1:28" ht="26.1" hidden="1" customHeight="1" x14ac:dyDescent="0.2">
      <c r="A105" s="74"/>
      <c r="B105" s="75"/>
      <c r="C105" s="76"/>
      <c r="D105" s="76"/>
      <c r="E105" s="124" t="s">
        <v>109</v>
      </c>
      <c r="F105" s="71" t="s">
        <v>180</v>
      </c>
      <c r="G105" s="120" t="s">
        <v>241</v>
      </c>
      <c r="H105" s="72">
        <v>0</v>
      </c>
      <c r="I105" s="72">
        <v>0</v>
      </c>
      <c r="J105" s="197" t="e">
        <f t="shared" si="9"/>
        <v>#DIV/0!</v>
      </c>
      <c r="K105" s="110"/>
      <c r="L105" s="110"/>
      <c r="M105" s="110"/>
      <c r="N105" s="110"/>
      <c r="O105" s="110"/>
      <c r="P105" s="110"/>
      <c r="Q105" s="110"/>
      <c r="R105" s="110"/>
      <c r="S105" s="110"/>
      <c r="T105" s="110"/>
      <c r="U105" s="110"/>
      <c r="V105" s="110"/>
      <c r="W105" s="110"/>
      <c r="X105" s="110"/>
      <c r="Y105" s="110"/>
      <c r="Z105" s="110"/>
      <c r="AA105" s="110"/>
      <c r="AB105" s="110"/>
    </row>
    <row r="106" spans="1:28" ht="14.25" customHeight="1" x14ac:dyDescent="0.2">
      <c r="A106" s="74"/>
      <c r="B106" s="75"/>
      <c r="C106" s="76"/>
      <c r="D106" s="76"/>
      <c r="E106" s="117" t="s">
        <v>244</v>
      </c>
      <c r="F106" s="71" t="s">
        <v>180</v>
      </c>
      <c r="G106" s="71" t="s">
        <v>245</v>
      </c>
      <c r="H106" s="72">
        <f>H108</f>
        <v>1161.98874</v>
      </c>
      <c r="I106" s="72">
        <f>I108</f>
        <v>601.78300000000002</v>
      </c>
      <c r="J106" s="197">
        <f t="shared" si="9"/>
        <v>51.789056062625875</v>
      </c>
      <c r="K106" s="110"/>
      <c r="L106" s="110"/>
      <c r="M106" s="110"/>
      <c r="N106" s="110"/>
      <c r="O106" s="110"/>
      <c r="P106" s="110"/>
      <c r="Q106" s="110"/>
      <c r="R106" s="110"/>
      <c r="S106" s="110"/>
      <c r="T106" s="110"/>
      <c r="U106" s="110"/>
      <c r="V106" s="110"/>
      <c r="W106" s="110"/>
      <c r="X106" s="110"/>
      <c r="Y106" s="110"/>
      <c r="Z106" s="110"/>
      <c r="AA106" s="110"/>
      <c r="AB106" s="110"/>
    </row>
    <row r="107" spans="1:28" ht="39.75" hidden="1" customHeight="1" x14ac:dyDescent="0.2">
      <c r="A107" s="74"/>
      <c r="B107" s="75"/>
      <c r="C107" s="76"/>
      <c r="D107" s="76"/>
      <c r="E107" s="125" t="s">
        <v>246</v>
      </c>
      <c r="F107" s="71" t="s">
        <v>180</v>
      </c>
      <c r="G107" s="71" t="s">
        <v>245</v>
      </c>
      <c r="H107" s="72">
        <f>H108</f>
        <v>1161.98874</v>
      </c>
      <c r="I107" s="72">
        <f>I108</f>
        <v>601.78300000000002</v>
      </c>
      <c r="J107" s="197">
        <f t="shared" si="9"/>
        <v>51.789056062625875</v>
      </c>
      <c r="K107" s="110"/>
      <c r="L107" s="110"/>
      <c r="M107" s="110"/>
      <c r="N107" s="110"/>
      <c r="O107" s="110"/>
      <c r="P107" s="110"/>
      <c r="Q107" s="110"/>
      <c r="R107" s="110"/>
      <c r="S107" s="110"/>
      <c r="T107" s="110"/>
      <c r="U107" s="110"/>
      <c r="V107" s="110"/>
      <c r="W107" s="110"/>
      <c r="X107" s="110"/>
      <c r="Y107" s="110"/>
      <c r="Z107" s="110"/>
      <c r="AA107" s="110"/>
      <c r="AB107" s="110"/>
    </row>
    <row r="108" spans="1:28" ht="40.5" hidden="1" customHeight="1" x14ac:dyDescent="0.2">
      <c r="A108" s="74"/>
      <c r="B108" s="75"/>
      <c r="C108" s="76"/>
      <c r="D108" s="76"/>
      <c r="E108" s="117" t="s">
        <v>247</v>
      </c>
      <c r="F108" s="71" t="s">
        <v>180</v>
      </c>
      <c r="G108" s="71" t="s">
        <v>245</v>
      </c>
      <c r="H108" s="72">
        <f>H109+H112</f>
        <v>1161.98874</v>
      </c>
      <c r="I108" s="72">
        <f>I109+I112</f>
        <v>601.78300000000002</v>
      </c>
      <c r="J108" s="197">
        <f t="shared" si="9"/>
        <v>51.789056062625875</v>
      </c>
      <c r="K108" s="110"/>
      <c r="L108" s="110"/>
      <c r="M108" s="110"/>
      <c r="N108" s="110"/>
      <c r="O108" s="110"/>
      <c r="P108" s="110"/>
      <c r="Q108" s="110"/>
      <c r="R108" s="110"/>
      <c r="S108" s="110"/>
      <c r="T108" s="110"/>
      <c r="U108" s="110"/>
      <c r="V108" s="110"/>
      <c r="W108" s="110"/>
      <c r="X108" s="110"/>
      <c r="Y108" s="110"/>
      <c r="Z108" s="110"/>
      <c r="AA108" s="110"/>
      <c r="AB108" s="110"/>
    </row>
    <row r="109" spans="1:28" ht="142.5" hidden="1" customHeight="1" x14ac:dyDescent="0.2">
      <c r="A109" s="74"/>
      <c r="B109" s="75"/>
      <c r="C109" s="76"/>
      <c r="D109" s="76"/>
      <c r="E109" s="117" t="s">
        <v>248</v>
      </c>
      <c r="F109" s="71" t="s">
        <v>180</v>
      </c>
      <c r="G109" s="71" t="s">
        <v>245</v>
      </c>
      <c r="H109" s="72">
        <f>H111</f>
        <v>1161.98874</v>
      </c>
      <c r="I109" s="72">
        <f>I111</f>
        <v>601.78300000000002</v>
      </c>
      <c r="J109" s="197">
        <f t="shared" si="9"/>
        <v>51.789056062625875</v>
      </c>
      <c r="K109" s="110"/>
      <c r="L109" s="110"/>
      <c r="M109" s="110"/>
      <c r="N109" s="110"/>
      <c r="O109" s="110"/>
      <c r="P109" s="110"/>
      <c r="Q109" s="110"/>
      <c r="R109" s="110"/>
      <c r="S109" s="110"/>
      <c r="T109" s="110"/>
      <c r="U109" s="110"/>
      <c r="V109" s="110"/>
      <c r="W109" s="110"/>
      <c r="X109" s="110"/>
      <c r="Y109" s="110"/>
      <c r="Z109" s="110"/>
      <c r="AA109" s="110"/>
      <c r="AB109" s="110"/>
    </row>
    <row r="110" spans="1:28" ht="27" hidden="1" customHeight="1" x14ac:dyDescent="0.2">
      <c r="A110" s="74"/>
      <c r="B110" s="75"/>
      <c r="C110" s="76"/>
      <c r="D110" s="76"/>
      <c r="E110" s="124" t="s">
        <v>108</v>
      </c>
      <c r="F110" s="71" t="s">
        <v>180</v>
      </c>
      <c r="G110" s="71" t="s">
        <v>245</v>
      </c>
      <c r="H110" s="72">
        <f>H111</f>
        <v>1161.98874</v>
      </c>
      <c r="I110" s="72">
        <f>I111</f>
        <v>601.78300000000002</v>
      </c>
      <c r="J110" s="197">
        <f t="shared" si="9"/>
        <v>51.789056062625875</v>
      </c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  <c r="AA110" s="110"/>
      <c r="AB110" s="110"/>
    </row>
    <row r="111" spans="1:28" s="74" customFormat="1" ht="27.75" hidden="1" customHeight="1" x14ac:dyDescent="0.2">
      <c r="B111" s="75"/>
      <c r="C111" s="76"/>
      <c r="D111" s="76"/>
      <c r="E111" s="124" t="s">
        <v>109</v>
      </c>
      <c r="F111" s="71" t="s">
        <v>180</v>
      </c>
      <c r="G111" s="71" t="s">
        <v>245</v>
      </c>
      <c r="H111" s="72">
        <v>1161.98874</v>
      </c>
      <c r="I111" s="103">
        <v>601.78300000000002</v>
      </c>
      <c r="J111" s="197">
        <f t="shared" si="9"/>
        <v>51.789056062625875</v>
      </c>
      <c r="K111" s="110"/>
      <c r="L111" s="110"/>
      <c r="M111" s="110"/>
      <c r="N111" s="110"/>
      <c r="O111" s="110"/>
      <c r="P111" s="110"/>
      <c r="Q111" s="110"/>
      <c r="R111" s="110"/>
      <c r="S111" s="110"/>
      <c r="T111" s="110"/>
      <c r="U111" s="110"/>
      <c r="V111" s="110"/>
      <c r="W111" s="110"/>
      <c r="X111" s="110"/>
      <c r="Y111" s="110"/>
      <c r="Z111" s="110"/>
      <c r="AA111" s="110"/>
      <c r="AB111" s="110"/>
    </row>
    <row r="112" spans="1:28" s="74" customFormat="1" ht="30" hidden="1" customHeight="1" x14ac:dyDescent="0.2">
      <c r="B112" s="75"/>
      <c r="C112" s="76"/>
      <c r="D112" s="76"/>
      <c r="E112" s="117" t="s">
        <v>250</v>
      </c>
      <c r="F112" s="71" t="s">
        <v>180</v>
      </c>
      <c r="G112" s="71" t="s">
        <v>245</v>
      </c>
      <c r="H112" s="72">
        <f>H113</f>
        <v>0</v>
      </c>
      <c r="I112" s="72">
        <f>I113</f>
        <v>0</v>
      </c>
      <c r="J112" s="197" t="e">
        <f t="shared" si="9"/>
        <v>#DIV/0!</v>
      </c>
      <c r="K112" s="110"/>
      <c r="L112" s="110"/>
      <c r="M112" s="110"/>
      <c r="N112" s="110"/>
      <c r="O112" s="110"/>
      <c r="P112" s="110"/>
      <c r="Q112" s="110"/>
      <c r="R112" s="110"/>
      <c r="S112" s="110"/>
      <c r="T112" s="110"/>
      <c r="U112" s="110"/>
      <c r="V112" s="110"/>
      <c r="W112" s="110"/>
      <c r="X112" s="110"/>
      <c r="Y112" s="110"/>
      <c r="Z112" s="110"/>
      <c r="AA112" s="110"/>
      <c r="AB112" s="110"/>
    </row>
    <row r="113" spans="1:28" s="74" customFormat="1" ht="16.5" hidden="1" customHeight="1" x14ac:dyDescent="0.2">
      <c r="B113" s="75"/>
      <c r="C113" s="76"/>
      <c r="D113" s="76"/>
      <c r="E113" s="117" t="s">
        <v>252</v>
      </c>
      <c r="F113" s="71" t="s">
        <v>180</v>
      </c>
      <c r="G113" s="71" t="s">
        <v>245</v>
      </c>
      <c r="H113" s="72"/>
      <c r="I113" s="87"/>
      <c r="J113" s="197" t="e">
        <f t="shared" si="9"/>
        <v>#DIV/0!</v>
      </c>
      <c r="K113" s="110"/>
      <c r="L113" s="110"/>
      <c r="M113" s="110"/>
      <c r="N113" s="110"/>
      <c r="O113" s="110"/>
      <c r="P113" s="110"/>
      <c r="Q113" s="110"/>
      <c r="R113" s="110"/>
      <c r="S113" s="110"/>
      <c r="T113" s="110"/>
      <c r="U113" s="110"/>
      <c r="V113" s="110"/>
      <c r="W113" s="110"/>
      <c r="X113" s="110"/>
      <c r="Y113" s="110"/>
      <c r="Z113" s="110"/>
      <c r="AA113" s="110"/>
      <c r="AB113" s="110"/>
    </row>
    <row r="114" spans="1:28" s="74" customFormat="1" ht="18" customHeight="1" x14ac:dyDescent="0.2">
      <c r="B114" s="75"/>
      <c r="C114" s="76"/>
      <c r="D114" s="76"/>
      <c r="E114" s="126" t="s">
        <v>253</v>
      </c>
      <c r="F114" s="71" t="s">
        <v>180</v>
      </c>
      <c r="G114" s="119">
        <v>12</v>
      </c>
      <c r="H114" s="72">
        <f>H115+H121</f>
        <v>3</v>
      </c>
      <c r="I114" s="72">
        <f>I115+I121</f>
        <v>0</v>
      </c>
      <c r="J114" s="197">
        <f t="shared" si="9"/>
        <v>0</v>
      </c>
      <c r="K114" s="110"/>
      <c r="L114" s="110"/>
      <c r="M114" s="110"/>
      <c r="N114" s="110"/>
      <c r="O114" s="110"/>
      <c r="P114" s="110"/>
      <c r="Q114" s="110"/>
      <c r="R114" s="110"/>
      <c r="S114" s="110"/>
      <c r="T114" s="110"/>
      <c r="U114" s="110"/>
      <c r="V114" s="110"/>
      <c r="W114" s="110"/>
      <c r="X114" s="110"/>
      <c r="Y114" s="110"/>
      <c r="Z114" s="110"/>
      <c r="AA114" s="110"/>
      <c r="AB114" s="110"/>
    </row>
    <row r="115" spans="1:28" s="74" customFormat="1" ht="56.1" hidden="1" customHeight="1" x14ac:dyDescent="0.2">
      <c r="B115" s="75"/>
      <c r="C115" s="76"/>
      <c r="D115" s="76"/>
      <c r="E115" s="117" t="s">
        <v>254</v>
      </c>
      <c r="F115" s="71" t="s">
        <v>180</v>
      </c>
      <c r="G115" s="71">
        <v>12</v>
      </c>
      <c r="H115" s="72">
        <f>H116</f>
        <v>0</v>
      </c>
      <c r="I115" s="72"/>
      <c r="J115" s="197" t="e">
        <f t="shared" si="9"/>
        <v>#DIV/0!</v>
      </c>
      <c r="K115" s="110"/>
      <c r="L115" s="110"/>
      <c r="M115" s="110"/>
      <c r="N115" s="110"/>
      <c r="O115" s="110"/>
      <c r="P115" s="110"/>
      <c r="Q115" s="110"/>
      <c r="R115" s="110"/>
      <c r="S115" s="110"/>
      <c r="T115" s="110"/>
      <c r="U115" s="110"/>
      <c r="V115" s="110"/>
      <c r="W115" s="110"/>
      <c r="X115" s="110"/>
      <c r="Y115" s="110"/>
      <c r="Z115" s="110"/>
      <c r="AA115" s="110"/>
      <c r="AB115" s="110"/>
    </row>
    <row r="116" spans="1:28" s="74" customFormat="1" ht="17.25" hidden="1" customHeight="1" x14ac:dyDescent="0.2">
      <c r="B116" s="75"/>
      <c r="C116" s="76"/>
      <c r="D116" s="76"/>
      <c r="E116" s="129" t="s">
        <v>255</v>
      </c>
      <c r="F116" s="71" t="s">
        <v>180</v>
      </c>
      <c r="G116" s="71">
        <v>12</v>
      </c>
      <c r="H116" s="72">
        <f>H117</f>
        <v>0</v>
      </c>
      <c r="I116" s="72"/>
      <c r="J116" s="197" t="e">
        <f t="shared" si="9"/>
        <v>#DIV/0!</v>
      </c>
      <c r="K116" s="110"/>
      <c r="L116" s="110"/>
      <c r="M116" s="110"/>
      <c r="N116" s="110"/>
      <c r="O116" s="110"/>
      <c r="P116" s="110"/>
      <c r="Q116" s="110"/>
      <c r="R116" s="110"/>
      <c r="S116" s="110"/>
      <c r="T116" s="110"/>
      <c r="U116" s="110"/>
      <c r="V116" s="110"/>
      <c r="W116" s="110"/>
      <c r="X116" s="110"/>
      <c r="Y116" s="110"/>
      <c r="Z116" s="110"/>
      <c r="AA116" s="110"/>
      <c r="AB116" s="110"/>
    </row>
    <row r="117" spans="1:28" s="74" customFormat="1" ht="15.6" hidden="1" customHeight="1" x14ac:dyDescent="0.2">
      <c r="B117" s="75"/>
      <c r="C117" s="76"/>
      <c r="D117" s="76"/>
      <c r="E117" s="117" t="s">
        <v>256</v>
      </c>
      <c r="F117" s="71" t="s">
        <v>180</v>
      </c>
      <c r="G117" s="71">
        <v>12</v>
      </c>
      <c r="H117" s="72">
        <f>H118</f>
        <v>0</v>
      </c>
      <c r="I117" s="87"/>
      <c r="J117" s="197" t="e">
        <f t="shared" si="9"/>
        <v>#DIV/0!</v>
      </c>
      <c r="K117" s="110"/>
      <c r="L117" s="110"/>
      <c r="M117" s="110"/>
      <c r="N117" s="110"/>
      <c r="O117" s="110"/>
      <c r="P117" s="110"/>
      <c r="Q117" s="110"/>
      <c r="R117" s="110"/>
      <c r="S117" s="110"/>
      <c r="T117" s="110"/>
      <c r="U117" s="110"/>
      <c r="V117" s="110"/>
      <c r="W117" s="110"/>
      <c r="X117" s="110"/>
      <c r="Y117" s="110"/>
      <c r="Z117" s="110"/>
      <c r="AA117" s="110"/>
      <c r="AB117" s="110"/>
    </row>
    <row r="118" spans="1:28" s="74" customFormat="1" ht="16.5" hidden="1" customHeight="1" x14ac:dyDescent="0.2">
      <c r="B118" s="75"/>
      <c r="C118" s="76"/>
      <c r="D118" s="76"/>
      <c r="E118" s="117" t="s">
        <v>257</v>
      </c>
      <c r="F118" s="71" t="s">
        <v>180</v>
      </c>
      <c r="G118" s="71">
        <v>12</v>
      </c>
      <c r="H118" s="72">
        <f>H119</f>
        <v>0</v>
      </c>
      <c r="I118" s="72"/>
      <c r="J118" s="197" t="e">
        <f t="shared" si="9"/>
        <v>#DIV/0!</v>
      </c>
      <c r="K118" s="110"/>
      <c r="L118" s="110"/>
      <c r="M118" s="110"/>
      <c r="N118" s="110"/>
      <c r="O118" s="110"/>
      <c r="P118" s="110"/>
      <c r="Q118" s="110"/>
      <c r="R118" s="110"/>
      <c r="S118" s="110"/>
      <c r="T118" s="110"/>
      <c r="U118" s="110"/>
      <c r="V118" s="110"/>
      <c r="W118" s="110"/>
      <c r="X118" s="110"/>
      <c r="Y118" s="110"/>
      <c r="Z118" s="110"/>
      <c r="AA118" s="110"/>
      <c r="AB118" s="110"/>
    </row>
    <row r="119" spans="1:28" s="74" customFormat="1" ht="29.25" hidden="1" customHeight="1" x14ac:dyDescent="0.2">
      <c r="B119" s="75"/>
      <c r="C119" s="76"/>
      <c r="D119" s="76"/>
      <c r="E119" s="124" t="s">
        <v>108</v>
      </c>
      <c r="F119" s="71" t="s">
        <v>180</v>
      </c>
      <c r="G119" s="71">
        <v>12</v>
      </c>
      <c r="H119" s="72">
        <f>H120</f>
        <v>0</v>
      </c>
      <c r="I119" s="72"/>
      <c r="J119" s="197" t="e">
        <f t="shared" si="9"/>
        <v>#DIV/0!</v>
      </c>
      <c r="K119" s="110"/>
      <c r="L119" s="110"/>
      <c r="M119" s="110"/>
      <c r="N119" s="110"/>
      <c r="O119" s="110"/>
      <c r="P119" s="110"/>
      <c r="Q119" s="110"/>
      <c r="R119" s="110"/>
      <c r="S119" s="110"/>
      <c r="T119" s="110"/>
      <c r="U119" s="110"/>
      <c r="V119" s="110"/>
      <c r="W119" s="110"/>
      <c r="X119" s="110"/>
      <c r="Y119" s="110"/>
      <c r="Z119" s="110"/>
      <c r="AA119" s="110"/>
      <c r="AB119" s="110"/>
    </row>
    <row r="120" spans="1:28" s="74" customFormat="1" ht="32.25" hidden="1" customHeight="1" x14ac:dyDescent="0.2">
      <c r="B120" s="75"/>
      <c r="C120" s="76"/>
      <c r="D120" s="76"/>
      <c r="E120" s="124" t="s">
        <v>109</v>
      </c>
      <c r="F120" s="71" t="s">
        <v>180</v>
      </c>
      <c r="G120" s="71">
        <v>12</v>
      </c>
      <c r="H120" s="72">
        <v>0</v>
      </c>
      <c r="I120" s="72"/>
      <c r="J120" s="197" t="e">
        <f t="shared" si="9"/>
        <v>#DIV/0!</v>
      </c>
      <c r="K120" s="110"/>
      <c r="L120" s="110"/>
      <c r="M120" s="110"/>
      <c r="N120" s="110"/>
      <c r="O120" s="110"/>
      <c r="P120" s="110"/>
      <c r="Q120" s="110"/>
      <c r="R120" s="110"/>
      <c r="S120" s="110"/>
      <c r="T120" s="110"/>
      <c r="U120" s="110"/>
      <c r="V120" s="110"/>
      <c r="W120" s="110"/>
      <c r="X120" s="110"/>
      <c r="Y120" s="110"/>
      <c r="Z120" s="110"/>
      <c r="AA120" s="110"/>
      <c r="AB120" s="110"/>
    </row>
    <row r="121" spans="1:28" s="74" customFormat="1" ht="42" hidden="1" customHeight="1" x14ac:dyDescent="0.2">
      <c r="B121" s="75"/>
      <c r="C121" s="76"/>
      <c r="D121" s="76"/>
      <c r="E121" s="124" t="s">
        <v>259</v>
      </c>
      <c r="F121" s="71" t="s">
        <v>180</v>
      </c>
      <c r="G121" s="71">
        <v>12</v>
      </c>
      <c r="H121" s="72">
        <f t="shared" ref="H121:I124" si="15">H122</f>
        <v>3</v>
      </c>
      <c r="I121" s="72">
        <f t="shared" si="15"/>
        <v>0</v>
      </c>
      <c r="J121" s="197">
        <f t="shared" si="9"/>
        <v>0</v>
      </c>
      <c r="K121" s="110"/>
      <c r="L121" s="110"/>
      <c r="M121" s="110"/>
      <c r="N121" s="110"/>
      <c r="O121" s="110"/>
      <c r="P121" s="110"/>
      <c r="Q121" s="110"/>
      <c r="R121" s="110"/>
      <c r="S121" s="110"/>
      <c r="T121" s="110"/>
      <c r="U121" s="110"/>
      <c r="V121" s="110"/>
      <c r="W121" s="110"/>
      <c r="X121" s="110"/>
      <c r="Y121" s="110"/>
      <c r="Z121" s="110"/>
      <c r="AA121" s="110"/>
      <c r="AB121" s="110"/>
    </row>
    <row r="122" spans="1:28" s="74" customFormat="1" ht="39" hidden="1" customHeight="1" x14ac:dyDescent="0.2">
      <c r="B122" s="75"/>
      <c r="C122" s="76"/>
      <c r="D122" s="76"/>
      <c r="E122" s="124" t="s">
        <v>260</v>
      </c>
      <c r="F122" s="71" t="s">
        <v>180</v>
      </c>
      <c r="G122" s="71">
        <v>12</v>
      </c>
      <c r="H122" s="72">
        <f t="shared" si="15"/>
        <v>3</v>
      </c>
      <c r="I122" s="72">
        <f t="shared" si="15"/>
        <v>0</v>
      </c>
      <c r="J122" s="197">
        <f t="shared" si="9"/>
        <v>0</v>
      </c>
      <c r="K122" s="110"/>
      <c r="L122" s="110"/>
      <c r="M122" s="110"/>
      <c r="N122" s="110"/>
      <c r="O122" s="110"/>
      <c r="P122" s="110"/>
      <c r="Q122" s="110"/>
      <c r="R122" s="110"/>
      <c r="S122" s="110"/>
      <c r="T122" s="110"/>
      <c r="U122" s="110"/>
      <c r="V122" s="110"/>
      <c r="W122" s="110"/>
      <c r="X122" s="110"/>
      <c r="Y122" s="110"/>
      <c r="Z122" s="110"/>
      <c r="AA122" s="110"/>
      <c r="AB122" s="110"/>
    </row>
    <row r="123" spans="1:28" s="74" customFormat="1" ht="53.25" hidden="1" customHeight="1" x14ac:dyDescent="0.2">
      <c r="B123" s="75"/>
      <c r="C123" s="76"/>
      <c r="D123" s="76"/>
      <c r="E123" s="124" t="s">
        <v>261</v>
      </c>
      <c r="F123" s="71" t="s">
        <v>180</v>
      </c>
      <c r="G123" s="71">
        <v>12</v>
      </c>
      <c r="H123" s="72">
        <f t="shared" si="15"/>
        <v>3</v>
      </c>
      <c r="I123" s="72">
        <f t="shared" si="15"/>
        <v>0</v>
      </c>
      <c r="J123" s="197">
        <f t="shared" si="9"/>
        <v>0</v>
      </c>
      <c r="K123" s="110"/>
      <c r="L123" s="110"/>
      <c r="M123" s="110"/>
      <c r="N123" s="110"/>
      <c r="O123" s="110"/>
      <c r="P123" s="110"/>
      <c r="Q123" s="110"/>
      <c r="R123" s="110"/>
      <c r="S123" s="110"/>
      <c r="T123" s="110"/>
      <c r="U123" s="110"/>
      <c r="V123" s="110"/>
      <c r="W123" s="110"/>
      <c r="X123" s="110"/>
      <c r="Y123" s="110"/>
      <c r="Z123" s="110"/>
      <c r="AA123" s="110"/>
      <c r="AB123" s="110"/>
    </row>
    <row r="124" spans="1:28" s="74" customFormat="1" ht="26.25" hidden="1" customHeight="1" x14ac:dyDescent="0.2">
      <c r="B124" s="75"/>
      <c r="C124" s="76"/>
      <c r="D124" s="76"/>
      <c r="E124" s="124" t="s">
        <v>108</v>
      </c>
      <c r="F124" s="71" t="s">
        <v>180</v>
      </c>
      <c r="G124" s="71">
        <v>12</v>
      </c>
      <c r="H124" s="72">
        <f t="shared" si="15"/>
        <v>3</v>
      </c>
      <c r="I124" s="72">
        <f t="shared" si="15"/>
        <v>0</v>
      </c>
      <c r="J124" s="197">
        <f t="shared" si="9"/>
        <v>0</v>
      </c>
      <c r="K124" s="110"/>
      <c r="L124" s="110"/>
      <c r="M124" s="110"/>
      <c r="N124" s="110"/>
      <c r="O124" s="110"/>
      <c r="P124" s="110"/>
      <c r="Q124" s="110"/>
      <c r="R124" s="110"/>
      <c r="S124" s="110"/>
      <c r="T124" s="110"/>
      <c r="U124" s="110"/>
      <c r="V124" s="110"/>
      <c r="W124" s="110"/>
      <c r="X124" s="110"/>
      <c r="Y124" s="110"/>
      <c r="Z124" s="110"/>
      <c r="AA124" s="110"/>
      <c r="AB124" s="110"/>
    </row>
    <row r="125" spans="1:28" s="74" customFormat="1" ht="27" hidden="1" customHeight="1" x14ac:dyDescent="0.2">
      <c r="B125" s="75"/>
      <c r="C125" s="76"/>
      <c r="D125" s="76"/>
      <c r="E125" s="124" t="s">
        <v>109</v>
      </c>
      <c r="F125" s="71" t="s">
        <v>180</v>
      </c>
      <c r="G125" s="71">
        <v>12</v>
      </c>
      <c r="H125" s="72">
        <v>3</v>
      </c>
      <c r="I125" s="72">
        <v>0</v>
      </c>
      <c r="J125" s="197">
        <f t="shared" si="9"/>
        <v>0</v>
      </c>
      <c r="K125" s="110"/>
      <c r="L125" s="110"/>
      <c r="M125" s="110"/>
      <c r="N125" s="110"/>
      <c r="O125" s="110"/>
      <c r="P125" s="110"/>
      <c r="Q125" s="110"/>
      <c r="R125" s="110"/>
      <c r="S125" s="110"/>
      <c r="T125" s="110"/>
      <c r="U125" s="110"/>
      <c r="V125" s="110"/>
      <c r="W125" s="110"/>
      <c r="X125" s="110"/>
      <c r="Y125" s="110"/>
      <c r="Z125" s="110"/>
      <c r="AA125" s="110"/>
      <c r="AB125" s="110"/>
    </row>
    <row r="126" spans="1:28" ht="16.5" customHeight="1" x14ac:dyDescent="0.2">
      <c r="A126" s="74"/>
      <c r="B126" s="75"/>
      <c r="C126" s="76"/>
      <c r="D126" s="76"/>
      <c r="E126" s="117" t="s">
        <v>262</v>
      </c>
      <c r="F126" s="71" t="s">
        <v>263</v>
      </c>
      <c r="G126" s="71"/>
      <c r="H126" s="72">
        <f>H127+H139+H172+H214</f>
        <v>950.27</v>
      </c>
      <c r="I126" s="72">
        <f>I127+I139+I172+I214</f>
        <v>843.96479999999997</v>
      </c>
      <c r="J126" s="197">
        <f t="shared" si="9"/>
        <v>88.813158365517168</v>
      </c>
      <c r="K126" s="110"/>
      <c r="L126" s="110"/>
      <c r="M126" s="110"/>
      <c r="N126" s="110"/>
      <c r="O126" s="110"/>
      <c r="P126" s="110"/>
      <c r="Q126" s="110"/>
      <c r="R126" s="110"/>
      <c r="S126" s="110"/>
      <c r="T126" s="110"/>
      <c r="U126" s="110"/>
      <c r="V126" s="110"/>
      <c r="W126" s="110"/>
      <c r="X126" s="110"/>
      <c r="Y126" s="110"/>
      <c r="Z126" s="110"/>
      <c r="AA126" s="110"/>
      <c r="AB126" s="110"/>
    </row>
    <row r="127" spans="1:28" ht="15.6" customHeight="1" x14ac:dyDescent="0.2">
      <c r="A127" s="74"/>
      <c r="B127" s="75"/>
      <c r="C127" s="76"/>
      <c r="D127" s="76"/>
      <c r="E127" s="117" t="s">
        <v>264</v>
      </c>
      <c r="F127" s="71" t="s">
        <v>263</v>
      </c>
      <c r="G127" s="71" t="s">
        <v>178</v>
      </c>
      <c r="H127" s="72">
        <f>H128+H136</f>
        <v>487.87</v>
      </c>
      <c r="I127" s="72">
        <f>I128+I136</f>
        <v>479.79500000000002</v>
      </c>
      <c r="J127" s="197">
        <f t="shared" si="9"/>
        <v>98.344845963063932</v>
      </c>
      <c r="K127" s="110"/>
      <c r="L127" s="110"/>
      <c r="M127" s="110"/>
      <c r="N127" s="110"/>
      <c r="O127" s="110"/>
      <c r="P127" s="110"/>
      <c r="Q127" s="110"/>
      <c r="R127" s="110"/>
      <c r="S127" s="110"/>
      <c r="T127" s="110"/>
      <c r="U127" s="110"/>
      <c r="V127" s="110"/>
      <c r="W127" s="110"/>
      <c r="X127" s="110"/>
      <c r="Y127" s="110"/>
      <c r="Z127" s="110"/>
      <c r="AA127" s="110"/>
      <c r="AB127" s="110"/>
    </row>
    <row r="128" spans="1:28" ht="41.25" hidden="1" customHeight="1" x14ac:dyDescent="0.2">
      <c r="A128" s="74"/>
      <c r="B128" s="75"/>
      <c r="C128" s="76"/>
      <c r="D128" s="76"/>
      <c r="E128" s="117" t="s">
        <v>211</v>
      </c>
      <c r="F128" s="71" t="s">
        <v>263</v>
      </c>
      <c r="G128" s="71" t="s">
        <v>178</v>
      </c>
      <c r="H128" s="72">
        <f t="shared" ref="H128:I128" si="16">H129</f>
        <v>487.87</v>
      </c>
      <c r="I128" s="72">
        <f t="shared" si="16"/>
        <v>479.79500000000002</v>
      </c>
      <c r="J128" s="197">
        <f t="shared" si="9"/>
        <v>98.344845963063932</v>
      </c>
      <c r="K128" s="110"/>
      <c r="L128" s="110"/>
      <c r="M128" s="110"/>
      <c r="N128" s="110"/>
      <c r="O128" s="110"/>
      <c r="P128" s="110"/>
      <c r="Q128" s="110"/>
      <c r="R128" s="110"/>
      <c r="S128" s="110"/>
      <c r="T128" s="110"/>
      <c r="U128" s="110"/>
      <c r="V128" s="110"/>
      <c r="W128" s="110"/>
      <c r="X128" s="110"/>
      <c r="Y128" s="110"/>
      <c r="Z128" s="110"/>
      <c r="AA128" s="110"/>
      <c r="AB128" s="110"/>
    </row>
    <row r="129" spans="1:68" ht="39.75" hidden="1" customHeight="1" x14ac:dyDescent="0.2">
      <c r="A129" s="74"/>
      <c r="B129" s="75"/>
      <c r="C129" s="76"/>
      <c r="D129" s="76"/>
      <c r="E129" s="117" t="s">
        <v>214</v>
      </c>
      <c r="F129" s="71" t="s">
        <v>263</v>
      </c>
      <c r="G129" s="71" t="s">
        <v>178</v>
      </c>
      <c r="H129" s="72">
        <f>H130+H133</f>
        <v>487.87</v>
      </c>
      <c r="I129" s="72">
        <f>I130+I133</f>
        <v>479.79500000000002</v>
      </c>
      <c r="J129" s="197">
        <f t="shared" si="9"/>
        <v>98.344845963063932</v>
      </c>
      <c r="K129" s="110"/>
      <c r="L129" s="110"/>
      <c r="M129" s="110"/>
      <c r="N129" s="110"/>
      <c r="O129" s="110"/>
      <c r="P129" s="110"/>
      <c r="Q129" s="110"/>
      <c r="R129" s="110"/>
      <c r="S129" s="110"/>
      <c r="T129" s="110"/>
      <c r="U129" s="110"/>
      <c r="V129" s="110"/>
      <c r="W129" s="110"/>
      <c r="X129" s="110"/>
      <c r="Y129" s="110"/>
      <c r="Z129" s="110"/>
      <c r="AA129" s="110"/>
      <c r="AB129" s="110"/>
    </row>
    <row r="130" spans="1:68" ht="15" hidden="1" customHeight="1" x14ac:dyDescent="0.2">
      <c r="A130" s="74"/>
      <c r="B130" s="75"/>
      <c r="C130" s="76"/>
      <c r="D130" s="76"/>
      <c r="E130" s="131" t="s">
        <v>118</v>
      </c>
      <c r="F130" s="71" t="s">
        <v>263</v>
      </c>
      <c r="G130" s="71" t="s">
        <v>178</v>
      </c>
      <c r="H130" s="72">
        <f t="shared" ref="H130:I131" si="17">H131</f>
        <v>479.87</v>
      </c>
      <c r="I130" s="72">
        <f t="shared" si="17"/>
        <v>479.79500000000002</v>
      </c>
      <c r="J130" s="197">
        <f t="shared" si="9"/>
        <v>99.984370767082751</v>
      </c>
      <c r="K130" s="110"/>
      <c r="L130" s="110"/>
      <c r="M130" s="110"/>
      <c r="N130" s="110"/>
      <c r="O130" s="110"/>
      <c r="P130" s="110"/>
      <c r="Q130" s="110"/>
      <c r="R130" s="110"/>
      <c r="S130" s="110"/>
      <c r="T130" s="110"/>
      <c r="U130" s="110"/>
      <c r="V130" s="110"/>
      <c r="W130" s="110"/>
      <c r="X130" s="110"/>
      <c r="Y130" s="110"/>
      <c r="Z130" s="110"/>
      <c r="AA130" s="110"/>
      <c r="AB130" s="110"/>
    </row>
    <row r="131" spans="1:68" ht="27" hidden="1" customHeight="1" x14ac:dyDescent="0.2">
      <c r="A131" s="74"/>
      <c r="B131" s="75"/>
      <c r="C131" s="76"/>
      <c r="D131" s="76"/>
      <c r="E131" s="124" t="s">
        <v>108</v>
      </c>
      <c r="F131" s="71" t="s">
        <v>263</v>
      </c>
      <c r="G131" s="71" t="s">
        <v>178</v>
      </c>
      <c r="H131" s="72">
        <f t="shared" si="17"/>
        <v>479.87</v>
      </c>
      <c r="I131" s="72">
        <f t="shared" si="17"/>
        <v>479.79500000000002</v>
      </c>
      <c r="J131" s="197">
        <f t="shared" si="9"/>
        <v>99.984370767082751</v>
      </c>
      <c r="K131" s="110"/>
      <c r="L131" s="110"/>
      <c r="M131" s="110"/>
      <c r="N131" s="110"/>
      <c r="O131" s="110"/>
      <c r="P131" s="110"/>
      <c r="Q131" s="110"/>
      <c r="R131" s="110"/>
      <c r="S131" s="110"/>
      <c r="T131" s="110"/>
      <c r="U131" s="110"/>
      <c r="V131" s="110"/>
      <c r="W131" s="110"/>
      <c r="X131" s="110"/>
      <c r="Y131" s="110"/>
      <c r="Z131" s="110"/>
      <c r="AA131" s="110"/>
      <c r="AB131" s="110"/>
    </row>
    <row r="132" spans="1:68" ht="29.25" hidden="1" customHeight="1" x14ac:dyDescent="0.2">
      <c r="A132" s="74"/>
      <c r="B132" s="75"/>
      <c r="C132" s="76"/>
      <c r="D132" s="76"/>
      <c r="E132" s="124" t="s">
        <v>109</v>
      </c>
      <c r="F132" s="71" t="s">
        <v>263</v>
      </c>
      <c r="G132" s="71" t="s">
        <v>178</v>
      </c>
      <c r="H132" s="72">
        <v>479.87</v>
      </c>
      <c r="I132" s="72">
        <v>479.79500000000002</v>
      </c>
      <c r="J132" s="197">
        <f t="shared" si="9"/>
        <v>99.984370767082751</v>
      </c>
      <c r="K132" s="110"/>
      <c r="L132" s="110"/>
      <c r="M132" s="110"/>
      <c r="N132" s="110"/>
      <c r="O132" s="110"/>
      <c r="P132" s="110"/>
      <c r="Q132" s="110"/>
      <c r="R132" s="110"/>
      <c r="S132" s="110"/>
      <c r="T132" s="110"/>
      <c r="U132" s="110"/>
      <c r="V132" s="110"/>
      <c r="W132" s="110"/>
      <c r="X132" s="110"/>
      <c r="Y132" s="110"/>
      <c r="Z132" s="110"/>
      <c r="AA132" s="110"/>
      <c r="AB132" s="110"/>
    </row>
    <row r="133" spans="1:68" ht="93" hidden="1" customHeight="1" x14ac:dyDescent="0.2">
      <c r="A133" s="74"/>
      <c r="B133" s="75"/>
      <c r="C133" s="76"/>
      <c r="D133" s="76"/>
      <c r="E133" s="117" t="s">
        <v>265</v>
      </c>
      <c r="F133" s="71" t="s">
        <v>263</v>
      </c>
      <c r="G133" s="71" t="s">
        <v>178</v>
      </c>
      <c r="H133" s="72">
        <f>H135</f>
        <v>8</v>
      </c>
      <c r="I133" s="72">
        <f>I135</f>
        <v>0</v>
      </c>
      <c r="J133" s="197">
        <f t="shared" si="9"/>
        <v>0</v>
      </c>
      <c r="K133" s="110"/>
      <c r="L133" s="110"/>
      <c r="M133" s="110"/>
      <c r="N133" s="110"/>
      <c r="O133" s="110"/>
      <c r="P133" s="110"/>
      <c r="Q133" s="110"/>
      <c r="R133" s="110"/>
      <c r="S133" s="110"/>
      <c r="T133" s="110"/>
      <c r="U133" s="110"/>
      <c r="V133" s="110"/>
      <c r="W133" s="110"/>
      <c r="X133" s="110"/>
      <c r="Y133" s="110"/>
      <c r="Z133" s="110"/>
      <c r="AA133" s="110"/>
      <c r="AB133" s="110"/>
    </row>
    <row r="134" spans="1:68" ht="27.75" hidden="1" customHeight="1" x14ac:dyDescent="0.2">
      <c r="A134" s="74"/>
      <c r="B134" s="75"/>
      <c r="C134" s="76"/>
      <c r="D134" s="76"/>
      <c r="E134" s="124" t="s">
        <v>108</v>
      </c>
      <c r="F134" s="71" t="s">
        <v>263</v>
      </c>
      <c r="G134" s="71" t="s">
        <v>178</v>
      </c>
      <c r="H134" s="72">
        <f>H135</f>
        <v>8</v>
      </c>
      <c r="I134" s="72">
        <f>I135</f>
        <v>0</v>
      </c>
      <c r="J134" s="197">
        <f t="shared" si="9"/>
        <v>0</v>
      </c>
      <c r="K134" s="79"/>
      <c r="L134" s="110"/>
      <c r="M134" s="110"/>
      <c r="N134" s="110"/>
      <c r="O134" s="110"/>
      <c r="P134" s="110"/>
      <c r="Q134" s="110"/>
      <c r="R134" s="110"/>
      <c r="S134" s="110"/>
      <c r="T134" s="110"/>
      <c r="U134" s="110"/>
      <c r="V134" s="110"/>
      <c r="W134" s="110"/>
      <c r="X134" s="110"/>
      <c r="Y134" s="110"/>
      <c r="Z134" s="110"/>
      <c r="AA134" s="110"/>
      <c r="AB134" s="110"/>
    </row>
    <row r="135" spans="1:68" s="89" customFormat="1" ht="27.75" hidden="1" customHeight="1" x14ac:dyDescent="0.2">
      <c r="B135" s="90"/>
      <c r="C135" s="91"/>
      <c r="D135" s="76"/>
      <c r="E135" s="124" t="s">
        <v>109</v>
      </c>
      <c r="F135" s="71" t="s">
        <v>263</v>
      </c>
      <c r="G135" s="71" t="s">
        <v>178</v>
      </c>
      <c r="H135" s="72">
        <v>8</v>
      </c>
      <c r="I135" s="72">
        <v>0</v>
      </c>
      <c r="J135" s="197">
        <f t="shared" si="9"/>
        <v>0</v>
      </c>
      <c r="K135" s="79"/>
      <c r="L135" s="79"/>
      <c r="M135" s="79"/>
      <c r="N135" s="79"/>
      <c r="O135" s="79"/>
      <c r="P135" s="79"/>
      <c r="Q135" s="79"/>
      <c r="R135" s="79"/>
      <c r="S135" s="79"/>
      <c r="T135" s="79"/>
      <c r="U135" s="79"/>
      <c r="V135" s="79"/>
      <c r="W135" s="79"/>
      <c r="X135" s="79"/>
      <c r="Y135" s="79"/>
      <c r="Z135" s="79"/>
      <c r="AA135" s="79"/>
      <c r="AB135" s="79"/>
      <c r="AC135" s="79"/>
      <c r="AD135" s="79"/>
      <c r="AE135" s="79"/>
      <c r="AF135" s="79"/>
      <c r="AG135" s="79"/>
      <c r="AH135" s="79"/>
      <c r="AI135" s="79"/>
      <c r="AJ135" s="79"/>
      <c r="AK135" s="79"/>
      <c r="AL135" s="79"/>
      <c r="AM135" s="79"/>
      <c r="AN135" s="79"/>
      <c r="AO135" s="79"/>
      <c r="AP135" s="79"/>
      <c r="AQ135" s="79"/>
      <c r="AR135" s="79"/>
      <c r="AS135" s="79"/>
      <c r="AT135" s="79"/>
      <c r="AU135" s="79"/>
      <c r="AV135" s="79"/>
      <c r="AW135" s="79"/>
      <c r="AX135" s="79"/>
      <c r="AY135" s="79"/>
      <c r="AZ135" s="79"/>
      <c r="BA135" s="79"/>
      <c r="BB135" s="79"/>
      <c r="BC135" s="79"/>
      <c r="BD135" s="79"/>
      <c r="BE135" s="79"/>
      <c r="BF135" s="79"/>
      <c r="BG135" s="79"/>
      <c r="BH135" s="79"/>
      <c r="BI135" s="79"/>
      <c r="BJ135" s="79"/>
      <c r="BK135" s="79"/>
      <c r="BL135" s="79"/>
      <c r="BM135" s="79"/>
      <c r="BN135" s="79"/>
      <c r="BO135" s="79"/>
      <c r="BP135" s="79"/>
    </row>
    <row r="136" spans="1:68" s="89" customFormat="1" ht="63.75" hidden="1" customHeight="1" x14ac:dyDescent="0.2">
      <c r="B136" s="90"/>
      <c r="C136" s="91"/>
      <c r="D136" s="76"/>
      <c r="E136" s="124" t="s">
        <v>266</v>
      </c>
      <c r="F136" s="71" t="s">
        <v>263</v>
      </c>
      <c r="G136" s="71" t="s">
        <v>178</v>
      </c>
      <c r="H136" s="72">
        <f>H137</f>
        <v>0</v>
      </c>
      <c r="I136" s="72"/>
      <c r="J136" s="197" t="e">
        <f t="shared" si="9"/>
        <v>#DIV/0!</v>
      </c>
      <c r="K136" s="79"/>
      <c r="L136" s="79"/>
      <c r="M136" s="79"/>
      <c r="N136" s="79"/>
      <c r="O136" s="79"/>
      <c r="P136" s="79"/>
      <c r="Q136" s="79"/>
      <c r="R136" s="79"/>
      <c r="S136" s="79"/>
      <c r="T136" s="79"/>
      <c r="U136" s="79"/>
      <c r="V136" s="79"/>
      <c r="W136" s="79"/>
      <c r="X136" s="79"/>
      <c r="Y136" s="79"/>
      <c r="Z136" s="79"/>
      <c r="AA136" s="79"/>
      <c r="AB136" s="79"/>
      <c r="AC136" s="79"/>
      <c r="AD136" s="79"/>
      <c r="AE136" s="79"/>
      <c r="AF136" s="79"/>
      <c r="AG136" s="79"/>
      <c r="AH136" s="79"/>
      <c r="AI136" s="79"/>
      <c r="AJ136" s="79"/>
      <c r="AK136" s="79"/>
      <c r="AL136" s="79"/>
      <c r="AM136" s="79"/>
      <c r="AN136" s="79"/>
      <c r="AO136" s="79"/>
      <c r="AP136" s="79"/>
      <c r="AQ136" s="79"/>
      <c r="AR136" s="79"/>
      <c r="AS136" s="79"/>
      <c r="AT136" s="79"/>
      <c r="AU136" s="79"/>
      <c r="AV136" s="79"/>
      <c r="AW136" s="79"/>
      <c r="AX136" s="79"/>
      <c r="AY136" s="79"/>
      <c r="AZ136" s="79"/>
      <c r="BA136" s="79"/>
      <c r="BB136" s="79"/>
      <c r="BC136" s="79"/>
      <c r="BD136" s="79"/>
      <c r="BE136" s="79"/>
      <c r="BF136" s="79"/>
      <c r="BG136" s="79"/>
      <c r="BH136" s="79"/>
      <c r="BI136" s="79"/>
      <c r="BJ136" s="79"/>
      <c r="BK136" s="79"/>
      <c r="BL136" s="79"/>
      <c r="BM136" s="79"/>
      <c r="BN136" s="79"/>
      <c r="BO136" s="79"/>
      <c r="BP136" s="79"/>
    </row>
    <row r="137" spans="1:68" s="89" customFormat="1" ht="32.85" hidden="1" customHeight="1" x14ac:dyDescent="0.2">
      <c r="B137" s="90"/>
      <c r="C137" s="91"/>
      <c r="D137" s="76"/>
      <c r="E137" s="124" t="s">
        <v>108</v>
      </c>
      <c r="F137" s="71" t="s">
        <v>263</v>
      </c>
      <c r="G137" s="71" t="s">
        <v>178</v>
      </c>
      <c r="H137" s="72">
        <f>H138</f>
        <v>0</v>
      </c>
      <c r="I137" s="72"/>
      <c r="J137" s="197" t="e">
        <f t="shared" si="9"/>
        <v>#DIV/0!</v>
      </c>
      <c r="K137" s="79"/>
      <c r="L137" s="79"/>
      <c r="M137" s="79"/>
      <c r="N137" s="79"/>
      <c r="O137" s="79"/>
      <c r="P137" s="79"/>
      <c r="Q137" s="79"/>
      <c r="R137" s="79"/>
      <c r="S137" s="79"/>
      <c r="T137" s="79"/>
      <c r="U137" s="79"/>
      <c r="V137" s="79"/>
      <c r="W137" s="79"/>
      <c r="X137" s="79"/>
      <c r="Y137" s="79"/>
      <c r="Z137" s="79"/>
      <c r="AA137" s="79"/>
      <c r="AB137" s="79"/>
      <c r="AC137" s="79"/>
      <c r="AD137" s="79"/>
      <c r="AE137" s="79"/>
      <c r="AF137" s="79"/>
      <c r="AG137" s="79"/>
      <c r="AH137" s="79"/>
      <c r="AI137" s="79"/>
      <c r="AJ137" s="79"/>
      <c r="AK137" s="79"/>
      <c r="AL137" s="79"/>
      <c r="AM137" s="79"/>
      <c r="AN137" s="79"/>
      <c r="AO137" s="79"/>
      <c r="AP137" s="79"/>
      <c r="AQ137" s="79"/>
      <c r="AR137" s="79"/>
      <c r="AS137" s="79"/>
      <c r="AT137" s="79"/>
      <c r="AU137" s="79"/>
      <c r="AV137" s="79"/>
      <c r="AW137" s="79"/>
      <c r="AX137" s="79"/>
      <c r="AY137" s="79"/>
      <c r="AZ137" s="79"/>
      <c r="BA137" s="79"/>
      <c r="BB137" s="79"/>
      <c r="BC137" s="79"/>
      <c r="BD137" s="79"/>
      <c r="BE137" s="79"/>
      <c r="BF137" s="79"/>
      <c r="BG137" s="79"/>
      <c r="BH137" s="79"/>
      <c r="BI137" s="79"/>
      <c r="BJ137" s="79"/>
      <c r="BK137" s="79"/>
      <c r="BL137" s="79"/>
      <c r="BM137" s="79"/>
      <c r="BN137" s="79"/>
      <c r="BO137" s="79"/>
      <c r="BP137" s="79"/>
    </row>
    <row r="138" spans="1:68" s="89" customFormat="1" ht="44.25" hidden="1" customHeight="1" x14ac:dyDescent="0.2">
      <c r="B138" s="90"/>
      <c r="C138" s="91"/>
      <c r="D138" s="76"/>
      <c r="E138" s="124" t="s">
        <v>109</v>
      </c>
      <c r="F138" s="71" t="s">
        <v>263</v>
      </c>
      <c r="G138" s="71" t="s">
        <v>178</v>
      </c>
      <c r="H138" s="72"/>
      <c r="I138" s="72"/>
      <c r="J138" s="197" t="e">
        <f t="shared" si="9"/>
        <v>#DIV/0!</v>
      </c>
      <c r="K138" s="79"/>
      <c r="L138" s="79"/>
      <c r="M138" s="79"/>
      <c r="N138" s="79"/>
      <c r="O138" s="79"/>
      <c r="P138" s="79"/>
      <c r="Q138" s="79"/>
      <c r="R138" s="79"/>
      <c r="S138" s="79"/>
      <c r="T138" s="79"/>
      <c r="U138" s="79"/>
      <c r="V138" s="79"/>
      <c r="W138" s="79"/>
      <c r="X138" s="79"/>
      <c r="Y138" s="79"/>
      <c r="Z138" s="79"/>
      <c r="AA138" s="79"/>
      <c r="AB138" s="79"/>
      <c r="AC138" s="79"/>
      <c r="AD138" s="79"/>
      <c r="AE138" s="79"/>
      <c r="AF138" s="79"/>
      <c r="AG138" s="79"/>
      <c r="AH138" s="79"/>
      <c r="AI138" s="79"/>
      <c r="AJ138" s="79"/>
      <c r="AK138" s="79"/>
      <c r="AL138" s="79"/>
      <c r="AM138" s="79"/>
      <c r="AN138" s="79"/>
      <c r="AO138" s="79"/>
      <c r="AP138" s="79"/>
      <c r="AQ138" s="79"/>
      <c r="AR138" s="79"/>
      <c r="AS138" s="79"/>
      <c r="AT138" s="79"/>
      <c r="AU138" s="79"/>
      <c r="AV138" s="79"/>
      <c r="AW138" s="79"/>
      <c r="AX138" s="79"/>
      <c r="AY138" s="79"/>
      <c r="AZ138" s="79"/>
      <c r="BA138" s="79"/>
      <c r="BB138" s="79"/>
      <c r="BC138" s="79"/>
      <c r="BD138" s="79"/>
      <c r="BE138" s="79"/>
      <c r="BF138" s="79"/>
      <c r="BG138" s="79"/>
      <c r="BH138" s="79"/>
      <c r="BI138" s="79"/>
      <c r="BJ138" s="79"/>
      <c r="BK138" s="79"/>
      <c r="BL138" s="79"/>
      <c r="BM138" s="79"/>
      <c r="BN138" s="79"/>
      <c r="BO138" s="79"/>
      <c r="BP138" s="79"/>
    </row>
    <row r="139" spans="1:68" s="74" customFormat="1" ht="15.75" customHeight="1" x14ac:dyDescent="0.2">
      <c r="B139" s="75"/>
      <c r="C139" s="76"/>
      <c r="D139" s="76"/>
      <c r="E139" s="117" t="s">
        <v>267</v>
      </c>
      <c r="F139" s="71" t="s">
        <v>263</v>
      </c>
      <c r="G139" s="71" t="s">
        <v>232</v>
      </c>
      <c r="H139" s="72">
        <f>H152+H146+H140</f>
        <v>24</v>
      </c>
      <c r="I139" s="72">
        <f>I152+I146+I140</f>
        <v>0</v>
      </c>
      <c r="J139" s="197">
        <f t="shared" si="9"/>
        <v>0</v>
      </c>
      <c r="AJ139" s="79"/>
      <c r="AK139" s="79"/>
      <c r="AL139" s="79"/>
      <c r="AM139" s="79"/>
      <c r="AN139" s="79"/>
      <c r="AO139" s="79"/>
      <c r="AP139" s="79"/>
      <c r="AQ139" s="79"/>
      <c r="AR139" s="79"/>
      <c r="AS139" s="79"/>
      <c r="AT139" s="79"/>
      <c r="AU139" s="79"/>
      <c r="AV139" s="79"/>
      <c r="AW139" s="79"/>
      <c r="AX139" s="79"/>
      <c r="AY139" s="79"/>
      <c r="AZ139" s="79"/>
      <c r="BA139" s="79"/>
      <c r="BB139" s="79"/>
      <c r="BC139" s="79"/>
      <c r="BD139" s="79"/>
      <c r="BE139" s="79"/>
      <c r="BF139" s="79"/>
      <c r="BG139" s="79"/>
      <c r="BH139" s="79"/>
      <c r="BI139" s="79"/>
      <c r="BJ139" s="79"/>
      <c r="BK139" s="79"/>
      <c r="BL139" s="79"/>
      <c r="BM139" s="79"/>
      <c r="BN139" s="79"/>
      <c r="BO139" s="79"/>
      <c r="BP139" s="79"/>
    </row>
    <row r="140" spans="1:68" s="74" customFormat="1" ht="40.5" hidden="1" customHeight="1" x14ac:dyDescent="0.2">
      <c r="B140" s="75"/>
      <c r="C140" s="76"/>
      <c r="D140" s="76"/>
      <c r="E140" s="125" t="s">
        <v>268</v>
      </c>
      <c r="F140" s="133" t="s">
        <v>263</v>
      </c>
      <c r="G140" s="133" t="s">
        <v>232</v>
      </c>
      <c r="H140" s="72">
        <f>H141</f>
        <v>0</v>
      </c>
      <c r="I140" s="72"/>
      <c r="J140" s="197" t="e">
        <f t="shared" ref="J140:J203" si="18">I140/H140*100</f>
        <v>#DIV/0!</v>
      </c>
      <c r="AJ140" s="79"/>
      <c r="AK140" s="79"/>
      <c r="AL140" s="79"/>
      <c r="AM140" s="79"/>
      <c r="AN140" s="79"/>
      <c r="AO140" s="79"/>
      <c r="AP140" s="79"/>
      <c r="AQ140" s="79"/>
      <c r="AR140" s="79"/>
      <c r="AS140" s="79"/>
      <c r="AT140" s="79"/>
      <c r="AU140" s="79"/>
      <c r="AV140" s="79"/>
      <c r="AW140" s="79"/>
      <c r="AX140" s="79"/>
      <c r="AY140" s="79"/>
      <c r="AZ140" s="79"/>
      <c r="BA140" s="79"/>
      <c r="BB140" s="79"/>
      <c r="BC140" s="79"/>
      <c r="BD140" s="79"/>
      <c r="BE140" s="79"/>
      <c r="BF140" s="79"/>
      <c r="BG140" s="79"/>
      <c r="BH140" s="79"/>
      <c r="BI140" s="79"/>
      <c r="BJ140" s="79"/>
      <c r="BK140" s="79"/>
      <c r="BL140" s="79"/>
      <c r="BM140" s="79"/>
      <c r="BN140" s="79"/>
      <c r="BO140" s="79"/>
      <c r="BP140" s="79"/>
    </row>
    <row r="141" spans="1:68" s="74" customFormat="1" ht="24.75" hidden="1" customHeight="1" x14ac:dyDescent="0.2">
      <c r="B141" s="75"/>
      <c r="C141" s="76"/>
      <c r="D141" s="76"/>
      <c r="E141" s="125" t="s">
        <v>270</v>
      </c>
      <c r="F141" s="133" t="s">
        <v>263</v>
      </c>
      <c r="G141" s="133" t="s">
        <v>232</v>
      </c>
      <c r="H141" s="72">
        <f>H142</f>
        <v>0</v>
      </c>
      <c r="I141" s="72"/>
      <c r="J141" s="197" t="e">
        <f t="shared" si="18"/>
        <v>#DIV/0!</v>
      </c>
      <c r="AJ141" s="79"/>
      <c r="AK141" s="79"/>
      <c r="AL141" s="79"/>
      <c r="AM141" s="79"/>
      <c r="AN141" s="79"/>
      <c r="AO141" s="79"/>
      <c r="AP141" s="79"/>
      <c r="AQ141" s="79"/>
      <c r="AR141" s="79"/>
      <c r="AS141" s="79"/>
      <c r="AT141" s="79"/>
      <c r="AU141" s="79"/>
      <c r="AV141" s="79"/>
      <c r="AW141" s="79"/>
      <c r="AX141" s="79"/>
      <c r="AY141" s="79"/>
      <c r="AZ141" s="79"/>
      <c r="BA141" s="79"/>
      <c r="BB141" s="79"/>
      <c r="BC141" s="79"/>
      <c r="BD141" s="79"/>
      <c r="BE141" s="79"/>
      <c r="BF141" s="79"/>
      <c r="BG141" s="79"/>
      <c r="BH141" s="79"/>
      <c r="BI141" s="79"/>
      <c r="BJ141" s="79"/>
      <c r="BK141" s="79"/>
      <c r="BL141" s="79"/>
      <c r="BM141" s="79"/>
      <c r="BN141" s="79"/>
      <c r="BO141" s="79"/>
      <c r="BP141" s="79"/>
    </row>
    <row r="142" spans="1:68" s="74" customFormat="1" ht="40.5" hidden="1" customHeight="1" x14ac:dyDescent="0.2">
      <c r="B142" s="75"/>
      <c r="C142" s="76"/>
      <c r="D142" s="76"/>
      <c r="E142" s="125" t="s">
        <v>271</v>
      </c>
      <c r="F142" s="133" t="s">
        <v>263</v>
      </c>
      <c r="G142" s="133" t="s">
        <v>232</v>
      </c>
      <c r="H142" s="72">
        <f>H143</f>
        <v>0</v>
      </c>
      <c r="I142" s="72"/>
      <c r="J142" s="197" t="e">
        <f t="shared" si="18"/>
        <v>#DIV/0!</v>
      </c>
      <c r="AJ142" s="79"/>
      <c r="AK142" s="79"/>
      <c r="AL142" s="79"/>
      <c r="AM142" s="79"/>
      <c r="AN142" s="79"/>
      <c r="AO142" s="79"/>
      <c r="AP142" s="79"/>
      <c r="AQ142" s="79"/>
      <c r="AR142" s="79"/>
      <c r="AS142" s="79"/>
      <c r="AT142" s="79"/>
      <c r="AU142" s="79"/>
      <c r="AV142" s="79"/>
      <c r="AW142" s="79"/>
      <c r="AX142" s="79"/>
      <c r="AY142" s="79"/>
      <c r="AZ142" s="79"/>
      <c r="BA142" s="79"/>
      <c r="BB142" s="79"/>
      <c r="BC142" s="79"/>
      <c r="BD142" s="79"/>
      <c r="BE142" s="79"/>
      <c r="BF142" s="79"/>
      <c r="BG142" s="79"/>
      <c r="BH142" s="79"/>
      <c r="BI142" s="79"/>
      <c r="BJ142" s="79"/>
      <c r="BK142" s="79"/>
      <c r="BL142" s="79"/>
      <c r="BM142" s="79"/>
      <c r="BN142" s="79"/>
      <c r="BO142" s="79"/>
      <c r="BP142" s="79"/>
    </row>
    <row r="143" spans="1:68" s="74" customFormat="1" ht="27.75" hidden="1" customHeight="1" x14ac:dyDescent="0.2">
      <c r="B143" s="75"/>
      <c r="C143" s="76"/>
      <c r="D143" s="76"/>
      <c r="E143" s="125" t="s">
        <v>272</v>
      </c>
      <c r="F143" s="133" t="s">
        <v>263</v>
      </c>
      <c r="G143" s="133" t="s">
        <v>232</v>
      </c>
      <c r="H143" s="72">
        <f>H144</f>
        <v>0</v>
      </c>
      <c r="I143" s="72"/>
      <c r="J143" s="197" t="e">
        <f t="shared" si="18"/>
        <v>#DIV/0!</v>
      </c>
      <c r="AJ143" s="79"/>
      <c r="AK143" s="79"/>
      <c r="AL143" s="79"/>
      <c r="AM143" s="79"/>
      <c r="AN143" s="79"/>
      <c r="AO143" s="79"/>
      <c r="AP143" s="79"/>
      <c r="AQ143" s="79"/>
      <c r="AR143" s="79"/>
      <c r="AS143" s="79"/>
      <c r="AT143" s="79"/>
      <c r="AU143" s="79"/>
      <c r="AV143" s="79"/>
      <c r="AW143" s="79"/>
      <c r="AX143" s="79"/>
      <c r="AY143" s="79"/>
      <c r="AZ143" s="79"/>
      <c r="BA143" s="79"/>
      <c r="BB143" s="79"/>
      <c r="BC143" s="79"/>
      <c r="BD143" s="79"/>
      <c r="BE143" s="79"/>
      <c r="BF143" s="79"/>
      <c r="BG143" s="79"/>
      <c r="BH143" s="79"/>
      <c r="BI143" s="79"/>
      <c r="BJ143" s="79"/>
      <c r="BK143" s="79"/>
      <c r="BL143" s="79"/>
      <c r="BM143" s="79"/>
      <c r="BN143" s="79"/>
      <c r="BO143" s="79"/>
      <c r="BP143" s="79"/>
    </row>
    <row r="144" spans="1:68" s="74" customFormat="1" ht="27.75" hidden="1" customHeight="1" x14ac:dyDescent="0.2">
      <c r="B144" s="75"/>
      <c r="C144" s="76"/>
      <c r="D144" s="76"/>
      <c r="E144" s="140" t="s">
        <v>108</v>
      </c>
      <c r="F144" s="133" t="s">
        <v>263</v>
      </c>
      <c r="G144" s="133" t="s">
        <v>232</v>
      </c>
      <c r="H144" s="72">
        <f>H145</f>
        <v>0</v>
      </c>
      <c r="I144" s="72"/>
      <c r="J144" s="197" t="e">
        <f t="shared" si="18"/>
        <v>#DIV/0!</v>
      </c>
      <c r="AJ144" s="79"/>
      <c r="AK144" s="79"/>
      <c r="AL144" s="79"/>
      <c r="AM144" s="79"/>
      <c r="AN144" s="79"/>
      <c r="AO144" s="79"/>
      <c r="AP144" s="79"/>
      <c r="AQ144" s="79"/>
      <c r="AR144" s="79"/>
      <c r="AS144" s="79"/>
      <c r="AT144" s="79"/>
      <c r="AU144" s="79"/>
      <c r="AV144" s="79"/>
      <c r="AW144" s="79"/>
      <c r="AX144" s="79"/>
      <c r="AY144" s="79"/>
      <c r="AZ144" s="79"/>
      <c r="BA144" s="79"/>
      <c r="BB144" s="79"/>
      <c r="BC144" s="79"/>
      <c r="BD144" s="79"/>
      <c r="BE144" s="79"/>
      <c r="BF144" s="79"/>
      <c r="BG144" s="79"/>
      <c r="BH144" s="79"/>
      <c r="BI144" s="79"/>
      <c r="BJ144" s="79"/>
      <c r="BK144" s="79"/>
      <c r="BL144" s="79"/>
      <c r="BM144" s="79"/>
      <c r="BN144" s="79"/>
      <c r="BO144" s="79"/>
      <c r="BP144" s="79"/>
    </row>
    <row r="145" spans="2:68" s="74" customFormat="1" ht="28.5" hidden="1" customHeight="1" x14ac:dyDescent="0.2">
      <c r="B145" s="75"/>
      <c r="C145" s="76"/>
      <c r="D145" s="76"/>
      <c r="E145" s="140" t="s">
        <v>109</v>
      </c>
      <c r="F145" s="133" t="s">
        <v>263</v>
      </c>
      <c r="G145" s="133" t="s">
        <v>232</v>
      </c>
      <c r="H145" s="72"/>
      <c r="I145" s="72"/>
      <c r="J145" s="197" t="e">
        <f t="shared" si="18"/>
        <v>#DIV/0!</v>
      </c>
      <c r="AJ145" s="79"/>
      <c r="AK145" s="79"/>
      <c r="AL145" s="79"/>
      <c r="AM145" s="79"/>
      <c r="AN145" s="79"/>
      <c r="AO145" s="79"/>
      <c r="AP145" s="79"/>
      <c r="AQ145" s="79"/>
      <c r="AR145" s="79"/>
      <c r="AS145" s="79"/>
      <c r="AT145" s="79"/>
      <c r="AU145" s="79"/>
      <c r="AV145" s="79"/>
      <c r="AW145" s="79"/>
      <c r="AX145" s="79"/>
      <c r="AY145" s="79"/>
      <c r="AZ145" s="79"/>
      <c r="BA145" s="79"/>
      <c r="BB145" s="79"/>
      <c r="BC145" s="79"/>
      <c r="BD145" s="79"/>
      <c r="BE145" s="79"/>
      <c r="BF145" s="79"/>
      <c r="BG145" s="79"/>
      <c r="BH145" s="79"/>
      <c r="BI145" s="79"/>
      <c r="BJ145" s="79"/>
      <c r="BK145" s="79"/>
      <c r="BL145" s="79"/>
      <c r="BM145" s="79"/>
      <c r="BN145" s="79"/>
      <c r="BO145" s="79"/>
      <c r="BP145" s="79"/>
    </row>
    <row r="146" spans="2:68" s="74" customFormat="1" ht="44.25" hidden="1" customHeight="1" x14ac:dyDescent="0.2">
      <c r="B146" s="75"/>
      <c r="C146" s="76"/>
      <c r="D146" s="76"/>
      <c r="E146" s="144" t="s">
        <v>274</v>
      </c>
      <c r="F146" s="120" t="s">
        <v>263</v>
      </c>
      <c r="G146" s="120" t="s">
        <v>232</v>
      </c>
      <c r="H146" s="72">
        <f>H147</f>
        <v>0</v>
      </c>
      <c r="I146" s="72">
        <f>I147</f>
        <v>0</v>
      </c>
      <c r="J146" s="197" t="e">
        <f t="shared" si="18"/>
        <v>#DIV/0!</v>
      </c>
      <c r="AJ146" s="79"/>
      <c r="AK146" s="79"/>
      <c r="AL146" s="79"/>
      <c r="AM146" s="79"/>
      <c r="AN146" s="79"/>
      <c r="AO146" s="79"/>
      <c r="AP146" s="79"/>
      <c r="AQ146" s="79"/>
      <c r="AR146" s="79"/>
      <c r="AS146" s="79"/>
      <c r="AT146" s="79"/>
      <c r="AU146" s="79"/>
      <c r="AV146" s="79"/>
      <c r="AW146" s="79"/>
      <c r="AX146" s="79"/>
      <c r="AY146" s="79"/>
      <c r="AZ146" s="79"/>
      <c r="BA146" s="79"/>
      <c r="BB146" s="79"/>
      <c r="BC146" s="79"/>
      <c r="BD146" s="79"/>
      <c r="BE146" s="79"/>
      <c r="BF146" s="79"/>
      <c r="BG146" s="79"/>
      <c r="BH146" s="79"/>
      <c r="BI146" s="79"/>
      <c r="BJ146" s="79"/>
      <c r="BK146" s="79"/>
      <c r="BL146" s="79"/>
      <c r="BM146" s="79"/>
      <c r="BN146" s="79"/>
      <c r="BO146" s="79"/>
      <c r="BP146" s="79"/>
    </row>
    <row r="147" spans="2:68" s="74" customFormat="1" ht="32.85" hidden="1" customHeight="1" x14ac:dyDescent="0.2">
      <c r="B147" s="75"/>
      <c r="C147" s="76"/>
      <c r="D147" s="76"/>
      <c r="E147" s="117" t="s">
        <v>275</v>
      </c>
      <c r="F147" s="120" t="s">
        <v>263</v>
      </c>
      <c r="G147" s="120" t="s">
        <v>232</v>
      </c>
      <c r="H147" s="72">
        <f t="shared" ref="H147:I148" si="19">H148</f>
        <v>0</v>
      </c>
      <c r="I147" s="72">
        <f t="shared" si="19"/>
        <v>0</v>
      </c>
      <c r="J147" s="197" t="e">
        <f t="shared" si="18"/>
        <v>#DIV/0!</v>
      </c>
      <c r="AJ147" s="79"/>
      <c r="AK147" s="79"/>
      <c r="AL147" s="79"/>
      <c r="AM147" s="79"/>
      <c r="AN147" s="79"/>
      <c r="AO147" s="79"/>
      <c r="AP147" s="79"/>
      <c r="AQ147" s="79"/>
      <c r="AR147" s="79"/>
      <c r="AS147" s="79"/>
      <c r="AT147" s="79"/>
      <c r="AU147" s="79"/>
      <c r="AV147" s="79"/>
      <c r="AW147" s="79"/>
      <c r="AX147" s="79"/>
      <c r="AY147" s="79"/>
      <c r="AZ147" s="79"/>
      <c r="BA147" s="79"/>
      <c r="BB147" s="79"/>
      <c r="BC147" s="79"/>
      <c r="BD147" s="79"/>
      <c r="BE147" s="79"/>
      <c r="BF147" s="79"/>
      <c r="BG147" s="79"/>
      <c r="BH147" s="79"/>
      <c r="BI147" s="79"/>
      <c r="BJ147" s="79"/>
      <c r="BK147" s="79"/>
      <c r="BL147" s="79"/>
      <c r="BM147" s="79"/>
      <c r="BN147" s="79"/>
      <c r="BO147" s="79"/>
      <c r="BP147" s="79"/>
    </row>
    <row r="148" spans="2:68" s="74" customFormat="1" ht="33" hidden="1" customHeight="1" x14ac:dyDescent="0.2">
      <c r="B148" s="75"/>
      <c r="C148" s="76"/>
      <c r="D148" s="76"/>
      <c r="E148" s="117" t="s">
        <v>276</v>
      </c>
      <c r="F148" s="120" t="s">
        <v>263</v>
      </c>
      <c r="G148" s="120" t="s">
        <v>232</v>
      </c>
      <c r="H148" s="72">
        <f t="shared" si="19"/>
        <v>0</v>
      </c>
      <c r="I148" s="72">
        <f t="shared" si="19"/>
        <v>0</v>
      </c>
      <c r="J148" s="197" t="e">
        <f t="shared" si="18"/>
        <v>#DIV/0!</v>
      </c>
      <c r="AJ148" s="79"/>
      <c r="AK148" s="79"/>
      <c r="AL148" s="79"/>
      <c r="AM148" s="79"/>
      <c r="AN148" s="79"/>
      <c r="AO148" s="79"/>
      <c r="AP148" s="79"/>
      <c r="AQ148" s="79"/>
      <c r="AR148" s="79"/>
      <c r="AS148" s="79"/>
      <c r="AT148" s="79"/>
      <c r="AU148" s="79"/>
      <c r="AV148" s="79"/>
      <c r="AW148" s="79"/>
      <c r="AX148" s="79"/>
      <c r="AY148" s="79"/>
      <c r="AZ148" s="79"/>
      <c r="BA148" s="79"/>
      <c r="BB148" s="79"/>
      <c r="BC148" s="79"/>
      <c r="BD148" s="79"/>
      <c r="BE148" s="79"/>
      <c r="BF148" s="79"/>
      <c r="BG148" s="79"/>
      <c r="BH148" s="79"/>
      <c r="BI148" s="79"/>
      <c r="BJ148" s="79"/>
      <c r="BK148" s="79"/>
      <c r="BL148" s="79"/>
      <c r="BM148" s="79"/>
      <c r="BN148" s="79"/>
      <c r="BO148" s="79"/>
      <c r="BP148" s="79"/>
    </row>
    <row r="149" spans="2:68" s="74" customFormat="1" ht="17.850000000000001" hidden="1" customHeight="1" x14ac:dyDescent="0.2">
      <c r="B149" s="75"/>
      <c r="C149" s="76"/>
      <c r="D149" s="76"/>
      <c r="E149" s="117" t="s">
        <v>277</v>
      </c>
      <c r="F149" s="120" t="s">
        <v>263</v>
      </c>
      <c r="G149" s="120" t="s">
        <v>232</v>
      </c>
      <c r="H149" s="72">
        <f>H150</f>
        <v>0</v>
      </c>
      <c r="I149" s="72">
        <f>I150</f>
        <v>0</v>
      </c>
      <c r="J149" s="197" t="e">
        <f t="shared" si="18"/>
        <v>#DIV/0!</v>
      </c>
      <c r="AJ149" s="79"/>
      <c r="AK149" s="79"/>
      <c r="AL149" s="79"/>
      <c r="AM149" s="79"/>
      <c r="AN149" s="79"/>
      <c r="AO149" s="79"/>
      <c r="AP149" s="79"/>
      <c r="AQ149" s="79"/>
      <c r="AR149" s="79"/>
      <c r="AS149" s="79"/>
      <c r="AT149" s="79"/>
      <c r="AU149" s="79"/>
      <c r="AV149" s="79"/>
      <c r="AW149" s="79"/>
      <c r="AX149" s="79"/>
      <c r="AY149" s="79"/>
      <c r="AZ149" s="79"/>
      <c r="BA149" s="79"/>
      <c r="BB149" s="79"/>
      <c r="BC149" s="79"/>
      <c r="BD149" s="79"/>
      <c r="BE149" s="79"/>
      <c r="BF149" s="79"/>
      <c r="BG149" s="79"/>
      <c r="BH149" s="79"/>
      <c r="BI149" s="79"/>
      <c r="BJ149" s="79"/>
      <c r="BK149" s="79"/>
      <c r="BL149" s="79"/>
      <c r="BM149" s="79"/>
      <c r="BN149" s="79"/>
      <c r="BO149" s="79"/>
      <c r="BP149" s="79"/>
    </row>
    <row r="150" spans="2:68" s="74" customFormat="1" ht="40.5" hidden="1" customHeight="1" x14ac:dyDescent="0.2">
      <c r="B150" s="75"/>
      <c r="C150" s="76"/>
      <c r="D150" s="76"/>
      <c r="E150" s="144" t="s">
        <v>280</v>
      </c>
      <c r="F150" s="120" t="s">
        <v>263</v>
      </c>
      <c r="G150" s="120" t="s">
        <v>232</v>
      </c>
      <c r="H150" s="72">
        <f>H151</f>
        <v>0</v>
      </c>
      <c r="I150" s="72">
        <f>I151</f>
        <v>0</v>
      </c>
      <c r="J150" s="197" t="e">
        <f t="shared" si="18"/>
        <v>#DIV/0!</v>
      </c>
      <c r="AJ150" s="79"/>
      <c r="AK150" s="79"/>
      <c r="AL150" s="79"/>
      <c r="AM150" s="79"/>
      <c r="AN150" s="79"/>
      <c r="AO150" s="79"/>
      <c r="AP150" s="79"/>
      <c r="AQ150" s="79"/>
      <c r="AR150" s="79"/>
      <c r="AS150" s="79"/>
      <c r="AT150" s="79"/>
      <c r="AU150" s="79"/>
      <c r="AV150" s="79"/>
      <c r="AW150" s="79"/>
      <c r="AX150" s="79"/>
      <c r="AY150" s="79"/>
      <c r="AZ150" s="79"/>
      <c r="BA150" s="79"/>
      <c r="BB150" s="79"/>
      <c r="BC150" s="79"/>
      <c r="BD150" s="79"/>
      <c r="BE150" s="79"/>
      <c r="BF150" s="79"/>
      <c r="BG150" s="79"/>
      <c r="BH150" s="79"/>
      <c r="BI150" s="79"/>
      <c r="BJ150" s="79"/>
      <c r="BK150" s="79"/>
      <c r="BL150" s="79"/>
      <c r="BM150" s="79"/>
      <c r="BN150" s="79"/>
      <c r="BO150" s="79"/>
      <c r="BP150" s="79"/>
    </row>
    <row r="151" spans="2:68" s="74" customFormat="1" ht="15.6" hidden="1" customHeight="1" x14ac:dyDescent="0.2">
      <c r="B151" s="75"/>
      <c r="C151" s="76"/>
      <c r="D151" s="76"/>
      <c r="E151" s="117" t="s">
        <v>281</v>
      </c>
      <c r="F151" s="120" t="s">
        <v>263</v>
      </c>
      <c r="G151" s="120" t="s">
        <v>232</v>
      </c>
      <c r="H151" s="72"/>
      <c r="I151" s="72">
        <v>0</v>
      </c>
      <c r="J151" s="197" t="e">
        <f t="shared" si="18"/>
        <v>#DIV/0!</v>
      </c>
      <c r="AJ151" s="79"/>
      <c r="AK151" s="79"/>
      <c r="AL151" s="79"/>
      <c r="AM151" s="79"/>
      <c r="AN151" s="79"/>
      <c r="AO151" s="79"/>
      <c r="AP151" s="79"/>
      <c r="AQ151" s="79"/>
      <c r="AR151" s="79"/>
      <c r="AS151" s="79"/>
      <c r="AT151" s="79"/>
      <c r="AU151" s="79"/>
      <c r="AV151" s="79"/>
      <c r="AW151" s="79"/>
      <c r="AX151" s="79"/>
      <c r="AY151" s="79"/>
      <c r="AZ151" s="79"/>
      <c r="BA151" s="79"/>
      <c r="BB151" s="79"/>
      <c r="BC151" s="79"/>
      <c r="BD151" s="79"/>
      <c r="BE151" s="79"/>
      <c r="BF151" s="79"/>
      <c r="BG151" s="79"/>
      <c r="BH151" s="79"/>
      <c r="BI151" s="79"/>
      <c r="BJ151" s="79"/>
      <c r="BK151" s="79"/>
      <c r="BL151" s="79"/>
      <c r="BM151" s="79"/>
      <c r="BN151" s="79"/>
      <c r="BO151" s="79"/>
      <c r="BP151" s="79"/>
    </row>
    <row r="152" spans="2:68" s="74" customFormat="1" ht="41.25" hidden="1" customHeight="1" x14ac:dyDescent="0.2">
      <c r="B152" s="75"/>
      <c r="C152" s="76"/>
      <c r="D152" s="76"/>
      <c r="E152" s="125" t="s">
        <v>211</v>
      </c>
      <c r="F152" s="71" t="s">
        <v>263</v>
      </c>
      <c r="G152" s="71" t="s">
        <v>232</v>
      </c>
      <c r="H152" s="72">
        <f>H153</f>
        <v>24</v>
      </c>
      <c r="I152" s="72">
        <f>I153</f>
        <v>0</v>
      </c>
      <c r="J152" s="197">
        <f t="shared" si="18"/>
        <v>0</v>
      </c>
      <c r="AJ152" s="79"/>
      <c r="AK152" s="79"/>
      <c r="AL152" s="79"/>
      <c r="AM152" s="79"/>
      <c r="AN152" s="79"/>
      <c r="AO152" s="79"/>
      <c r="AP152" s="79"/>
      <c r="AQ152" s="79"/>
      <c r="AR152" s="79"/>
      <c r="AS152" s="79"/>
      <c r="AT152" s="79"/>
      <c r="AU152" s="79"/>
      <c r="AV152" s="79"/>
      <c r="AW152" s="79"/>
      <c r="AX152" s="79"/>
      <c r="AY152" s="79"/>
      <c r="AZ152" s="79"/>
      <c r="BA152" s="79"/>
      <c r="BB152" s="79"/>
      <c r="BC152" s="79"/>
      <c r="BD152" s="79"/>
      <c r="BE152" s="79"/>
      <c r="BF152" s="79"/>
      <c r="BG152" s="79"/>
      <c r="BH152" s="79"/>
      <c r="BI152" s="79"/>
      <c r="BJ152" s="79"/>
      <c r="BK152" s="79"/>
      <c r="BL152" s="79"/>
      <c r="BM152" s="79"/>
      <c r="BN152" s="79"/>
      <c r="BO152" s="79"/>
      <c r="BP152" s="79"/>
    </row>
    <row r="153" spans="2:68" s="74" customFormat="1" ht="41.25" hidden="1" customHeight="1" x14ac:dyDescent="0.2">
      <c r="B153" s="75"/>
      <c r="C153" s="76"/>
      <c r="D153" s="76"/>
      <c r="E153" s="125" t="s">
        <v>214</v>
      </c>
      <c r="F153" s="71" t="s">
        <v>263</v>
      </c>
      <c r="G153" s="71" t="s">
        <v>232</v>
      </c>
      <c r="H153" s="72">
        <f>H157+H169</f>
        <v>24</v>
      </c>
      <c r="I153" s="72">
        <f>I157+I169</f>
        <v>0</v>
      </c>
      <c r="J153" s="197">
        <f t="shared" si="18"/>
        <v>0</v>
      </c>
    </row>
    <row r="154" spans="2:68" s="89" customFormat="1" ht="29.25" hidden="1" customHeight="1" x14ac:dyDescent="0.2">
      <c r="B154" s="90"/>
      <c r="C154" s="91"/>
      <c r="D154" s="91"/>
      <c r="E154" s="125" t="s">
        <v>282</v>
      </c>
      <c r="F154" s="71" t="s">
        <v>263</v>
      </c>
      <c r="G154" s="71" t="s">
        <v>232</v>
      </c>
      <c r="H154" s="72">
        <f>H155</f>
        <v>0</v>
      </c>
      <c r="I154" s="87"/>
      <c r="J154" s="197" t="e">
        <f t="shared" si="18"/>
        <v>#DIV/0!</v>
      </c>
    </row>
    <row r="155" spans="2:68" s="89" customFormat="1" ht="30" hidden="1" customHeight="1" x14ac:dyDescent="0.2">
      <c r="B155" s="90"/>
      <c r="C155" s="91"/>
      <c r="D155" s="91"/>
      <c r="E155" s="125" t="s">
        <v>283</v>
      </c>
      <c r="F155" s="71" t="s">
        <v>263</v>
      </c>
      <c r="G155" s="71" t="s">
        <v>232</v>
      </c>
      <c r="H155" s="72">
        <f>H156</f>
        <v>0</v>
      </c>
      <c r="I155" s="87"/>
      <c r="J155" s="197" t="e">
        <f t="shared" si="18"/>
        <v>#DIV/0!</v>
      </c>
    </row>
    <row r="156" spans="2:68" s="89" customFormat="1" ht="31.5" hidden="1" customHeight="1" x14ac:dyDescent="0.2">
      <c r="B156" s="90"/>
      <c r="C156" s="91"/>
      <c r="D156" s="91"/>
      <c r="E156" s="117" t="s">
        <v>284</v>
      </c>
      <c r="F156" s="71" t="s">
        <v>263</v>
      </c>
      <c r="G156" s="71" t="s">
        <v>232</v>
      </c>
      <c r="H156" s="72"/>
      <c r="I156" s="87"/>
      <c r="J156" s="197" t="e">
        <f t="shared" si="18"/>
        <v>#DIV/0!</v>
      </c>
    </row>
    <row r="157" spans="2:68" s="89" customFormat="1" ht="33" hidden="1" customHeight="1" x14ac:dyDescent="0.2">
      <c r="B157" s="90"/>
      <c r="C157" s="91"/>
      <c r="D157" s="91"/>
      <c r="E157" s="117" t="s">
        <v>285</v>
      </c>
      <c r="F157" s="71" t="s">
        <v>263</v>
      </c>
      <c r="G157" s="71" t="s">
        <v>232</v>
      </c>
      <c r="H157" s="72">
        <f>H158+H161+H164</f>
        <v>0</v>
      </c>
      <c r="I157" s="72">
        <f>I158+I161+I164</f>
        <v>0</v>
      </c>
      <c r="J157" s="197" t="e">
        <f t="shared" si="18"/>
        <v>#DIV/0!</v>
      </c>
    </row>
    <row r="158" spans="2:68" s="89" customFormat="1" ht="17.100000000000001" hidden="1" customHeight="1" x14ac:dyDescent="0.2">
      <c r="B158" s="90"/>
      <c r="C158" s="91"/>
      <c r="D158" s="91"/>
      <c r="E158" s="117" t="s">
        <v>228</v>
      </c>
      <c r="F158" s="71" t="s">
        <v>263</v>
      </c>
      <c r="G158" s="71" t="s">
        <v>232</v>
      </c>
      <c r="H158" s="72">
        <f>H160</f>
        <v>0</v>
      </c>
      <c r="I158" s="72">
        <f>I160</f>
        <v>0</v>
      </c>
      <c r="J158" s="197" t="e">
        <f t="shared" si="18"/>
        <v>#DIV/0!</v>
      </c>
    </row>
    <row r="159" spans="2:68" s="89" customFormat="1" ht="33" hidden="1" customHeight="1" x14ac:dyDescent="0.2">
      <c r="B159" s="90"/>
      <c r="C159" s="91"/>
      <c r="D159" s="91"/>
      <c r="E159" s="124" t="s">
        <v>108</v>
      </c>
      <c r="F159" s="71" t="s">
        <v>263</v>
      </c>
      <c r="G159" s="71" t="s">
        <v>232</v>
      </c>
      <c r="H159" s="72">
        <f>H160</f>
        <v>0</v>
      </c>
      <c r="I159" s="72">
        <f>I160</f>
        <v>0</v>
      </c>
      <c r="J159" s="197" t="e">
        <f t="shared" si="18"/>
        <v>#DIV/0!</v>
      </c>
    </row>
    <row r="160" spans="2:68" s="89" customFormat="1" ht="33" hidden="1" customHeight="1" x14ac:dyDescent="0.2">
      <c r="B160" s="90"/>
      <c r="C160" s="91"/>
      <c r="D160" s="91"/>
      <c r="E160" s="124" t="s">
        <v>109</v>
      </c>
      <c r="F160" s="71" t="s">
        <v>263</v>
      </c>
      <c r="G160" s="71" t="s">
        <v>232</v>
      </c>
      <c r="H160" s="72"/>
      <c r="I160" s="72">
        <v>0</v>
      </c>
      <c r="J160" s="197" t="e">
        <f t="shared" si="18"/>
        <v>#DIV/0!</v>
      </c>
    </row>
    <row r="161" spans="2:10" s="89" customFormat="1" ht="17.25" hidden="1" customHeight="1" x14ac:dyDescent="0.2">
      <c r="B161" s="90"/>
      <c r="C161" s="91"/>
      <c r="D161" s="91"/>
      <c r="E161" s="117" t="s">
        <v>287</v>
      </c>
      <c r="F161" s="71" t="s">
        <v>263</v>
      </c>
      <c r="G161" s="71" t="s">
        <v>232</v>
      </c>
      <c r="H161" s="72">
        <f t="shared" ref="H161:I162" si="20">H162</f>
        <v>0</v>
      </c>
      <c r="I161" s="72">
        <f t="shared" si="20"/>
        <v>0</v>
      </c>
      <c r="J161" s="197" t="e">
        <f t="shared" si="18"/>
        <v>#DIV/0!</v>
      </c>
    </row>
    <row r="162" spans="2:10" s="89" customFormat="1" ht="33" hidden="1" customHeight="1" x14ac:dyDescent="0.2">
      <c r="B162" s="90"/>
      <c r="C162" s="91"/>
      <c r="D162" s="91"/>
      <c r="E162" s="124" t="s">
        <v>108</v>
      </c>
      <c r="F162" s="71" t="s">
        <v>263</v>
      </c>
      <c r="G162" s="71" t="s">
        <v>232</v>
      </c>
      <c r="H162" s="72">
        <f t="shared" si="20"/>
        <v>0</v>
      </c>
      <c r="I162" s="72">
        <f t="shared" si="20"/>
        <v>0</v>
      </c>
      <c r="J162" s="197" t="e">
        <f t="shared" si="18"/>
        <v>#DIV/0!</v>
      </c>
    </row>
    <row r="163" spans="2:10" s="89" customFormat="1" ht="33" hidden="1" customHeight="1" x14ac:dyDescent="0.2">
      <c r="B163" s="90"/>
      <c r="C163" s="91"/>
      <c r="D163" s="91"/>
      <c r="E163" s="124" t="s">
        <v>109</v>
      </c>
      <c r="F163" s="71" t="s">
        <v>263</v>
      </c>
      <c r="G163" s="71" t="s">
        <v>232</v>
      </c>
      <c r="H163" s="72"/>
      <c r="I163" s="72">
        <v>0</v>
      </c>
      <c r="J163" s="197" t="e">
        <f t="shared" si="18"/>
        <v>#DIV/0!</v>
      </c>
    </row>
    <row r="164" spans="2:10" s="89" customFormat="1" ht="17.100000000000001" hidden="1" customHeight="1" x14ac:dyDescent="0.2">
      <c r="B164" s="90"/>
      <c r="C164" s="91"/>
      <c r="D164" s="91"/>
      <c r="E164" s="124" t="s">
        <v>288</v>
      </c>
      <c r="F164" s="71" t="s">
        <v>263</v>
      </c>
      <c r="G164" s="71" t="s">
        <v>232</v>
      </c>
      <c r="H164" s="72">
        <f>H165+H167</f>
        <v>0</v>
      </c>
      <c r="I164" s="72">
        <f t="shared" ref="H164:I165" si="21">I165</f>
        <v>0</v>
      </c>
      <c r="J164" s="197" t="e">
        <f t="shared" si="18"/>
        <v>#DIV/0!</v>
      </c>
    </row>
    <row r="165" spans="2:10" s="89" customFormat="1" ht="32.85" hidden="1" customHeight="1" x14ac:dyDescent="0.2">
      <c r="B165" s="90"/>
      <c r="C165" s="91"/>
      <c r="D165" s="91"/>
      <c r="E165" s="124" t="s">
        <v>108</v>
      </c>
      <c r="F165" s="71" t="s">
        <v>263</v>
      </c>
      <c r="G165" s="71" t="s">
        <v>232</v>
      </c>
      <c r="H165" s="72">
        <f t="shared" si="21"/>
        <v>0</v>
      </c>
      <c r="I165" s="72">
        <f t="shared" si="21"/>
        <v>0</v>
      </c>
      <c r="J165" s="197" t="e">
        <f t="shared" si="18"/>
        <v>#DIV/0!</v>
      </c>
    </row>
    <row r="166" spans="2:10" s="89" customFormat="1" ht="32.85" hidden="1" customHeight="1" x14ac:dyDescent="0.2">
      <c r="B166" s="90"/>
      <c r="C166" s="91"/>
      <c r="D166" s="91"/>
      <c r="E166" s="124" t="s">
        <v>109</v>
      </c>
      <c r="F166" s="71" t="s">
        <v>263</v>
      </c>
      <c r="G166" s="71" t="s">
        <v>232</v>
      </c>
      <c r="H166" s="72"/>
      <c r="I166" s="72">
        <v>0</v>
      </c>
      <c r="J166" s="197" t="e">
        <f t="shared" si="18"/>
        <v>#DIV/0!</v>
      </c>
    </row>
    <row r="167" spans="2:10" s="89" customFormat="1" ht="32.85" hidden="1" customHeight="1" x14ac:dyDescent="0.2">
      <c r="B167" s="90"/>
      <c r="C167" s="91"/>
      <c r="D167" s="91"/>
      <c r="E167" s="144" t="s">
        <v>280</v>
      </c>
      <c r="F167" s="71" t="s">
        <v>263</v>
      </c>
      <c r="G167" s="71" t="s">
        <v>232</v>
      </c>
      <c r="H167" s="72">
        <f>H168</f>
        <v>0</v>
      </c>
      <c r="I167" s="72"/>
      <c r="J167" s="197" t="e">
        <f t="shared" si="18"/>
        <v>#DIV/0!</v>
      </c>
    </row>
    <row r="168" spans="2:10" s="89" customFormat="1" ht="19.350000000000001" hidden="1" customHeight="1" x14ac:dyDescent="0.2">
      <c r="B168" s="90"/>
      <c r="C168" s="91"/>
      <c r="D168" s="91"/>
      <c r="E168" s="117" t="s">
        <v>281</v>
      </c>
      <c r="F168" s="71" t="s">
        <v>263</v>
      </c>
      <c r="G168" s="71" t="s">
        <v>232</v>
      </c>
      <c r="H168" s="72"/>
      <c r="I168" s="72"/>
      <c r="J168" s="197" t="e">
        <f t="shared" si="18"/>
        <v>#DIV/0!</v>
      </c>
    </row>
    <row r="169" spans="2:10" s="74" customFormat="1" ht="39.75" hidden="1" customHeight="1" x14ac:dyDescent="0.2">
      <c r="B169" s="75"/>
      <c r="C169" s="76"/>
      <c r="D169" s="76"/>
      <c r="E169" s="153" t="s">
        <v>289</v>
      </c>
      <c r="F169" s="71" t="s">
        <v>263</v>
      </c>
      <c r="G169" s="71" t="s">
        <v>232</v>
      </c>
      <c r="H169" s="72">
        <f>H171</f>
        <v>24</v>
      </c>
      <c r="I169" s="72">
        <f>I171</f>
        <v>0</v>
      </c>
      <c r="J169" s="197">
        <f t="shared" si="18"/>
        <v>0</v>
      </c>
    </row>
    <row r="170" spans="2:10" s="74" customFormat="1" ht="27.75" hidden="1" customHeight="1" x14ac:dyDescent="0.2">
      <c r="B170" s="75"/>
      <c r="C170" s="76"/>
      <c r="D170" s="76"/>
      <c r="E170" s="124" t="s">
        <v>108</v>
      </c>
      <c r="F170" s="71" t="s">
        <v>263</v>
      </c>
      <c r="G170" s="71" t="s">
        <v>232</v>
      </c>
      <c r="H170" s="72">
        <f>H171</f>
        <v>24</v>
      </c>
      <c r="I170" s="72">
        <f>I171</f>
        <v>0</v>
      </c>
      <c r="J170" s="197">
        <f t="shared" si="18"/>
        <v>0</v>
      </c>
    </row>
    <row r="171" spans="2:10" s="74" customFormat="1" ht="28.5" hidden="1" customHeight="1" x14ac:dyDescent="0.2">
      <c r="B171" s="75"/>
      <c r="C171" s="76"/>
      <c r="D171" s="76"/>
      <c r="E171" s="124" t="s">
        <v>109</v>
      </c>
      <c r="F171" s="71" t="s">
        <v>263</v>
      </c>
      <c r="G171" s="71" t="s">
        <v>232</v>
      </c>
      <c r="H171" s="72">
        <v>24</v>
      </c>
      <c r="I171" s="72">
        <v>0</v>
      </c>
      <c r="J171" s="197">
        <f t="shared" si="18"/>
        <v>0</v>
      </c>
    </row>
    <row r="172" spans="2:10" s="74" customFormat="1" ht="14.25" customHeight="1" x14ac:dyDescent="0.2">
      <c r="B172" s="75"/>
      <c r="C172" s="76"/>
      <c r="D172" s="76"/>
      <c r="E172" s="117" t="s">
        <v>291</v>
      </c>
      <c r="F172" s="71" t="s">
        <v>263</v>
      </c>
      <c r="G172" s="71" t="s">
        <v>234</v>
      </c>
      <c r="H172" s="72">
        <f>H191+H183+H173</f>
        <v>438.4</v>
      </c>
      <c r="I172" s="72">
        <f>I191+I183+I173</f>
        <v>364.16980000000001</v>
      </c>
      <c r="J172" s="197">
        <f t="shared" si="18"/>
        <v>83.067928832116806</v>
      </c>
    </row>
    <row r="173" spans="2:10" s="74" customFormat="1" ht="32.1" hidden="1" customHeight="1" x14ac:dyDescent="0.2">
      <c r="B173" s="75"/>
      <c r="C173" s="76"/>
      <c r="D173" s="76"/>
      <c r="E173" s="117" t="s">
        <v>292</v>
      </c>
      <c r="F173" s="71" t="s">
        <v>263</v>
      </c>
      <c r="G173" s="71" t="s">
        <v>234</v>
      </c>
      <c r="H173" s="72">
        <f>H174</f>
        <v>0</v>
      </c>
      <c r="I173" s="72">
        <f>I174</f>
        <v>0</v>
      </c>
      <c r="J173" s="197" t="e">
        <f t="shared" si="18"/>
        <v>#DIV/0!</v>
      </c>
    </row>
    <row r="174" spans="2:10" s="74" customFormat="1" ht="32.85" hidden="1" customHeight="1" x14ac:dyDescent="0.2">
      <c r="B174" s="75"/>
      <c r="C174" s="76"/>
      <c r="D174" s="76"/>
      <c r="E174" s="117" t="s">
        <v>275</v>
      </c>
      <c r="F174" s="71" t="s">
        <v>263</v>
      </c>
      <c r="G174" s="71" t="s">
        <v>234</v>
      </c>
      <c r="H174" s="72">
        <f>H179+H175</f>
        <v>0</v>
      </c>
      <c r="I174" s="72">
        <f>I179+I175</f>
        <v>0</v>
      </c>
      <c r="J174" s="197" t="e">
        <f t="shared" si="18"/>
        <v>#DIV/0!</v>
      </c>
    </row>
    <row r="175" spans="2:10" s="74" customFormat="1" ht="32.85" hidden="1" customHeight="1" x14ac:dyDescent="0.2">
      <c r="B175" s="75"/>
      <c r="C175" s="76"/>
      <c r="D175" s="76"/>
      <c r="E175" s="117" t="s">
        <v>293</v>
      </c>
      <c r="F175" s="120" t="s">
        <v>263</v>
      </c>
      <c r="G175" s="120" t="s">
        <v>234</v>
      </c>
      <c r="H175" s="72">
        <f>H176</f>
        <v>0</v>
      </c>
      <c r="I175" s="72"/>
      <c r="J175" s="197" t="e">
        <f t="shared" si="18"/>
        <v>#DIV/0!</v>
      </c>
    </row>
    <row r="176" spans="2:10" s="74" customFormat="1" ht="32.85" hidden="1" customHeight="1" x14ac:dyDescent="0.2">
      <c r="B176" s="75"/>
      <c r="C176" s="76"/>
      <c r="D176" s="76"/>
      <c r="E176" s="117" t="s">
        <v>295</v>
      </c>
      <c r="F176" s="120" t="s">
        <v>263</v>
      </c>
      <c r="G176" s="120" t="s">
        <v>234</v>
      </c>
      <c r="H176" s="72">
        <f>H177</f>
        <v>0</v>
      </c>
      <c r="I176" s="72"/>
      <c r="J176" s="197" t="e">
        <f t="shared" si="18"/>
        <v>#DIV/0!</v>
      </c>
    </row>
    <row r="177" spans="2:10" s="74" customFormat="1" ht="32.85" hidden="1" customHeight="1" x14ac:dyDescent="0.2">
      <c r="B177" s="75"/>
      <c r="C177" s="76"/>
      <c r="D177" s="76"/>
      <c r="E177" s="124" t="s">
        <v>108</v>
      </c>
      <c r="F177" s="120" t="s">
        <v>263</v>
      </c>
      <c r="G177" s="120" t="s">
        <v>234</v>
      </c>
      <c r="H177" s="72">
        <f>H178</f>
        <v>0</v>
      </c>
      <c r="I177" s="72"/>
      <c r="J177" s="197" t="e">
        <f t="shared" si="18"/>
        <v>#DIV/0!</v>
      </c>
    </row>
    <row r="178" spans="2:10" s="74" customFormat="1" ht="32.85" hidden="1" customHeight="1" x14ac:dyDescent="0.2">
      <c r="B178" s="75"/>
      <c r="C178" s="76"/>
      <c r="D178" s="76"/>
      <c r="E178" s="124" t="s">
        <v>109</v>
      </c>
      <c r="F178" s="120" t="s">
        <v>263</v>
      </c>
      <c r="G178" s="120" t="s">
        <v>234</v>
      </c>
      <c r="H178" s="72"/>
      <c r="I178" s="72"/>
      <c r="J178" s="197" t="e">
        <f t="shared" si="18"/>
        <v>#DIV/0!</v>
      </c>
    </row>
    <row r="179" spans="2:10" s="74" customFormat="1" ht="31.5" hidden="1" customHeight="1" x14ac:dyDescent="0.2">
      <c r="B179" s="75"/>
      <c r="C179" s="76"/>
      <c r="D179" s="76"/>
      <c r="E179" s="117" t="s">
        <v>296</v>
      </c>
      <c r="F179" s="71" t="s">
        <v>263</v>
      </c>
      <c r="G179" s="71" t="s">
        <v>234</v>
      </c>
      <c r="H179" s="72">
        <f t="shared" ref="H179:I181" si="22">H180</f>
        <v>0</v>
      </c>
      <c r="I179" s="72">
        <f t="shared" si="22"/>
        <v>0</v>
      </c>
      <c r="J179" s="197" t="e">
        <f t="shared" si="18"/>
        <v>#DIV/0!</v>
      </c>
    </row>
    <row r="180" spans="2:10" s="74" customFormat="1" ht="18" hidden="1" customHeight="1" x14ac:dyDescent="0.2">
      <c r="B180" s="75"/>
      <c r="C180" s="76"/>
      <c r="D180" s="76"/>
      <c r="E180" s="117" t="s">
        <v>297</v>
      </c>
      <c r="F180" s="71" t="s">
        <v>263</v>
      </c>
      <c r="G180" s="71" t="s">
        <v>234</v>
      </c>
      <c r="H180" s="72">
        <f t="shared" si="22"/>
        <v>0</v>
      </c>
      <c r="I180" s="72">
        <f t="shared" si="22"/>
        <v>0</v>
      </c>
      <c r="J180" s="197" t="e">
        <f t="shared" si="18"/>
        <v>#DIV/0!</v>
      </c>
    </row>
    <row r="181" spans="2:10" s="74" customFormat="1" ht="32.1" hidden="1" customHeight="1" x14ac:dyDescent="0.2">
      <c r="B181" s="75"/>
      <c r="C181" s="76"/>
      <c r="D181" s="76"/>
      <c r="E181" s="117" t="s">
        <v>108</v>
      </c>
      <c r="F181" s="71" t="s">
        <v>263</v>
      </c>
      <c r="G181" s="71" t="s">
        <v>234</v>
      </c>
      <c r="H181" s="72">
        <f t="shared" si="22"/>
        <v>0</v>
      </c>
      <c r="I181" s="72">
        <f t="shared" si="22"/>
        <v>0</v>
      </c>
      <c r="J181" s="197" t="e">
        <f t="shared" si="18"/>
        <v>#DIV/0!</v>
      </c>
    </row>
    <row r="182" spans="2:10" s="74" customFormat="1" ht="32.1" hidden="1" customHeight="1" x14ac:dyDescent="0.2">
      <c r="B182" s="75"/>
      <c r="C182" s="76"/>
      <c r="D182" s="76"/>
      <c r="E182" s="117" t="s">
        <v>109</v>
      </c>
      <c r="F182" s="71" t="s">
        <v>263</v>
      </c>
      <c r="G182" s="71" t="s">
        <v>234</v>
      </c>
      <c r="H182" s="72"/>
      <c r="I182" s="72">
        <v>0</v>
      </c>
      <c r="J182" s="197" t="e">
        <f t="shared" si="18"/>
        <v>#DIV/0!</v>
      </c>
    </row>
    <row r="183" spans="2:10" s="74" customFormat="1" ht="32.1" hidden="1" customHeight="1" x14ac:dyDescent="0.2">
      <c r="B183" s="75"/>
      <c r="C183" s="76"/>
      <c r="D183" s="76"/>
      <c r="E183" s="117" t="s">
        <v>299</v>
      </c>
      <c r="F183" s="71" t="s">
        <v>263</v>
      </c>
      <c r="G183" s="71" t="s">
        <v>234</v>
      </c>
      <c r="H183" s="72">
        <f>H184</f>
        <v>0</v>
      </c>
      <c r="I183" s="72">
        <f>I184</f>
        <v>0</v>
      </c>
      <c r="J183" s="197" t="e">
        <f t="shared" si="18"/>
        <v>#DIV/0!</v>
      </c>
    </row>
    <row r="184" spans="2:10" s="74" customFormat="1" ht="32.25" hidden="1" customHeight="1" x14ac:dyDescent="0.2">
      <c r="B184" s="75"/>
      <c r="C184" s="76"/>
      <c r="D184" s="76"/>
      <c r="E184" s="117" t="s">
        <v>300</v>
      </c>
      <c r="F184" s="71" t="s">
        <v>263</v>
      </c>
      <c r="G184" s="71" t="s">
        <v>234</v>
      </c>
      <c r="H184" s="72">
        <f>H185+H188</f>
        <v>0</v>
      </c>
      <c r="I184" s="72">
        <f>I185+I188</f>
        <v>0</v>
      </c>
      <c r="J184" s="197" t="e">
        <f t="shared" si="18"/>
        <v>#DIV/0!</v>
      </c>
    </row>
    <row r="185" spans="2:10" s="74" customFormat="1" ht="18" hidden="1" customHeight="1" x14ac:dyDescent="0.2">
      <c r="B185" s="75"/>
      <c r="C185" s="76"/>
      <c r="D185" s="76"/>
      <c r="E185" s="117" t="s">
        <v>302</v>
      </c>
      <c r="F185" s="71" t="s">
        <v>263</v>
      </c>
      <c r="G185" s="71" t="s">
        <v>234</v>
      </c>
      <c r="H185" s="72">
        <f t="shared" ref="H185:I186" si="23">H186</f>
        <v>0</v>
      </c>
      <c r="I185" s="72">
        <f t="shared" si="23"/>
        <v>0</v>
      </c>
      <c r="J185" s="197" t="e">
        <f t="shared" si="18"/>
        <v>#DIV/0!</v>
      </c>
    </row>
    <row r="186" spans="2:10" s="74" customFormat="1" ht="32.25" hidden="1" customHeight="1" x14ac:dyDescent="0.2">
      <c r="B186" s="75"/>
      <c r="C186" s="76"/>
      <c r="D186" s="76"/>
      <c r="E186" s="124" t="s">
        <v>108</v>
      </c>
      <c r="F186" s="71" t="s">
        <v>263</v>
      </c>
      <c r="G186" s="71" t="s">
        <v>234</v>
      </c>
      <c r="H186" s="72">
        <f t="shared" si="23"/>
        <v>0</v>
      </c>
      <c r="I186" s="72">
        <f t="shared" si="23"/>
        <v>0</v>
      </c>
      <c r="J186" s="197" t="e">
        <f t="shared" si="18"/>
        <v>#DIV/0!</v>
      </c>
    </row>
    <row r="187" spans="2:10" s="74" customFormat="1" ht="32.25" hidden="1" customHeight="1" x14ac:dyDescent="0.2">
      <c r="B187" s="75"/>
      <c r="C187" s="76"/>
      <c r="D187" s="76"/>
      <c r="E187" s="124" t="s">
        <v>109</v>
      </c>
      <c r="F187" s="71" t="s">
        <v>263</v>
      </c>
      <c r="G187" s="71" t="s">
        <v>234</v>
      </c>
      <c r="H187" s="72">
        <v>0</v>
      </c>
      <c r="I187" s="72"/>
      <c r="J187" s="197" t="e">
        <f t="shared" si="18"/>
        <v>#DIV/0!</v>
      </c>
    </row>
    <row r="188" spans="2:10" s="74" customFormat="1" ht="18" hidden="1" customHeight="1" x14ac:dyDescent="0.2">
      <c r="B188" s="75"/>
      <c r="C188" s="76"/>
      <c r="D188" s="76"/>
      <c r="E188" s="117" t="s">
        <v>303</v>
      </c>
      <c r="F188" s="71" t="s">
        <v>263</v>
      </c>
      <c r="G188" s="71" t="s">
        <v>234</v>
      </c>
      <c r="H188" s="72">
        <f t="shared" ref="H188:I189" si="24">H189</f>
        <v>0</v>
      </c>
      <c r="I188" s="72">
        <f t="shared" si="24"/>
        <v>0</v>
      </c>
      <c r="J188" s="197" t="e">
        <f t="shared" si="18"/>
        <v>#DIV/0!</v>
      </c>
    </row>
    <row r="189" spans="2:10" s="74" customFormat="1" ht="33" hidden="1" customHeight="1" x14ac:dyDescent="0.2">
      <c r="B189" s="75"/>
      <c r="C189" s="76"/>
      <c r="D189" s="76"/>
      <c r="E189" s="124" t="s">
        <v>108</v>
      </c>
      <c r="F189" s="71" t="s">
        <v>263</v>
      </c>
      <c r="G189" s="71" t="s">
        <v>234</v>
      </c>
      <c r="H189" s="72">
        <f t="shared" si="24"/>
        <v>0</v>
      </c>
      <c r="I189" s="72">
        <f t="shared" si="24"/>
        <v>0</v>
      </c>
      <c r="J189" s="197" t="e">
        <f t="shared" si="18"/>
        <v>#DIV/0!</v>
      </c>
    </row>
    <row r="190" spans="2:10" s="74" customFormat="1" ht="33" hidden="1" customHeight="1" x14ac:dyDescent="0.2">
      <c r="B190" s="75"/>
      <c r="C190" s="76"/>
      <c r="D190" s="76"/>
      <c r="E190" s="124" t="s">
        <v>109</v>
      </c>
      <c r="F190" s="71" t="s">
        <v>263</v>
      </c>
      <c r="G190" s="71" t="s">
        <v>234</v>
      </c>
      <c r="H190" s="72"/>
      <c r="I190" s="72"/>
      <c r="J190" s="197" t="e">
        <f t="shared" si="18"/>
        <v>#DIV/0!</v>
      </c>
    </row>
    <row r="191" spans="2:10" s="74" customFormat="1" ht="40.5" hidden="1" customHeight="1" x14ac:dyDescent="0.2">
      <c r="B191" s="75"/>
      <c r="C191" s="76"/>
      <c r="D191" s="76"/>
      <c r="E191" s="117" t="s">
        <v>304</v>
      </c>
      <c r="F191" s="71" t="s">
        <v>263</v>
      </c>
      <c r="G191" s="71" t="s">
        <v>234</v>
      </c>
      <c r="H191" s="72">
        <f>H192</f>
        <v>438.4</v>
      </c>
      <c r="I191" s="72">
        <f>I192</f>
        <v>364.16980000000001</v>
      </c>
      <c r="J191" s="197">
        <f t="shared" si="18"/>
        <v>83.067928832116806</v>
      </c>
    </row>
    <row r="192" spans="2:10" s="74" customFormat="1" ht="42.75" hidden="1" customHeight="1" x14ac:dyDescent="0.2">
      <c r="B192" s="75"/>
      <c r="C192" s="76"/>
      <c r="D192" s="76"/>
      <c r="E192" s="117" t="s">
        <v>305</v>
      </c>
      <c r="F192" s="71" t="s">
        <v>263</v>
      </c>
      <c r="G192" s="71" t="s">
        <v>234</v>
      </c>
      <c r="H192" s="72">
        <f>H193+H199+H202+H205+H208+H211</f>
        <v>438.4</v>
      </c>
      <c r="I192" s="72">
        <f>I193+I199+I202+I205+I208+I211</f>
        <v>364.16980000000001</v>
      </c>
      <c r="J192" s="197">
        <f t="shared" si="18"/>
        <v>83.067928832116806</v>
      </c>
    </row>
    <row r="193" spans="2:87" s="79" customFormat="1" ht="15.75" hidden="1" customHeight="1" x14ac:dyDescent="0.2">
      <c r="B193" s="155"/>
      <c r="C193" s="156"/>
      <c r="D193" s="156"/>
      <c r="E193" s="117" t="s">
        <v>119</v>
      </c>
      <c r="F193" s="71" t="s">
        <v>263</v>
      </c>
      <c r="G193" s="71" t="s">
        <v>234</v>
      </c>
      <c r="H193" s="72">
        <f>H195</f>
        <v>340.7</v>
      </c>
      <c r="I193" s="72">
        <f>I195</f>
        <v>312.16980000000001</v>
      </c>
      <c r="J193" s="197">
        <f t="shared" si="18"/>
        <v>91.626005283240403</v>
      </c>
    </row>
    <row r="194" spans="2:87" s="79" customFormat="1" ht="27.75" hidden="1" customHeight="1" x14ac:dyDescent="0.2">
      <c r="B194" s="155"/>
      <c r="C194" s="156"/>
      <c r="D194" s="156"/>
      <c r="E194" s="124" t="s">
        <v>108</v>
      </c>
      <c r="F194" s="71" t="s">
        <v>263</v>
      </c>
      <c r="G194" s="71" t="s">
        <v>234</v>
      </c>
      <c r="H194" s="72">
        <f>H195</f>
        <v>340.7</v>
      </c>
      <c r="I194" s="72">
        <f>I195</f>
        <v>312.16980000000001</v>
      </c>
      <c r="J194" s="197">
        <f t="shared" si="18"/>
        <v>91.626005283240403</v>
      </c>
    </row>
    <row r="195" spans="2:87" s="79" customFormat="1" ht="27.75" hidden="1" customHeight="1" x14ac:dyDescent="0.2">
      <c r="B195" s="155"/>
      <c r="C195" s="156"/>
      <c r="D195" s="156"/>
      <c r="E195" s="124" t="s">
        <v>109</v>
      </c>
      <c r="F195" s="71" t="s">
        <v>263</v>
      </c>
      <c r="G195" s="71" t="s">
        <v>234</v>
      </c>
      <c r="H195" s="72">
        <v>340.7</v>
      </c>
      <c r="I195" s="72">
        <v>312.16980000000001</v>
      </c>
      <c r="J195" s="197">
        <f t="shared" si="18"/>
        <v>91.626005283240403</v>
      </c>
    </row>
    <row r="196" spans="2:87" s="89" customFormat="1" ht="15" hidden="1" customHeight="1" x14ac:dyDescent="0.2">
      <c r="B196" s="90"/>
      <c r="C196" s="91"/>
      <c r="D196" s="76"/>
      <c r="E196" s="117" t="s">
        <v>306</v>
      </c>
      <c r="F196" s="71" t="s">
        <v>263</v>
      </c>
      <c r="G196" s="71" t="s">
        <v>234</v>
      </c>
      <c r="H196" s="72">
        <f>H198</f>
        <v>0</v>
      </c>
      <c r="I196" s="72">
        <f>I198</f>
        <v>0</v>
      </c>
      <c r="J196" s="197" t="e">
        <f t="shared" si="18"/>
        <v>#DIV/0!</v>
      </c>
      <c r="K196" s="74"/>
      <c r="L196" s="74"/>
      <c r="M196" s="74"/>
      <c r="N196" s="74"/>
      <c r="O196" s="74"/>
      <c r="P196" s="74"/>
      <c r="Q196" s="74"/>
      <c r="R196" s="74"/>
      <c r="S196" s="74"/>
      <c r="T196" s="74"/>
      <c r="AC196" s="79"/>
      <c r="AD196" s="79"/>
      <c r="AE196" s="79"/>
      <c r="AF196" s="79"/>
      <c r="AG196" s="79"/>
      <c r="AH196" s="79"/>
      <c r="AI196" s="79"/>
      <c r="AJ196" s="79"/>
      <c r="AK196" s="79"/>
      <c r="AL196" s="79"/>
      <c r="AM196" s="79"/>
      <c r="AN196" s="79"/>
      <c r="AO196" s="79"/>
      <c r="AP196" s="79"/>
      <c r="AQ196" s="79"/>
      <c r="AR196" s="79"/>
      <c r="AS196" s="79"/>
      <c r="AT196" s="79"/>
      <c r="AU196" s="79"/>
      <c r="AV196" s="79"/>
      <c r="AW196" s="79"/>
      <c r="AX196" s="79"/>
      <c r="AY196" s="79"/>
      <c r="AZ196" s="79"/>
      <c r="BA196" s="79"/>
      <c r="BB196" s="79"/>
      <c r="BC196" s="79"/>
      <c r="BD196" s="79"/>
      <c r="BE196" s="79"/>
      <c r="BF196" s="79"/>
      <c r="BG196" s="79"/>
      <c r="BH196" s="79"/>
      <c r="BI196" s="79"/>
      <c r="BJ196" s="79"/>
      <c r="BK196" s="79"/>
      <c r="BL196" s="79"/>
      <c r="BM196" s="79"/>
      <c r="BN196" s="79"/>
      <c r="BO196" s="79"/>
      <c r="BP196" s="79"/>
      <c r="BQ196" s="79"/>
      <c r="BR196" s="79"/>
      <c r="BS196" s="79"/>
      <c r="BT196" s="79"/>
      <c r="BU196" s="79"/>
      <c r="BV196" s="79"/>
      <c r="BW196" s="79"/>
      <c r="BX196" s="79"/>
      <c r="BY196" s="79"/>
      <c r="BZ196" s="79"/>
      <c r="CA196" s="79"/>
      <c r="CB196" s="79"/>
    </row>
    <row r="197" spans="2:87" s="89" customFormat="1" ht="32.85" hidden="1" customHeight="1" x14ac:dyDescent="0.2">
      <c r="B197" s="90"/>
      <c r="C197" s="91"/>
      <c r="D197" s="76"/>
      <c r="E197" s="124" t="s">
        <v>108</v>
      </c>
      <c r="F197" s="71" t="s">
        <v>263</v>
      </c>
      <c r="G197" s="71" t="s">
        <v>234</v>
      </c>
      <c r="H197" s="72">
        <f>H198</f>
        <v>0</v>
      </c>
      <c r="I197" s="72">
        <f>I198</f>
        <v>0</v>
      </c>
      <c r="J197" s="197" t="e">
        <f t="shared" si="18"/>
        <v>#DIV/0!</v>
      </c>
      <c r="K197" s="74"/>
      <c r="L197" s="74"/>
      <c r="M197" s="74"/>
      <c r="N197" s="74"/>
      <c r="O197" s="74"/>
      <c r="P197" s="74"/>
      <c r="Q197" s="74"/>
      <c r="R197" s="74"/>
      <c r="S197" s="74"/>
      <c r="T197" s="74"/>
      <c r="AC197" s="79"/>
      <c r="AD197" s="79"/>
      <c r="AE197" s="79"/>
      <c r="AF197" s="79"/>
      <c r="AG197" s="79"/>
      <c r="AH197" s="79"/>
      <c r="AI197" s="79"/>
      <c r="AJ197" s="79"/>
      <c r="AK197" s="79"/>
      <c r="AL197" s="79"/>
      <c r="AM197" s="79"/>
      <c r="AN197" s="79"/>
      <c r="AO197" s="79"/>
      <c r="AP197" s="79"/>
      <c r="AQ197" s="79"/>
      <c r="AR197" s="79"/>
      <c r="AS197" s="79"/>
      <c r="AT197" s="79"/>
      <c r="AU197" s="79"/>
      <c r="AV197" s="79"/>
      <c r="AW197" s="79"/>
      <c r="AX197" s="79"/>
      <c r="AY197" s="79"/>
      <c r="AZ197" s="79"/>
      <c r="BA197" s="79"/>
      <c r="BB197" s="79"/>
      <c r="BC197" s="79"/>
      <c r="BD197" s="79"/>
      <c r="BE197" s="79"/>
      <c r="BF197" s="79"/>
      <c r="BG197" s="79"/>
      <c r="BH197" s="79"/>
      <c r="BI197" s="79"/>
      <c r="BJ197" s="79"/>
      <c r="BK197" s="79"/>
      <c r="BL197" s="79"/>
      <c r="BM197" s="79"/>
      <c r="BN197" s="79"/>
      <c r="BO197" s="79"/>
      <c r="BP197" s="79"/>
      <c r="BQ197" s="79"/>
      <c r="BR197" s="79"/>
      <c r="BS197" s="79"/>
      <c r="BT197" s="79"/>
      <c r="BU197" s="79"/>
      <c r="BV197" s="79"/>
      <c r="BW197" s="79"/>
      <c r="BX197" s="79"/>
      <c r="BY197" s="79"/>
      <c r="BZ197" s="79"/>
      <c r="CA197" s="79"/>
      <c r="CB197" s="79"/>
    </row>
    <row r="198" spans="2:87" s="89" customFormat="1" ht="33.75" hidden="1" customHeight="1" x14ac:dyDescent="0.2">
      <c r="B198" s="90"/>
      <c r="C198" s="91"/>
      <c r="D198" s="76"/>
      <c r="E198" s="124" t="s">
        <v>109</v>
      </c>
      <c r="F198" s="71" t="s">
        <v>263</v>
      </c>
      <c r="G198" s="71" t="s">
        <v>234</v>
      </c>
      <c r="H198" s="72"/>
      <c r="I198" s="72"/>
      <c r="J198" s="197" t="e">
        <f t="shared" si="18"/>
        <v>#DIV/0!</v>
      </c>
      <c r="K198" s="74"/>
      <c r="L198" s="74"/>
      <c r="M198" s="74"/>
      <c r="N198" s="74"/>
      <c r="O198" s="74"/>
      <c r="P198" s="74"/>
      <c r="Q198" s="74"/>
      <c r="R198" s="74"/>
      <c r="S198" s="74"/>
      <c r="T198" s="74"/>
      <c r="AC198" s="79"/>
      <c r="AD198" s="79"/>
      <c r="AE198" s="79"/>
      <c r="AF198" s="79"/>
      <c r="AG198" s="79"/>
      <c r="AH198" s="79"/>
      <c r="AI198" s="79"/>
      <c r="AJ198" s="79"/>
      <c r="AK198" s="79"/>
      <c r="AL198" s="79"/>
      <c r="AM198" s="79"/>
      <c r="AN198" s="79"/>
      <c r="AO198" s="79"/>
      <c r="AP198" s="79"/>
      <c r="AQ198" s="79"/>
      <c r="AR198" s="79"/>
      <c r="AS198" s="79"/>
      <c r="AT198" s="79"/>
      <c r="AU198" s="79"/>
      <c r="AV198" s="79"/>
      <c r="AW198" s="79"/>
      <c r="AX198" s="79"/>
      <c r="AY198" s="79"/>
      <c r="AZ198" s="79"/>
      <c r="BA198" s="79"/>
      <c r="BB198" s="79"/>
      <c r="BC198" s="79"/>
      <c r="BD198" s="79"/>
      <c r="BE198" s="79"/>
      <c r="BF198" s="79"/>
      <c r="BG198" s="79"/>
      <c r="BH198" s="79"/>
      <c r="BI198" s="79"/>
      <c r="BJ198" s="79"/>
      <c r="BK198" s="79"/>
      <c r="BL198" s="79"/>
      <c r="BM198" s="79"/>
      <c r="BN198" s="79"/>
      <c r="BO198" s="79"/>
      <c r="BP198" s="79"/>
      <c r="BQ198" s="79"/>
      <c r="BR198" s="79"/>
      <c r="BS198" s="79"/>
      <c r="BT198" s="79"/>
      <c r="BU198" s="79"/>
      <c r="BV198" s="79"/>
      <c r="BW198" s="79"/>
      <c r="BX198" s="79"/>
      <c r="BY198" s="79"/>
      <c r="BZ198" s="79"/>
      <c r="CA198" s="79"/>
      <c r="CB198" s="79"/>
    </row>
    <row r="199" spans="2:87" s="89" customFormat="1" ht="17.100000000000001" hidden="1" customHeight="1" x14ac:dyDescent="0.2">
      <c r="B199" s="90"/>
      <c r="C199" s="91"/>
      <c r="D199" s="76"/>
      <c r="E199" s="117" t="s">
        <v>120</v>
      </c>
      <c r="F199" s="71" t="s">
        <v>263</v>
      </c>
      <c r="G199" s="71" t="s">
        <v>234</v>
      </c>
      <c r="H199" s="72">
        <f>H201</f>
        <v>22</v>
      </c>
      <c r="I199" s="72">
        <f>I201</f>
        <v>22</v>
      </c>
      <c r="J199" s="197">
        <f t="shared" si="18"/>
        <v>100</v>
      </c>
      <c r="K199" s="74"/>
      <c r="L199" s="74"/>
      <c r="M199" s="74"/>
      <c r="N199" s="74"/>
      <c r="O199" s="74"/>
      <c r="P199" s="74"/>
      <c r="Q199" s="74"/>
      <c r="R199" s="74"/>
      <c r="S199" s="74"/>
      <c r="T199" s="74"/>
      <c r="AC199" s="79"/>
      <c r="AD199" s="79"/>
      <c r="AE199" s="79"/>
      <c r="AF199" s="79"/>
      <c r="AG199" s="79"/>
      <c r="AH199" s="79"/>
      <c r="AI199" s="79"/>
      <c r="AJ199" s="79"/>
      <c r="AK199" s="79"/>
      <c r="AL199" s="79"/>
      <c r="AM199" s="79"/>
      <c r="AN199" s="79"/>
      <c r="AO199" s="79"/>
      <c r="AP199" s="79"/>
      <c r="AQ199" s="79"/>
      <c r="AR199" s="79"/>
      <c r="AS199" s="79"/>
      <c r="AT199" s="79"/>
      <c r="AU199" s="79"/>
      <c r="AV199" s="79"/>
      <c r="AW199" s="79"/>
      <c r="AX199" s="79"/>
      <c r="AY199" s="79"/>
      <c r="AZ199" s="79"/>
      <c r="BA199" s="79"/>
      <c r="BB199" s="79"/>
      <c r="BC199" s="79"/>
      <c r="BD199" s="79"/>
      <c r="BE199" s="79"/>
      <c r="BF199" s="79"/>
      <c r="BG199" s="79"/>
      <c r="BH199" s="79"/>
      <c r="BI199" s="79"/>
      <c r="BJ199" s="79"/>
      <c r="BK199" s="79"/>
      <c r="BL199" s="79"/>
      <c r="BM199" s="79"/>
      <c r="BN199" s="79"/>
      <c r="BO199" s="79"/>
      <c r="BP199" s="79"/>
      <c r="BQ199" s="79"/>
      <c r="BR199" s="79"/>
      <c r="BS199" s="79"/>
      <c r="BT199" s="79"/>
      <c r="BU199" s="79"/>
      <c r="BV199" s="79"/>
      <c r="BW199" s="79"/>
      <c r="BX199" s="79"/>
      <c r="BY199" s="79"/>
      <c r="BZ199" s="79"/>
      <c r="CA199" s="79"/>
      <c r="CB199" s="79"/>
    </row>
    <row r="200" spans="2:87" s="89" customFormat="1" ht="31.5" hidden="1" customHeight="1" x14ac:dyDescent="0.2">
      <c r="B200" s="90"/>
      <c r="C200" s="91"/>
      <c r="D200" s="76"/>
      <c r="E200" s="124" t="s">
        <v>108</v>
      </c>
      <c r="F200" s="71" t="s">
        <v>263</v>
      </c>
      <c r="G200" s="71" t="s">
        <v>234</v>
      </c>
      <c r="H200" s="72">
        <f>H201</f>
        <v>22</v>
      </c>
      <c r="I200" s="72">
        <f>I201</f>
        <v>22</v>
      </c>
      <c r="J200" s="197">
        <f t="shared" si="18"/>
        <v>100</v>
      </c>
      <c r="K200" s="74"/>
      <c r="L200" s="74"/>
      <c r="M200" s="74"/>
      <c r="N200" s="74"/>
      <c r="O200" s="74"/>
      <c r="P200" s="74"/>
      <c r="Q200" s="74"/>
      <c r="R200" s="74"/>
      <c r="S200" s="74"/>
      <c r="T200" s="74"/>
      <c r="AC200" s="79"/>
      <c r="AD200" s="79"/>
      <c r="AE200" s="79"/>
      <c r="AF200" s="79"/>
      <c r="AG200" s="79"/>
      <c r="AH200" s="79"/>
      <c r="AI200" s="79"/>
      <c r="AJ200" s="79"/>
      <c r="AK200" s="79"/>
      <c r="AL200" s="79"/>
      <c r="AM200" s="79"/>
      <c r="AN200" s="79"/>
      <c r="AO200" s="79"/>
      <c r="AP200" s="79"/>
      <c r="AQ200" s="79"/>
      <c r="AR200" s="79"/>
      <c r="AS200" s="79"/>
      <c r="AT200" s="79"/>
      <c r="AU200" s="79"/>
      <c r="AV200" s="79"/>
      <c r="AW200" s="79"/>
      <c r="AX200" s="79"/>
      <c r="AY200" s="79"/>
      <c r="AZ200" s="79"/>
      <c r="BA200" s="79"/>
      <c r="BB200" s="79"/>
      <c r="BC200" s="79"/>
      <c r="BD200" s="79"/>
      <c r="BE200" s="79"/>
      <c r="BF200" s="79"/>
      <c r="BG200" s="79"/>
      <c r="BH200" s="79"/>
      <c r="BI200" s="79"/>
      <c r="BJ200" s="79"/>
      <c r="BK200" s="79"/>
      <c r="BL200" s="79"/>
      <c r="BM200" s="79"/>
      <c r="BN200" s="79"/>
      <c r="BO200" s="79"/>
      <c r="BP200" s="79"/>
      <c r="BQ200" s="79"/>
      <c r="BR200" s="79"/>
      <c r="BS200" s="79"/>
      <c r="BT200" s="79"/>
      <c r="BU200" s="79"/>
      <c r="BV200" s="79"/>
      <c r="BW200" s="79"/>
      <c r="BX200" s="79"/>
      <c r="BY200" s="79"/>
      <c r="BZ200" s="79"/>
      <c r="CA200" s="79"/>
      <c r="CB200" s="79"/>
    </row>
    <row r="201" spans="2:87" s="89" customFormat="1" ht="32.25" hidden="1" customHeight="1" x14ac:dyDescent="0.2">
      <c r="B201" s="90"/>
      <c r="C201" s="91"/>
      <c r="D201" s="76"/>
      <c r="E201" s="124" t="s">
        <v>109</v>
      </c>
      <c r="F201" s="71" t="s">
        <v>263</v>
      </c>
      <c r="G201" s="71" t="s">
        <v>234</v>
      </c>
      <c r="H201" s="72">
        <v>22</v>
      </c>
      <c r="I201" s="72">
        <v>22</v>
      </c>
      <c r="J201" s="197">
        <f t="shared" si="18"/>
        <v>100</v>
      </c>
      <c r="K201" s="74"/>
      <c r="L201" s="74"/>
      <c r="M201" s="74"/>
      <c r="N201" s="74"/>
      <c r="O201" s="74"/>
      <c r="P201" s="74"/>
      <c r="Q201" s="74"/>
      <c r="R201" s="74"/>
      <c r="S201" s="74"/>
      <c r="T201" s="74"/>
      <c r="AC201" s="79"/>
      <c r="AD201" s="79"/>
      <c r="AE201" s="79"/>
      <c r="AF201" s="79"/>
      <c r="AG201" s="79"/>
      <c r="AH201" s="79"/>
      <c r="AI201" s="79"/>
      <c r="AJ201" s="79"/>
      <c r="AK201" s="79"/>
      <c r="AL201" s="79"/>
      <c r="AM201" s="79"/>
      <c r="AN201" s="79"/>
      <c r="AO201" s="79"/>
      <c r="AP201" s="79"/>
      <c r="AQ201" s="79"/>
      <c r="AR201" s="79"/>
      <c r="AS201" s="79"/>
      <c r="AT201" s="79"/>
      <c r="AU201" s="79"/>
      <c r="AV201" s="79"/>
      <c r="AW201" s="79"/>
      <c r="AX201" s="79"/>
      <c r="AY201" s="79"/>
      <c r="AZ201" s="79"/>
      <c r="BA201" s="79"/>
      <c r="BB201" s="79"/>
      <c r="BC201" s="79"/>
      <c r="BD201" s="79"/>
      <c r="BE201" s="79"/>
      <c r="BF201" s="79"/>
      <c r="BG201" s="79"/>
      <c r="BH201" s="79"/>
      <c r="BI201" s="79"/>
      <c r="BJ201" s="79"/>
      <c r="BK201" s="79"/>
      <c r="BL201" s="79"/>
      <c r="BM201" s="79"/>
      <c r="BN201" s="79"/>
      <c r="BO201" s="79"/>
      <c r="BP201" s="79"/>
      <c r="BQ201" s="79"/>
      <c r="BR201" s="79"/>
      <c r="BS201" s="79"/>
      <c r="BT201" s="79"/>
      <c r="BU201" s="79"/>
      <c r="BV201" s="79"/>
      <c r="BW201" s="79"/>
      <c r="BX201" s="79"/>
      <c r="BY201" s="79"/>
      <c r="BZ201" s="79"/>
      <c r="CA201" s="79"/>
      <c r="CB201" s="79"/>
    </row>
    <row r="202" spans="2:87" s="89" customFormat="1" ht="16.5" hidden="1" customHeight="1" x14ac:dyDescent="0.2">
      <c r="B202" s="90"/>
      <c r="C202" s="91"/>
      <c r="D202" s="76"/>
      <c r="E202" s="117" t="s">
        <v>307</v>
      </c>
      <c r="F202" s="71" t="s">
        <v>263</v>
      </c>
      <c r="G202" s="71" t="s">
        <v>234</v>
      </c>
      <c r="H202" s="72">
        <f>H204</f>
        <v>44.7</v>
      </c>
      <c r="I202" s="72">
        <f>I204</f>
        <v>30</v>
      </c>
      <c r="J202" s="197">
        <f t="shared" si="18"/>
        <v>67.114093959731534</v>
      </c>
      <c r="K202" s="74"/>
      <c r="L202" s="74"/>
      <c r="M202" s="74"/>
      <c r="N202" s="74"/>
      <c r="O202" s="74"/>
      <c r="P202" s="74"/>
      <c r="Q202" s="74"/>
      <c r="R202" s="74"/>
      <c r="S202" s="74"/>
      <c r="T202" s="74"/>
      <c r="AC202" s="79"/>
      <c r="AD202" s="79"/>
      <c r="AE202" s="79"/>
      <c r="AF202" s="79"/>
      <c r="AG202" s="79"/>
      <c r="AH202" s="79"/>
      <c r="AI202" s="79"/>
      <c r="AJ202" s="79"/>
      <c r="AK202" s="79"/>
      <c r="AL202" s="79"/>
      <c r="AM202" s="79"/>
      <c r="AN202" s="79"/>
      <c r="AO202" s="79"/>
      <c r="AP202" s="79"/>
      <c r="AQ202" s="79"/>
      <c r="AR202" s="79"/>
      <c r="AS202" s="79"/>
      <c r="AT202" s="79"/>
      <c r="AU202" s="79"/>
      <c r="AV202" s="79"/>
      <c r="AW202" s="79"/>
      <c r="AX202" s="79"/>
      <c r="AY202" s="79"/>
      <c r="AZ202" s="79"/>
      <c r="BA202" s="79"/>
      <c r="BB202" s="79"/>
      <c r="BC202" s="79"/>
      <c r="BD202" s="79"/>
      <c r="BE202" s="79"/>
      <c r="BF202" s="79"/>
      <c r="BG202" s="79"/>
      <c r="BH202" s="79"/>
      <c r="BI202" s="79"/>
      <c r="BJ202" s="79"/>
      <c r="BK202" s="79"/>
      <c r="BL202" s="79"/>
      <c r="BM202" s="79"/>
      <c r="BN202" s="79"/>
      <c r="BO202" s="79"/>
      <c r="BP202" s="79"/>
      <c r="BQ202" s="79"/>
      <c r="BR202" s="79"/>
      <c r="BS202" s="79"/>
      <c r="BT202" s="79"/>
      <c r="BU202" s="79"/>
      <c r="BV202" s="79"/>
      <c r="BW202" s="79"/>
      <c r="BX202" s="79"/>
      <c r="BY202" s="79"/>
      <c r="BZ202" s="79"/>
      <c r="CA202" s="79"/>
      <c r="CB202" s="79"/>
      <c r="CC202" s="79"/>
      <c r="CD202" s="79"/>
      <c r="CE202" s="79"/>
      <c r="CF202" s="79"/>
      <c r="CG202" s="79"/>
      <c r="CH202" s="79"/>
      <c r="CI202" s="79"/>
    </row>
    <row r="203" spans="2:87" s="89" customFormat="1" ht="26.25" hidden="1" customHeight="1" x14ac:dyDescent="0.2">
      <c r="B203" s="90"/>
      <c r="C203" s="91"/>
      <c r="D203" s="76"/>
      <c r="E203" s="124" t="s">
        <v>108</v>
      </c>
      <c r="F203" s="71" t="s">
        <v>263</v>
      </c>
      <c r="G203" s="71" t="s">
        <v>234</v>
      </c>
      <c r="H203" s="72">
        <f>H204</f>
        <v>44.7</v>
      </c>
      <c r="I203" s="72">
        <f>I204</f>
        <v>30</v>
      </c>
      <c r="J203" s="197">
        <f t="shared" si="18"/>
        <v>67.114093959731534</v>
      </c>
      <c r="K203" s="74"/>
      <c r="L203" s="74"/>
      <c r="M203" s="74"/>
      <c r="N203" s="74"/>
      <c r="O203" s="74"/>
      <c r="P203" s="74"/>
      <c r="Q203" s="74"/>
      <c r="R203" s="74"/>
      <c r="S203" s="74"/>
      <c r="T203" s="74"/>
      <c r="AC203" s="79"/>
      <c r="AD203" s="79"/>
      <c r="AE203" s="79"/>
      <c r="AF203" s="79"/>
      <c r="AG203" s="79"/>
      <c r="AH203" s="79"/>
      <c r="AI203" s="79"/>
      <c r="AJ203" s="79"/>
      <c r="AK203" s="79"/>
      <c r="AL203" s="79"/>
      <c r="AM203" s="79"/>
      <c r="AN203" s="79"/>
      <c r="AO203" s="79"/>
      <c r="AP203" s="79"/>
      <c r="AQ203" s="79"/>
      <c r="AR203" s="79"/>
      <c r="AS203" s="79"/>
      <c r="AT203" s="79"/>
      <c r="AU203" s="79"/>
      <c r="AV203" s="79"/>
      <c r="AW203" s="79"/>
      <c r="AX203" s="79"/>
      <c r="AY203" s="79"/>
      <c r="AZ203" s="79"/>
      <c r="BA203" s="79"/>
      <c r="BB203" s="79"/>
      <c r="BC203" s="79"/>
      <c r="BD203" s="79"/>
      <c r="BE203" s="79"/>
      <c r="BF203" s="79"/>
      <c r="BG203" s="79"/>
      <c r="BH203" s="79"/>
      <c r="BI203" s="79"/>
      <c r="BJ203" s="79"/>
      <c r="BK203" s="79"/>
      <c r="BL203" s="79"/>
      <c r="BM203" s="79"/>
      <c r="BN203" s="79"/>
      <c r="BO203" s="79"/>
      <c r="BP203" s="79"/>
      <c r="BQ203" s="79"/>
      <c r="BR203" s="79"/>
      <c r="BS203" s="79"/>
      <c r="BT203" s="79"/>
      <c r="BU203" s="79"/>
      <c r="BV203" s="79"/>
      <c r="BW203" s="79"/>
      <c r="BX203" s="79"/>
      <c r="BY203" s="79"/>
      <c r="BZ203" s="79"/>
      <c r="CA203" s="79"/>
      <c r="CB203" s="79"/>
      <c r="CC203" s="79"/>
      <c r="CD203" s="79"/>
      <c r="CE203" s="79"/>
      <c r="CF203" s="79"/>
      <c r="CG203" s="79"/>
      <c r="CH203" s="79"/>
      <c r="CI203" s="79"/>
    </row>
    <row r="204" spans="2:87" s="89" customFormat="1" ht="27.75" hidden="1" customHeight="1" x14ac:dyDescent="0.2">
      <c r="B204" s="90"/>
      <c r="C204" s="91"/>
      <c r="D204" s="76"/>
      <c r="E204" s="124" t="s">
        <v>109</v>
      </c>
      <c r="F204" s="71" t="s">
        <v>263</v>
      </c>
      <c r="G204" s="71" t="s">
        <v>234</v>
      </c>
      <c r="H204" s="72">
        <v>44.7</v>
      </c>
      <c r="I204" s="72">
        <v>30</v>
      </c>
      <c r="J204" s="197">
        <f t="shared" ref="J204:J238" si="25">I204/H204*100</f>
        <v>67.114093959731534</v>
      </c>
      <c r="K204" s="74"/>
      <c r="L204" s="74"/>
      <c r="M204" s="74"/>
      <c r="N204" s="74"/>
      <c r="O204" s="74"/>
      <c r="P204" s="74"/>
      <c r="Q204" s="74"/>
      <c r="R204" s="74"/>
      <c r="S204" s="74"/>
      <c r="T204" s="74"/>
      <c r="AC204" s="79"/>
      <c r="AD204" s="79"/>
      <c r="AE204" s="79"/>
      <c r="AF204" s="79"/>
      <c r="AG204" s="79"/>
      <c r="AH204" s="79"/>
      <c r="AI204" s="79"/>
      <c r="AJ204" s="79"/>
      <c r="AK204" s="79"/>
      <c r="AL204" s="79"/>
      <c r="AM204" s="79"/>
      <c r="AN204" s="79"/>
      <c r="AO204" s="79"/>
      <c r="AP204" s="79"/>
      <c r="AQ204" s="79"/>
      <c r="AR204" s="79"/>
      <c r="AS204" s="79"/>
      <c r="AT204" s="79"/>
      <c r="AU204" s="79"/>
      <c r="AV204" s="79"/>
      <c r="AW204" s="79"/>
      <c r="AX204" s="79"/>
      <c r="AY204" s="79"/>
      <c r="AZ204" s="79"/>
      <c r="BA204" s="79"/>
      <c r="BB204" s="79"/>
      <c r="BC204" s="79"/>
      <c r="BD204" s="79"/>
      <c r="BE204" s="79"/>
      <c r="BF204" s="79"/>
      <c r="BG204" s="79"/>
      <c r="BH204" s="79"/>
      <c r="BI204" s="79"/>
      <c r="BJ204" s="79"/>
      <c r="BK204" s="79"/>
      <c r="BL204" s="79"/>
      <c r="BM204" s="79"/>
      <c r="BN204" s="79"/>
      <c r="BO204" s="79"/>
      <c r="BP204" s="79"/>
      <c r="BQ204" s="79"/>
      <c r="BR204" s="79"/>
      <c r="BS204" s="79"/>
      <c r="BT204" s="79"/>
      <c r="BU204" s="79"/>
      <c r="BV204" s="79"/>
      <c r="BW204" s="79"/>
      <c r="BX204" s="79"/>
      <c r="BY204" s="79"/>
      <c r="BZ204" s="79"/>
      <c r="CA204" s="79"/>
      <c r="CB204" s="79"/>
      <c r="CC204" s="79"/>
      <c r="CD204" s="79"/>
      <c r="CE204" s="79"/>
      <c r="CF204" s="79"/>
      <c r="CG204" s="79"/>
      <c r="CH204" s="79"/>
      <c r="CI204" s="79"/>
    </row>
    <row r="205" spans="2:87" s="74" customFormat="1" ht="68.25" hidden="1" customHeight="1" x14ac:dyDescent="0.2">
      <c r="B205" s="75"/>
      <c r="C205" s="76"/>
      <c r="D205" s="76"/>
      <c r="E205" s="117" t="s">
        <v>309</v>
      </c>
      <c r="F205" s="71" t="s">
        <v>263</v>
      </c>
      <c r="G205" s="71" t="s">
        <v>234</v>
      </c>
      <c r="H205" s="72">
        <f>H207</f>
        <v>15</v>
      </c>
      <c r="I205" s="72">
        <f>I207</f>
        <v>0</v>
      </c>
      <c r="J205" s="197">
        <f t="shared" si="25"/>
        <v>0</v>
      </c>
    </row>
    <row r="206" spans="2:87" s="74" customFormat="1" ht="25.5" hidden="1" customHeight="1" x14ac:dyDescent="0.2">
      <c r="B206" s="75"/>
      <c r="C206" s="76"/>
      <c r="D206" s="76"/>
      <c r="E206" s="124" t="s">
        <v>108</v>
      </c>
      <c r="F206" s="71" t="s">
        <v>263</v>
      </c>
      <c r="G206" s="71" t="s">
        <v>234</v>
      </c>
      <c r="H206" s="72">
        <f>H207</f>
        <v>15</v>
      </c>
      <c r="I206" s="72">
        <f>I207</f>
        <v>0</v>
      </c>
      <c r="J206" s="197">
        <f t="shared" si="25"/>
        <v>0</v>
      </c>
    </row>
    <row r="207" spans="2:87" s="74" customFormat="1" ht="27" hidden="1" customHeight="1" x14ac:dyDescent="0.2">
      <c r="B207" s="75"/>
      <c r="C207" s="76"/>
      <c r="D207" s="76"/>
      <c r="E207" s="124" t="s">
        <v>109</v>
      </c>
      <c r="F207" s="71" t="s">
        <v>263</v>
      </c>
      <c r="G207" s="71" t="s">
        <v>234</v>
      </c>
      <c r="H207" s="72">
        <v>15</v>
      </c>
      <c r="I207" s="72">
        <v>0</v>
      </c>
      <c r="J207" s="197">
        <f t="shared" si="25"/>
        <v>0</v>
      </c>
    </row>
    <row r="208" spans="2:87" s="74" customFormat="1" ht="41.25" hidden="1" customHeight="1" x14ac:dyDescent="0.2">
      <c r="B208" s="75"/>
      <c r="C208" s="76"/>
      <c r="D208" s="76"/>
      <c r="E208" s="117" t="s">
        <v>311</v>
      </c>
      <c r="F208" s="71" t="s">
        <v>263</v>
      </c>
      <c r="G208" s="71" t="s">
        <v>234</v>
      </c>
      <c r="H208" s="72">
        <f>H210</f>
        <v>16</v>
      </c>
      <c r="I208" s="72">
        <f>I210</f>
        <v>0</v>
      </c>
      <c r="J208" s="197">
        <f t="shared" si="25"/>
        <v>0</v>
      </c>
    </row>
    <row r="209" spans="2:143" s="74" customFormat="1" ht="26.25" hidden="1" customHeight="1" x14ac:dyDescent="0.2">
      <c r="B209" s="75"/>
      <c r="C209" s="76"/>
      <c r="D209" s="76"/>
      <c r="E209" s="124" t="s">
        <v>108</v>
      </c>
      <c r="F209" s="71" t="s">
        <v>263</v>
      </c>
      <c r="G209" s="71" t="s">
        <v>234</v>
      </c>
      <c r="H209" s="72">
        <f>H210</f>
        <v>16</v>
      </c>
      <c r="I209" s="72">
        <f>I210</f>
        <v>0</v>
      </c>
      <c r="J209" s="197">
        <f t="shared" si="25"/>
        <v>0</v>
      </c>
    </row>
    <row r="210" spans="2:143" s="74" customFormat="1" ht="27.75" hidden="1" customHeight="1" x14ac:dyDescent="0.2">
      <c r="B210" s="75"/>
      <c r="C210" s="76"/>
      <c r="D210" s="76"/>
      <c r="E210" s="124" t="s">
        <v>109</v>
      </c>
      <c r="F210" s="71" t="s">
        <v>263</v>
      </c>
      <c r="G210" s="71" t="s">
        <v>234</v>
      </c>
      <c r="H210" s="72">
        <v>16</v>
      </c>
      <c r="I210" s="72">
        <v>0</v>
      </c>
      <c r="J210" s="197">
        <f t="shared" si="25"/>
        <v>0</v>
      </c>
    </row>
    <row r="211" spans="2:143" s="74" customFormat="1" ht="29.25" hidden="1" customHeight="1" x14ac:dyDescent="0.2">
      <c r="B211" s="75"/>
      <c r="C211" s="76"/>
      <c r="D211" s="76"/>
      <c r="E211" s="157" t="s">
        <v>313</v>
      </c>
      <c r="F211" s="71" t="s">
        <v>263</v>
      </c>
      <c r="G211" s="71" t="s">
        <v>234</v>
      </c>
      <c r="H211" s="72">
        <f>H212</f>
        <v>0</v>
      </c>
      <c r="I211" s="72"/>
      <c r="J211" s="197" t="e">
        <f t="shared" si="25"/>
        <v>#DIV/0!</v>
      </c>
    </row>
    <row r="212" spans="2:143" s="74" customFormat="1" ht="27" hidden="1" customHeight="1" x14ac:dyDescent="0.2">
      <c r="B212" s="75"/>
      <c r="C212" s="76"/>
      <c r="D212" s="76"/>
      <c r="E212" s="124" t="s">
        <v>108</v>
      </c>
      <c r="F212" s="71" t="s">
        <v>263</v>
      </c>
      <c r="G212" s="71" t="s">
        <v>234</v>
      </c>
      <c r="H212" s="72">
        <f>H213</f>
        <v>0</v>
      </c>
      <c r="I212" s="72"/>
      <c r="J212" s="197" t="e">
        <f t="shared" si="25"/>
        <v>#DIV/0!</v>
      </c>
    </row>
    <row r="213" spans="2:143" s="74" customFormat="1" ht="29.25" hidden="1" customHeight="1" x14ac:dyDescent="0.2">
      <c r="B213" s="75"/>
      <c r="C213" s="76"/>
      <c r="D213" s="76"/>
      <c r="E213" s="124" t="s">
        <v>109</v>
      </c>
      <c r="F213" s="71" t="s">
        <v>263</v>
      </c>
      <c r="G213" s="71" t="s">
        <v>234</v>
      </c>
      <c r="H213" s="72">
        <v>0</v>
      </c>
      <c r="I213" s="72"/>
      <c r="J213" s="197" t="e">
        <f t="shared" si="25"/>
        <v>#DIV/0!</v>
      </c>
    </row>
    <row r="214" spans="2:143" s="89" customFormat="1" ht="15.75" hidden="1" customHeight="1" x14ac:dyDescent="0.2">
      <c r="B214" s="90"/>
      <c r="C214" s="91"/>
      <c r="D214" s="76"/>
      <c r="E214" s="153" t="s">
        <v>314</v>
      </c>
      <c r="F214" s="71" t="s">
        <v>263</v>
      </c>
      <c r="G214" s="120" t="s">
        <v>263</v>
      </c>
      <c r="H214" s="72">
        <f>H215+H221</f>
        <v>0</v>
      </c>
      <c r="I214" s="72"/>
      <c r="J214" s="197" t="e">
        <f t="shared" si="25"/>
        <v>#DIV/0!</v>
      </c>
      <c r="K214" s="110"/>
      <c r="L214" s="110"/>
      <c r="M214" s="110"/>
      <c r="N214" s="110"/>
      <c r="O214" s="110"/>
      <c r="P214" s="110"/>
      <c r="Q214" s="110"/>
      <c r="R214" s="110"/>
      <c r="S214" s="110"/>
      <c r="T214" s="110"/>
      <c r="U214" s="110"/>
      <c r="V214" s="110"/>
      <c r="W214" s="110"/>
      <c r="X214" s="110"/>
      <c r="Y214" s="110"/>
      <c r="Z214" s="110"/>
      <c r="AA214" s="110"/>
      <c r="AB214" s="110"/>
      <c r="AC214" s="110"/>
      <c r="AD214" s="110"/>
      <c r="AE214" s="110"/>
      <c r="AF214" s="110"/>
      <c r="AG214" s="110"/>
      <c r="AH214" s="110"/>
      <c r="AI214" s="110"/>
      <c r="AJ214" s="110"/>
      <c r="AK214" s="110"/>
      <c r="AL214" s="110"/>
      <c r="AM214" s="110"/>
      <c r="AN214" s="110"/>
      <c r="AO214" s="110"/>
      <c r="AP214" s="110"/>
      <c r="AQ214" s="110"/>
      <c r="AR214" s="110"/>
      <c r="AS214" s="110"/>
      <c r="AT214" s="110"/>
      <c r="AU214" s="110"/>
      <c r="AV214" s="110"/>
      <c r="AW214" s="110"/>
      <c r="AX214" s="110"/>
      <c r="AY214" s="110"/>
      <c r="AZ214" s="110"/>
      <c r="BA214" s="110"/>
      <c r="BB214" s="110"/>
      <c r="BC214" s="110"/>
      <c r="BD214" s="110"/>
      <c r="BE214" s="110"/>
      <c r="BF214" s="110"/>
      <c r="BG214" s="110"/>
      <c r="BH214" s="110"/>
      <c r="BI214" s="110"/>
      <c r="BJ214" s="110"/>
      <c r="BK214" s="110"/>
      <c r="BL214" s="110"/>
      <c r="BM214" s="110"/>
      <c r="BN214" s="110"/>
      <c r="BO214" s="110"/>
      <c r="BP214" s="110"/>
      <c r="BQ214" s="110"/>
      <c r="BR214" s="110"/>
      <c r="BS214" s="110"/>
      <c r="BT214" s="110"/>
      <c r="BU214" s="110"/>
      <c r="BV214" s="110"/>
      <c r="BW214" s="110"/>
      <c r="BX214" s="110"/>
      <c r="BY214" s="110"/>
      <c r="BZ214" s="110"/>
      <c r="CA214" s="110"/>
      <c r="CB214" s="110"/>
      <c r="CC214" s="110"/>
      <c r="CD214" s="110"/>
      <c r="CE214" s="110"/>
      <c r="CF214" s="110"/>
      <c r="CG214" s="110"/>
      <c r="CH214" s="110"/>
      <c r="CI214" s="110"/>
      <c r="CJ214" s="110"/>
      <c r="CK214" s="110"/>
      <c r="CL214" s="110"/>
      <c r="CM214" s="110"/>
      <c r="CN214" s="110"/>
      <c r="CO214" s="110"/>
      <c r="CP214" s="110"/>
      <c r="CQ214" s="110"/>
      <c r="CR214" s="110"/>
      <c r="CS214" s="110"/>
      <c r="CT214" s="110"/>
      <c r="CU214" s="110"/>
      <c r="CV214" s="110"/>
      <c r="CW214" s="110"/>
      <c r="CX214" s="110"/>
      <c r="CY214" s="110"/>
      <c r="CZ214" s="110"/>
      <c r="DA214" s="110"/>
      <c r="DB214" s="110"/>
      <c r="DC214" s="110"/>
      <c r="DD214" s="110"/>
      <c r="DE214" s="110"/>
      <c r="DF214" s="110"/>
      <c r="DG214" s="110"/>
      <c r="DH214" s="110"/>
      <c r="DI214" s="110"/>
      <c r="DJ214" s="110"/>
      <c r="DK214" s="110"/>
      <c r="DL214" s="110"/>
      <c r="DM214" s="110"/>
      <c r="DN214" s="110"/>
      <c r="DO214" s="110"/>
      <c r="DP214" s="110"/>
      <c r="DQ214" s="110"/>
      <c r="DR214" s="110"/>
      <c r="DS214" s="110"/>
      <c r="DT214" s="110"/>
      <c r="DU214" s="110"/>
      <c r="DV214" s="110"/>
      <c r="DW214" s="110"/>
      <c r="DX214" s="110"/>
      <c r="DY214" s="110"/>
      <c r="DZ214" s="110"/>
      <c r="EA214" s="110"/>
      <c r="EB214" s="110"/>
      <c r="EC214" s="110"/>
      <c r="ED214" s="110"/>
      <c r="EE214" s="110"/>
      <c r="EF214" s="110"/>
      <c r="EG214" s="110"/>
      <c r="EH214" s="110"/>
      <c r="EI214" s="110"/>
      <c r="EJ214" s="110"/>
      <c r="EK214" s="110"/>
      <c r="EL214" s="110"/>
      <c r="EM214" s="110"/>
    </row>
    <row r="215" spans="2:143" s="89" customFormat="1" ht="48" hidden="1" customHeight="1" x14ac:dyDescent="0.2">
      <c r="B215" s="90"/>
      <c r="C215" s="91"/>
      <c r="D215" s="76"/>
      <c r="E215" s="117" t="s">
        <v>304</v>
      </c>
      <c r="F215" s="71" t="s">
        <v>263</v>
      </c>
      <c r="G215" s="120" t="s">
        <v>263</v>
      </c>
      <c r="H215" s="72">
        <f>H216</f>
        <v>0</v>
      </c>
      <c r="I215" s="72"/>
      <c r="J215" s="197" t="e">
        <f t="shared" si="25"/>
        <v>#DIV/0!</v>
      </c>
      <c r="K215" s="110"/>
      <c r="L215" s="110"/>
      <c r="M215" s="110"/>
      <c r="N215" s="110"/>
      <c r="O215" s="110"/>
      <c r="P215" s="110"/>
      <c r="Q215" s="110"/>
      <c r="R215" s="110"/>
      <c r="S215" s="110"/>
      <c r="T215" s="110"/>
      <c r="U215" s="110"/>
      <c r="V215" s="110"/>
      <c r="W215" s="110"/>
      <c r="X215" s="110"/>
      <c r="Y215" s="110"/>
      <c r="Z215" s="110"/>
      <c r="AA215" s="110"/>
      <c r="AB215" s="110"/>
      <c r="AC215" s="110"/>
      <c r="AD215" s="110"/>
      <c r="AE215" s="110"/>
      <c r="AF215" s="110"/>
      <c r="AG215" s="110"/>
      <c r="AH215" s="110"/>
      <c r="AI215" s="110"/>
      <c r="AJ215" s="110"/>
      <c r="AK215" s="110"/>
      <c r="AL215" s="110"/>
      <c r="AM215" s="110"/>
      <c r="AN215" s="110"/>
      <c r="AO215" s="110"/>
      <c r="AP215" s="110"/>
      <c r="AQ215" s="110"/>
      <c r="AR215" s="110"/>
      <c r="AS215" s="110"/>
      <c r="AT215" s="110"/>
      <c r="AU215" s="110"/>
      <c r="AV215" s="110"/>
      <c r="AW215" s="110"/>
      <c r="AX215" s="110"/>
      <c r="AY215" s="110"/>
      <c r="AZ215" s="110"/>
      <c r="BA215" s="110"/>
      <c r="BB215" s="110"/>
      <c r="BC215" s="110"/>
      <c r="BD215" s="110"/>
      <c r="BE215" s="110"/>
      <c r="BF215" s="110"/>
      <c r="BG215" s="110"/>
      <c r="BH215" s="110"/>
      <c r="BI215" s="110"/>
      <c r="BJ215" s="110"/>
      <c r="BK215" s="110"/>
      <c r="BL215" s="110"/>
      <c r="BM215" s="110"/>
      <c r="BN215" s="110"/>
      <c r="BO215" s="110"/>
      <c r="BP215" s="110"/>
      <c r="BQ215" s="110"/>
      <c r="BR215" s="110"/>
      <c r="BS215" s="110"/>
      <c r="BT215" s="110"/>
      <c r="BU215" s="110"/>
      <c r="BV215" s="110"/>
      <c r="BW215" s="110"/>
      <c r="BX215" s="110"/>
      <c r="BY215" s="110"/>
      <c r="BZ215" s="110"/>
      <c r="CA215" s="110"/>
      <c r="CB215" s="110"/>
      <c r="CC215" s="110"/>
      <c r="CD215" s="110"/>
      <c r="CE215" s="110"/>
      <c r="CF215" s="110"/>
      <c r="CG215" s="110"/>
      <c r="CH215" s="110"/>
      <c r="CI215" s="110"/>
      <c r="CJ215" s="110"/>
      <c r="CK215" s="110"/>
      <c r="CL215" s="110"/>
      <c r="CM215" s="110"/>
      <c r="CN215" s="110"/>
      <c r="CO215" s="110"/>
      <c r="CP215" s="110"/>
      <c r="CQ215" s="110"/>
      <c r="CR215" s="110"/>
      <c r="CS215" s="110"/>
      <c r="CT215" s="110"/>
      <c r="CU215" s="110"/>
      <c r="CV215" s="110"/>
      <c r="CW215" s="110"/>
      <c r="CX215" s="110"/>
      <c r="CY215" s="110"/>
      <c r="CZ215" s="110"/>
      <c r="DA215" s="110"/>
      <c r="DB215" s="110"/>
      <c r="DC215" s="110"/>
      <c r="DD215" s="110"/>
      <c r="DE215" s="110"/>
      <c r="DF215" s="110"/>
      <c r="DG215" s="110"/>
      <c r="DH215" s="110"/>
      <c r="DI215" s="110"/>
      <c r="DJ215" s="110"/>
      <c r="DK215" s="110"/>
      <c r="DL215" s="110"/>
      <c r="DM215" s="110"/>
      <c r="DN215" s="110"/>
      <c r="DO215" s="110"/>
      <c r="DP215" s="110"/>
      <c r="DQ215" s="110"/>
      <c r="DR215" s="110"/>
      <c r="DS215" s="110"/>
      <c r="DT215" s="110"/>
      <c r="DU215" s="110"/>
      <c r="DV215" s="110"/>
      <c r="DW215" s="110"/>
      <c r="DX215" s="110"/>
      <c r="DY215" s="110"/>
      <c r="DZ215" s="110"/>
      <c r="EA215" s="110"/>
      <c r="EB215" s="110"/>
      <c r="EC215" s="110"/>
      <c r="ED215" s="110"/>
      <c r="EE215" s="110"/>
      <c r="EF215" s="110"/>
      <c r="EG215" s="110"/>
      <c r="EH215" s="110"/>
      <c r="EI215" s="110"/>
      <c r="EJ215" s="110"/>
      <c r="EK215" s="110"/>
      <c r="EL215" s="110"/>
      <c r="EM215" s="110"/>
    </row>
    <row r="216" spans="2:143" s="89" customFormat="1" ht="51" hidden="1" customHeight="1" x14ac:dyDescent="0.2">
      <c r="B216" s="90"/>
      <c r="C216" s="91"/>
      <c r="D216" s="76"/>
      <c r="E216" s="117" t="s">
        <v>305</v>
      </c>
      <c r="F216" s="71" t="s">
        <v>263</v>
      </c>
      <c r="G216" s="120" t="s">
        <v>263</v>
      </c>
      <c r="H216" s="72">
        <f>H217</f>
        <v>0</v>
      </c>
      <c r="I216" s="98"/>
      <c r="J216" s="197" t="e">
        <f t="shared" si="25"/>
        <v>#DIV/0!</v>
      </c>
      <c r="K216" s="110"/>
      <c r="L216" s="110"/>
      <c r="M216" s="110"/>
      <c r="N216" s="110"/>
      <c r="O216" s="110"/>
      <c r="P216" s="110"/>
      <c r="Q216" s="110"/>
      <c r="R216" s="110"/>
      <c r="S216" s="110"/>
      <c r="T216" s="110"/>
      <c r="U216" s="110"/>
      <c r="V216" s="110"/>
      <c r="W216" s="110"/>
      <c r="X216" s="110"/>
      <c r="Y216" s="110"/>
      <c r="Z216" s="110"/>
      <c r="AA216" s="110"/>
      <c r="AB216" s="110"/>
      <c r="AC216" s="110"/>
      <c r="AD216" s="110"/>
      <c r="AE216" s="110"/>
      <c r="AF216" s="110"/>
      <c r="AG216" s="110"/>
      <c r="AH216" s="110"/>
      <c r="AI216" s="110"/>
      <c r="AJ216" s="110"/>
      <c r="AK216" s="110"/>
      <c r="AL216" s="110"/>
      <c r="AM216" s="110"/>
      <c r="AN216" s="110"/>
      <c r="AO216" s="110"/>
      <c r="AP216" s="110"/>
      <c r="AQ216" s="110"/>
      <c r="AR216" s="110"/>
      <c r="AS216" s="110"/>
      <c r="AT216" s="110"/>
      <c r="AU216" s="110"/>
      <c r="AV216" s="110"/>
      <c r="AW216" s="110"/>
      <c r="AX216" s="110"/>
      <c r="AY216" s="110"/>
      <c r="AZ216" s="110"/>
      <c r="BA216" s="110"/>
      <c r="BB216" s="110"/>
      <c r="BC216" s="110"/>
      <c r="BD216" s="110"/>
      <c r="BE216" s="110"/>
      <c r="BF216" s="110"/>
      <c r="BG216" s="110"/>
      <c r="BH216" s="110"/>
      <c r="BI216" s="110"/>
      <c r="BJ216" s="110"/>
      <c r="BK216" s="110"/>
      <c r="BL216" s="110"/>
      <c r="BM216" s="110"/>
      <c r="BN216" s="110"/>
      <c r="BO216" s="110"/>
      <c r="BP216" s="110"/>
      <c r="BQ216" s="110"/>
      <c r="BR216" s="110"/>
      <c r="BS216" s="110"/>
      <c r="BT216" s="110"/>
      <c r="BU216" s="110"/>
      <c r="BV216" s="110"/>
      <c r="BW216" s="110"/>
      <c r="BX216" s="110"/>
      <c r="BY216" s="110"/>
      <c r="BZ216" s="110"/>
      <c r="CA216" s="110"/>
      <c r="CB216" s="110"/>
      <c r="CC216" s="110"/>
      <c r="CD216" s="110"/>
      <c r="CE216" s="110"/>
      <c r="CF216" s="110"/>
      <c r="CG216" s="110"/>
      <c r="CH216" s="110"/>
      <c r="CI216" s="110"/>
      <c r="CJ216" s="110"/>
      <c r="CK216" s="110"/>
      <c r="CL216" s="110"/>
      <c r="CM216" s="110"/>
      <c r="CN216" s="110"/>
      <c r="CO216" s="110"/>
      <c r="CP216" s="110"/>
      <c r="CQ216" s="110"/>
      <c r="CR216" s="110"/>
      <c r="CS216" s="110"/>
      <c r="CT216" s="110"/>
      <c r="CU216" s="110"/>
      <c r="CV216" s="110"/>
      <c r="CW216" s="110"/>
      <c r="CX216" s="110"/>
      <c r="CY216" s="110"/>
      <c r="CZ216" s="110"/>
      <c r="DA216" s="110"/>
      <c r="DB216" s="110"/>
      <c r="DC216" s="110"/>
      <c r="DD216" s="110"/>
      <c r="DE216" s="110"/>
      <c r="DF216" s="110"/>
      <c r="DG216" s="110"/>
      <c r="DH216" s="110"/>
      <c r="DI216" s="110"/>
      <c r="DJ216" s="110"/>
      <c r="DK216" s="110"/>
      <c r="DL216" s="110"/>
      <c r="DM216" s="110"/>
      <c r="DN216" s="110"/>
      <c r="DO216" s="110"/>
      <c r="DP216" s="110"/>
      <c r="DQ216" s="110"/>
      <c r="DR216" s="110"/>
      <c r="DS216" s="110"/>
      <c r="DT216" s="110"/>
      <c r="DU216" s="110"/>
      <c r="DV216" s="110"/>
      <c r="DW216" s="110"/>
      <c r="DX216" s="110"/>
      <c r="DY216" s="110"/>
      <c r="DZ216" s="110"/>
      <c r="EA216" s="110"/>
      <c r="EB216" s="110"/>
      <c r="EC216" s="110"/>
      <c r="ED216" s="110"/>
      <c r="EE216" s="110"/>
      <c r="EF216" s="110"/>
      <c r="EG216" s="110"/>
      <c r="EH216" s="110"/>
      <c r="EI216" s="110"/>
      <c r="EJ216" s="110"/>
      <c r="EK216" s="110"/>
      <c r="EL216" s="110"/>
      <c r="EM216" s="110"/>
    </row>
    <row r="217" spans="2:143" s="89" customFormat="1" ht="18" hidden="1" customHeight="1" x14ac:dyDescent="0.2">
      <c r="B217" s="90"/>
      <c r="C217" s="91"/>
      <c r="D217" s="76"/>
      <c r="E217" s="125" t="s">
        <v>285</v>
      </c>
      <c r="F217" s="71" t="s">
        <v>263</v>
      </c>
      <c r="G217" s="120" t="s">
        <v>263</v>
      </c>
      <c r="H217" s="72">
        <f>H220</f>
        <v>0</v>
      </c>
      <c r="I217" s="87"/>
      <c r="J217" s="197" t="e">
        <f t="shared" si="25"/>
        <v>#DIV/0!</v>
      </c>
      <c r="K217" s="110"/>
      <c r="L217" s="110"/>
      <c r="M217" s="110"/>
      <c r="N217" s="110"/>
      <c r="O217" s="110"/>
      <c r="P217" s="110"/>
      <c r="Q217" s="110"/>
      <c r="R217" s="110"/>
      <c r="S217" s="110"/>
      <c r="T217" s="110"/>
      <c r="U217" s="110"/>
      <c r="V217" s="110"/>
      <c r="W217" s="110"/>
      <c r="X217" s="110"/>
      <c r="Y217" s="110"/>
      <c r="Z217" s="110"/>
      <c r="AA217" s="110"/>
      <c r="AB217" s="110"/>
      <c r="AC217" s="110"/>
      <c r="AD217" s="110"/>
      <c r="AE217" s="110"/>
      <c r="AF217" s="110"/>
      <c r="AG217" s="110"/>
      <c r="AH217" s="110"/>
      <c r="AI217" s="110"/>
      <c r="AJ217" s="110"/>
      <c r="AK217" s="110"/>
      <c r="AL217" s="110"/>
      <c r="AM217" s="110"/>
      <c r="AN217" s="110"/>
      <c r="AO217" s="110"/>
      <c r="AP217" s="110"/>
      <c r="AQ217" s="110"/>
      <c r="AR217" s="110"/>
      <c r="AS217" s="110"/>
      <c r="AT217" s="110"/>
      <c r="AU217" s="110"/>
      <c r="AV217" s="110"/>
      <c r="AW217" s="110"/>
      <c r="AX217" s="110"/>
      <c r="AY217" s="110"/>
      <c r="AZ217" s="110"/>
      <c r="BA217" s="110"/>
      <c r="BB217" s="110"/>
      <c r="BC217" s="110"/>
      <c r="BD217" s="110"/>
      <c r="BE217" s="110"/>
      <c r="BF217" s="110"/>
      <c r="BG217" s="110"/>
      <c r="BH217" s="110"/>
      <c r="BI217" s="110"/>
      <c r="BJ217" s="110"/>
      <c r="BK217" s="110"/>
      <c r="BL217" s="110"/>
      <c r="BM217" s="110"/>
      <c r="BN217" s="110"/>
      <c r="BO217" s="110"/>
      <c r="BP217" s="110"/>
      <c r="BQ217" s="110"/>
      <c r="BR217" s="110"/>
      <c r="BS217" s="110"/>
      <c r="BT217" s="110"/>
      <c r="BU217" s="110"/>
      <c r="BV217" s="110"/>
      <c r="BW217" s="110"/>
      <c r="BX217" s="110"/>
      <c r="BY217" s="110"/>
      <c r="BZ217" s="110"/>
      <c r="CA217" s="110"/>
      <c r="CB217" s="110"/>
      <c r="CC217" s="110"/>
      <c r="CD217" s="110"/>
      <c r="CE217" s="110"/>
      <c r="CF217" s="110"/>
      <c r="CG217" s="110"/>
      <c r="CH217" s="110"/>
      <c r="CI217" s="110"/>
      <c r="CJ217" s="110"/>
      <c r="CK217" s="110"/>
      <c r="CL217" s="110"/>
      <c r="CM217" s="110"/>
      <c r="CN217" s="110"/>
      <c r="CO217" s="110"/>
      <c r="CP217" s="110"/>
      <c r="CQ217" s="110"/>
      <c r="CR217" s="110"/>
      <c r="CS217" s="110"/>
      <c r="CT217" s="110"/>
      <c r="CU217" s="110"/>
      <c r="CV217" s="110"/>
      <c r="CW217" s="110"/>
      <c r="CX217" s="110"/>
      <c r="CY217" s="110"/>
      <c r="CZ217" s="110"/>
      <c r="DA217" s="110"/>
      <c r="DB217" s="110"/>
      <c r="DC217" s="110"/>
      <c r="DD217" s="110"/>
      <c r="DE217" s="110"/>
      <c r="DF217" s="110"/>
      <c r="DG217" s="110"/>
      <c r="DH217" s="110"/>
      <c r="DI217" s="110"/>
      <c r="DJ217" s="110"/>
      <c r="DK217" s="110"/>
      <c r="DL217" s="110"/>
      <c r="DM217" s="110"/>
      <c r="DN217" s="110"/>
      <c r="DO217" s="110"/>
      <c r="DP217" s="110"/>
      <c r="DQ217" s="110"/>
      <c r="DR217" s="110"/>
      <c r="DS217" s="110"/>
      <c r="DT217" s="110"/>
      <c r="DU217" s="110"/>
      <c r="DV217" s="110"/>
      <c r="DW217" s="110"/>
      <c r="DX217" s="110"/>
      <c r="DY217" s="110"/>
      <c r="DZ217" s="110"/>
      <c r="EA217" s="110"/>
      <c r="EB217" s="110"/>
      <c r="EC217" s="110"/>
      <c r="ED217" s="110"/>
      <c r="EE217" s="110"/>
      <c r="EF217" s="110"/>
      <c r="EG217" s="110"/>
      <c r="EH217" s="110"/>
      <c r="EI217" s="110"/>
      <c r="EJ217" s="110"/>
      <c r="EK217" s="110"/>
      <c r="EL217" s="110"/>
      <c r="EM217" s="110"/>
    </row>
    <row r="218" spans="2:143" s="89" customFormat="1" ht="33" hidden="1" customHeight="1" x14ac:dyDescent="0.2">
      <c r="B218" s="90"/>
      <c r="C218" s="91"/>
      <c r="D218" s="76"/>
      <c r="E218" s="158" t="s">
        <v>315</v>
      </c>
      <c r="F218" s="71" t="s">
        <v>263</v>
      </c>
      <c r="G218" s="120" t="s">
        <v>263</v>
      </c>
      <c r="H218" s="72">
        <f>H220</f>
        <v>0</v>
      </c>
      <c r="I218" s="72"/>
      <c r="J218" s="197" t="e">
        <f t="shared" si="25"/>
        <v>#DIV/0!</v>
      </c>
      <c r="K218" s="110"/>
      <c r="L218" s="110"/>
      <c r="M218" s="110"/>
      <c r="N218" s="110"/>
      <c r="O218" s="110"/>
      <c r="P218" s="110"/>
      <c r="Q218" s="110"/>
      <c r="R218" s="110"/>
      <c r="S218" s="110"/>
      <c r="T218" s="110"/>
      <c r="U218" s="110"/>
      <c r="V218" s="110"/>
      <c r="W218" s="110"/>
      <c r="X218" s="110"/>
      <c r="Y218" s="110"/>
      <c r="Z218" s="110"/>
      <c r="AA218" s="110"/>
      <c r="AB218" s="110"/>
      <c r="AC218" s="110"/>
      <c r="AD218" s="110"/>
      <c r="AE218" s="110"/>
      <c r="AF218" s="110"/>
      <c r="AG218" s="110"/>
      <c r="AH218" s="110"/>
      <c r="AI218" s="110"/>
      <c r="AJ218" s="110"/>
      <c r="AK218" s="110"/>
      <c r="AL218" s="110"/>
      <c r="AM218" s="110"/>
      <c r="AN218" s="110"/>
      <c r="AO218" s="110"/>
      <c r="AP218" s="110"/>
      <c r="AQ218" s="110"/>
      <c r="AR218" s="110"/>
      <c r="AS218" s="110"/>
      <c r="AT218" s="110"/>
      <c r="AU218" s="110"/>
      <c r="AV218" s="110"/>
      <c r="AW218" s="110"/>
      <c r="AX218" s="110"/>
      <c r="AY218" s="110"/>
      <c r="AZ218" s="110"/>
      <c r="BA218" s="110"/>
      <c r="BB218" s="110"/>
      <c r="BC218" s="110"/>
      <c r="BD218" s="110"/>
      <c r="BE218" s="110"/>
      <c r="BF218" s="110"/>
      <c r="BG218" s="110"/>
      <c r="BH218" s="110"/>
      <c r="BI218" s="110"/>
      <c r="BJ218" s="110"/>
      <c r="BK218" s="110"/>
      <c r="BL218" s="110"/>
      <c r="BM218" s="110"/>
      <c r="BN218" s="110"/>
      <c r="BO218" s="110"/>
      <c r="BP218" s="110"/>
      <c r="BQ218" s="110"/>
      <c r="BR218" s="110"/>
      <c r="BS218" s="110"/>
      <c r="BT218" s="110"/>
      <c r="BU218" s="110"/>
      <c r="BV218" s="110"/>
      <c r="BW218" s="110"/>
      <c r="BX218" s="110"/>
      <c r="BY218" s="110"/>
      <c r="BZ218" s="110"/>
      <c r="CA218" s="110"/>
      <c r="CB218" s="110"/>
      <c r="CC218" s="110"/>
      <c r="CD218" s="110"/>
      <c r="CE218" s="110"/>
      <c r="CF218" s="110"/>
      <c r="CG218" s="110"/>
      <c r="CH218" s="110"/>
      <c r="CI218" s="110"/>
      <c r="CJ218" s="110"/>
      <c r="CK218" s="110"/>
      <c r="CL218" s="110"/>
      <c r="CM218" s="110"/>
      <c r="CN218" s="110"/>
      <c r="CO218" s="110"/>
      <c r="CP218" s="110"/>
      <c r="CQ218" s="110"/>
      <c r="CR218" s="110"/>
      <c r="CS218" s="110"/>
      <c r="CT218" s="110"/>
      <c r="CU218" s="110"/>
      <c r="CV218" s="110"/>
      <c r="CW218" s="110"/>
      <c r="CX218" s="110"/>
      <c r="CY218" s="110"/>
      <c r="CZ218" s="110"/>
      <c r="DA218" s="110"/>
      <c r="DB218" s="110"/>
      <c r="DC218" s="110"/>
      <c r="DD218" s="110"/>
      <c r="DE218" s="110"/>
      <c r="DF218" s="110"/>
      <c r="DG218" s="110"/>
      <c r="DH218" s="110"/>
      <c r="DI218" s="110"/>
      <c r="DJ218" s="110"/>
      <c r="DK218" s="110"/>
      <c r="DL218" s="110"/>
      <c r="DM218" s="110"/>
      <c r="DN218" s="110"/>
      <c r="DO218" s="110"/>
      <c r="DP218" s="110"/>
      <c r="DQ218" s="110"/>
      <c r="DR218" s="110"/>
      <c r="DS218" s="110"/>
      <c r="DT218" s="110"/>
      <c r="DU218" s="110"/>
      <c r="DV218" s="110"/>
      <c r="DW218" s="110"/>
      <c r="DX218" s="110"/>
      <c r="DY218" s="110"/>
      <c r="DZ218" s="110"/>
      <c r="EA218" s="110"/>
      <c r="EB218" s="110"/>
      <c r="EC218" s="110"/>
      <c r="ED218" s="110"/>
      <c r="EE218" s="110"/>
      <c r="EF218" s="110"/>
      <c r="EG218" s="110"/>
      <c r="EH218" s="110"/>
      <c r="EI218" s="110"/>
      <c r="EJ218" s="110"/>
      <c r="EK218" s="110"/>
      <c r="EL218" s="110"/>
      <c r="EM218" s="110"/>
    </row>
    <row r="219" spans="2:143" s="89" customFormat="1" ht="32.25" hidden="1" customHeight="1" x14ac:dyDescent="0.2">
      <c r="B219" s="90"/>
      <c r="C219" s="91"/>
      <c r="D219" s="76"/>
      <c r="E219" s="124" t="s">
        <v>108</v>
      </c>
      <c r="F219" s="71" t="s">
        <v>263</v>
      </c>
      <c r="G219" s="120" t="s">
        <v>263</v>
      </c>
      <c r="H219" s="72">
        <f>H220</f>
        <v>0</v>
      </c>
      <c r="I219" s="72"/>
      <c r="J219" s="197" t="e">
        <f t="shared" si="25"/>
        <v>#DIV/0!</v>
      </c>
      <c r="K219" s="110"/>
      <c r="L219" s="110"/>
      <c r="M219" s="110"/>
      <c r="N219" s="110"/>
      <c r="O219" s="110"/>
      <c r="P219" s="110"/>
      <c r="Q219" s="110"/>
      <c r="R219" s="110"/>
      <c r="S219" s="110"/>
      <c r="T219" s="110"/>
      <c r="U219" s="110"/>
      <c r="V219" s="110"/>
      <c r="W219" s="110"/>
      <c r="X219" s="110"/>
      <c r="Y219" s="110"/>
      <c r="Z219" s="110"/>
      <c r="AA219" s="110"/>
      <c r="AB219" s="110"/>
      <c r="AC219" s="110"/>
      <c r="AD219" s="110"/>
      <c r="AE219" s="110"/>
      <c r="AF219" s="110"/>
      <c r="AG219" s="110"/>
      <c r="AH219" s="110"/>
      <c r="AI219" s="110"/>
      <c r="AJ219" s="110"/>
      <c r="AK219" s="110"/>
      <c r="AL219" s="110"/>
      <c r="AM219" s="110"/>
      <c r="AN219" s="110"/>
      <c r="AO219" s="110"/>
      <c r="AP219" s="110"/>
      <c r="AQ219" s="110"/>
      <c r="AR219" s="110"/>
      <c r="AS219" s="110"/>
      <c r="AT219" s="110"/>
      <c r="AU219" s="110"/>
      <c r="AV219" s="110"/>
      <c r="AW219" s="110"/>
      <c r="AX219" s="110"/>
      <c r="AY219" s="110"/>
      <c r="AZ219" s="110"/>
      <c r="BA219" s="110"/>
      <c r="BB219" s="110"/>
      <c r="BC219" s="110"/>
      <c r="BD219" s="110"/>
      <c r="BE219" s="110"/>
      <c r="BF219" s="110"/>
      <c r="BG219" s="110"/>
      <c r="BH219" s="110"/>
      <c r="BI219" s="110"/>
      <c r="BJ219" s="110"/>
      <c r="BK219" s="110"/>
      <c r="BL219" s="110"/>
      <c r="BM219" s="110"/>
      <c r="BN219" s="110"/>
      <c r="BO219" s="110"/>
      <c r="BP219" s="110"/>
      <c r="BQ219" s="110"/>
      <c r="BR219" s="110"/>
      <c r="BS219" s="110"/>
      <c r="BT219" s="110"/>
      <c r="BU219" s="110"/>
      <c r="BV219" s="110"/>
      <c r="BW219" s="110"/>
      <c r="BX219" s="110"/>
      <c r="BY219" s="110"/>
      <c r="BZ219" s="110"/>
      <c r="CA219" s="110"/>
      <c r="CB219" s="110"/>
      <c r="CC219" s="110"/>
      <c r="CD219" s="110"/>
      <c r="CE219" s="110"/>
      <c r="CF219" s="110"/>
      <c r="CG219" s="110"/>
      <c r="CH219" s="110"/>
      <c r="CI219" s="110"/>
      <c r="CJ219" s="110"/>
      <c r="CK219" s="110"/>
      <c r="CL219" s="110"/>
      <c r="CM219" s="110"/>
      <c r="CN219" s="110"/>
      <c r="CO219" s="110"/>
      <c r="CP219" s="110"/>
      <c r="CQ219" s="110"/>
      <c r="CR219" s="110"/>
      <c r="CS219" s="110"/>
      <c r="CT219" s="110"/>
      <c r="CU219" s="110"/>
      <c r="CV219" s="110"/>
      <c r="CW219" s="110"/>
      <c r="CX219" s="110"/>
      <c r="CY219" s="110"/>
      <c r="CZ219" s="110"/>
      <c r="DA219" s="110"/>
      <c r="DB219" s="110"/>
      <c r="DC219" s="110"/>
      <c r="DD219" s="110"/>
      <c r="DE219" s="110"/>
      <c r="DF219" s="110"/>
      <c r="DG219" s="110"/>
      <c r="DH219" s="110"/>
      <c r="DI219" s="110"/>
      <c r="DJ219" s="110"/>
      <c r="DK219" s="110"/>
      <c r="DL219" s="110"/>
      <c r="DM219" s="110"/>
      <c r="DN219" s="110"/>
      <c r="DO219" s="110"/>
      <c r="DP219" s="110"/>
      <c r="DQ219" s="110"/>
      <c r="DR219" s="110"/>
      <c r="DS219" s="110"/>
      <c r="DT219" s="110"/>
      <c r="DU219" s="110"/>
      <c r="DV219" s="110"/>
      <c r="DW219" s="110"/>
      <c r="DX219" s="110"/>
      <c r="DY219" s="110"/>
      <c r="DZ219" s="110"/>
      <c r="EA219" s="110"/>
      <c r="EB219" s="110"/>
      <c r="EC219" s="110"/>
      <c r="ED219" s="110"/>
      <c r="EE219" s="110"/>
      <c r="EF219" s="110"/>
      <c r="EG219" s="110"/>
      <c r="EH219" s="110"/>
      <c r="EI219" s="110"/>
      <c r="EJ219" s="110"/>
      <c r="EK219" s="110"/>
      <c r="EL219" s="110"/>
      <c r="EM219" s="110"/>
    </row>
    <row r="220" spans="2:143" s="89" customFormat="1" ht="33" hidden="1" customHeight="1" x14ac:dyDescent="0.2">
      <c r="B220" s="90"/>
      <c r="C220" s="91"/>
      <c r="D220" s="76"/>
      <c r="E220" s="124" t="s">
        <v>109</v>
      </c>
      <c r="F220" s="71" t="s">
        <v>263</v>
      </c>
      <c r="G220" s="120" t="s">
        <v>263</v>
      </c>
      <c r="H220" s="72"/>
      <c r="I220" s="87"/>
      <c r="J220" s="197" t="e">
        <f t="shared" si="25"/>
        <v>#DIV/0!</v>
      </c>
      <c r="K220" s="110"/>
      <c r="L220" s="110"/>
      <c r="M220" s="110"/>
      <c r="N220" s="110"/>
      <c r="O220" s="110"/>
      <c r="P220" s="110"/>
      <c r="Q220" s="110"/>
      <c r="R220" s="110"/>
      <c r="S220" s="110"/>
      <c r="T220" s="110"/>
      <c r="U220" s="110"/>
      <c r="V220" s="110"/>
      <c r="W220" s="110"/>
      <c r="X220" s="110"/>
      <c r="Y220" s="110"/>
      <c r="Z220" s="110"/>
      <c r="AA220" s="110"/>
      <c r="AB220" s="110"/>
      <c r="AC220" s="110"/>
      <c r="AD220" s="110"/>
      <c r="AE220" s="110"/>
      <c r="AF220" s="110"/>
      <c r="AG220" s="110"/>
      <c r="AH220" s="110"/>
      <c r="AI220" s="110"/>
      <c r="AJ220" s="110"/>
      <c r="AK220" s="110"/>
      <c r="AL220" s="110"/>
      <c r="AM220" s="110"/>
      <c r="AN220" s="110"/>
      <c r="AO220" s="110"/>
      <c r="AP220" s="110"/>
      <c r="AQ220" s="110"/>
      <c r="AR220" s="110"/>
      <c r="AS220" s="110"/>
      <c r="AT220" s="110"/>
      <c r="AU220" s="110"/>
      <c r="AV220" s="110"/>
      <c r="AW220" s="110"/>
      <c r="AX220" s="110"/>
      <c r="AY220" s="110"/>
      <c r="AZ220" s="110"/>
      <c r="BA220" s="110"/>
      <c r="BB220" s="110"/>
      <c r="BC220" s="110"/>
      <c r="BD220" s="110"/>
      <c r="BE220" s="110"/>
      <c r="BF220" s="110"/>
      <c r="BG220" s="110"/>
      <c r="BH220" s="110"/>
      <c r="BI220" s="110"/>
      <c r="BJ220" s="110"/>
      <c r="BK220" s="110"/>
      <c r="BL220" s="110"/>
      <c r="BM220" s="110"/>
      <c r="BN220" s="110"/>
      <c r="BO220" s="110"/>
      <c r="BP220" s="110"/>
      <c r="BQ220" s="110"/>
      <c r="BR220" s="110"/>
      <c r="BS220" s="110"/>
      <c r="BT220" s="110"/>
      <c r="BU220" s="110"/>
      <c r="BV220" s="110"/>
      <c r="BW220" s="110"/>
      <c r="BX220" s="110"/>
      <c r="BY220" s="110"/>
      <c r="BZ220" s="110"/>
      <c r="CA220" s="110"/>
      <c r="CB220" s="110"/>
      <c r="CC220" s="110"/>
      <c r="CD220" s="110"/>
      <c r="CE220" s="110"/>
      <c r="CF220" s="110"/>
      <c r="CG220" s="110"/>
      <c r="CH220" s="110"/>
      <c r="CI220" s="110"/>
      <c r="CJ220" s="110"/>
      <c r="CK220" s="110"/>
      <c r="CL220" s="110"/>
      <c r="CM220" s="110"/>
      <c r="CN220" s="110"/>
      <c r="CO220" s="110"/>
      <c r="CP220" s="110"/>
      <c r="CQ220" s="110"/>
      <c r="CR220" s="110"/>
      <c r="CS220" s="110"/>
      <c r="CT220" s="110"/>
      <c r="CU220" s="110"/>
      <c r="CV220" s="110"/>
      <c r="CW220" s="110"/>
      <c r="CX220" s="110"/>
      <c r="CY220" s="110"/>
      <c r="CZ220" s="110"/>
      <c r="DA220" s="110"/>
      <c r="DB220" s="110"/>
      <c r="DC220" s="110"/>
      <c r="DD220" s="110"/>
      <c r="DE220" s="110"/>
      <c r="DF220" s="110"/>
      <c r="DG220" s="110"/>
      <c r="DH220" s="110"/>
      <c r="DI220" s="110"/>
      <c r="DJ220" s="110"/>
      <c r="DK220" s="110"/>
      <c r="DL220" s="110"/>
      <c r="DM220" s="110"/>
      <c r="DN220" s="110"/>
      <c r="DO220" s="110"/>
      <c r="DP220" s="110"/>
      <c r="DQ220" s="110"/>
      <c r="DR220" s="110"/>
      <c r="DS220" s="110"/>
      <c r="DT220" s="110"/>
      <c r="DU220" s="110"/>
      <c r="DV220" s="110"/>
      <c r="DW220" s="110"/>
      <c r="DX220" s="110"/>
      <c r="DY220" s="110"/>
      <c r="DZ220" s="110"/>
      <c r="EA220" s="110"/>
      <c r="EB220" s="110"/>
      <c r="EC220" s="110"/>
      <c r="ED220" s="110"/>
      <c r="EE220" s="110"/>
      <c r="EF220" s="110"/>
      <c r="EG220" s="110"/>
      <c r="EH220" s="110"/>
      <c r="EI220" s="110"/>
      <c r="EJ220" s="110"/>
      <c r="EK220" s="110"/>
      <c r="EL220" s="110"/>
      <c r="EM220" s="110"/>
    </row>
    <row r="221" spans="2:143" s="89" customFormat="1" ht="49.5" hidden="1" customHeight="1" x14ac:dyDescent="0.2">
      <c r="B221" s="90"/>
      <c r="C221" s="91"/>
      <c r="D221" s="76"/>
      <c r="E221" s="117" t="s">
        <v>304</v>
      </c>
      <c r="F221" s="71" t="s">
        <v>263</v>
      </c>
      <c r="G221" s="120" t="s">
        <v>263</v>
      </c>
      <c r="H221" s="72">
        <f>H222</f>
        <v>0</v>
      </c>
      <c r="I221" s="72"/>
      <c r="J221" s="197" t="e">
        <f t="shared" si="25"/>
        <v>#DIV/0!</v>
      </c>
      <c r="K221" s="110"/>
      <c r="L221" s="110"/>
      <c r="M221" s="110"/>
      <c r="N221" s="110"/>
      <c r="O221" s="110"/>
      <c r="P221" s="110"/>
      <c r="Q221" s="110"/>
      <c r="R221" s="110"/>
      <c r="S221" s="110"/>
      <c r="T221" s="110"/>
      <c r="U221" s="110"/>
      <c r="V221" s="110"/>
      <c r="W221" s="110"/>
      <c r="X221" s="110"/>
      <c r="Y221" s="110"/>
      <c r="Z221" s="110"/>
      <c r="AA221" s="110"/>
      <c r="AB221" s="110"/>
      <c r="AC221" s="110"/>
      <c r="AD221" s="110"/>
      <c r="AE221" s="110"/>
      <c r="AF221" s="110"/>
      <c r="AG221" s="110"/>
      <c r="AH221" s="110"/>
      <c r="AI221" s="110"/>
      <c r="AJ221" s="110"/>
      <c r="AK221" s="110"/>
      <c r="AL221" s="110"/>
      <c r="AM221" s="110"/>
      <c r="AN221" s="110"/>
      <c r="AO221" s="110"/>
      <c r="AP221" s="110"/>
      <c r="AQ221" s="110"/>
      <c r="AR221" s="110"/>
      <c r="AS221" s="110"/>
      <c r="AT221" s="110"/>
      <c r="AU221" s="110"/>
      <c r="AV221" s="110"/>
      <c r="AW221" s="110"/>
      <c r="AX221" s="110"/>
      <c r="AY221" s="110"/>
      <c r="AZ221" s="110"/>
      <c r="BA221" s="110"/>
      <c r="BB221" s="110"/>
      <c r="BC221" s="110"/>
      <c r="BD221" s="110"/>
      <c r="BE221" s="110"/>
      <c r="BF221" s="110"/>
      <c r="BG221" s="110"/>
      <c r="BH221" s="110"/>
      <c r="BI221" s="110"/>
      <c r="BJ221" s="110"/>
      <c r="BK221" s="110"/>
      <c r="BL221" s="110"/>
      <c r="BM221" s="110"/>
      <c r="BN221" s="110"/>
      <c r="BO221" s="110"/>
      <c r="BP221" s="110"/>
      <c r="BQ221" s="110"/>
      <c r="BR221" s="110"/>
      <c r="BS221" s="110"/>
      <c r="BT221" s="110"/>
      <c r="BU221" s="110"/>
      <c r="BV221" s="110"/>
      <c r="BW221" s="110"/>
      <c r="BX221" s="110"/>
      <c r="BY221" s="110"/>
      <c r="BZ221" s="110"/>
      <c r="CA221" s="110"/>
      <c r="CB221" s="110"/>
      <c r="CC221" s="110"/>
      <c r="CD221" s="110"/>
      <c r="CE221" s="110"/>
      <c r="CF221" s="110"/>
      <c r="CG221" s="110"/>
      <c r="CH221" s="110"/>
      <c r="CI221" s="110"/>
      <c r="CJ221" s="110"/>
      <c r="CK221" s="110"/>
      <c r="CL221" s="110"/>
      <c r="CM221" s="110"/>
      <c r="CN221" s="110"/>
      <c r="CO221" s="110"/>
      <c r="CP221" s="110"/>
      <c r="CQ221" s="110"/>
      <c r="CR221" s="110"/>
      <c r="CS221" s="110"/>
      <c r="CT221" s="110"/>
      <c r="CU221" s="110"/>
      <c r="CV221" s="110"/>
      <c r="CW221" s="110"/>
      <c r="CX221" s="110"/>
      <c r="CY221" s="110"/>
      <c r="CZ221" s="110"/>
      <c r="DA221" s="110"/>
      <c r="DB221" s="110"/>
      <c r="DC221" s="110"/>
      <c r="DD221" s="110"/>
      <c r="DE221" s="110"/>
      <c r="DF221" s="110"/>
      <c r="DG221" s="110"/>
      <c r="DH221" s="110"/>
      <c r="DI221" s="110"/>
      <c r="DJ221" s="110"/>
      <c r="DK221" s="110"/>
      <c r="DL221" s="110"/>
      <c r="DM221" s="110"/>
      <c r="DN221" s="110"/>
      <c r="DO221" s="110"/>
      <c r="DP221" s="110"/>
      <c r="DQ221" s="110"/>
      <c r="DR221" s="110"/>
      <c r="DS221" s="110"/>
      <c r="DT221" s="110"/>
      <c r="DU221" s="110"/>
      <c r="DV221" s="110"/>
      <c r="DW221" s="110"/>
      <c r="DX221" s="110"/>
      <c r="DY221" s="110"/>
      <c r="DZ221" s="110"/>
      <c r="EA221" s="110"/>
      <c r="EB221" s="110"/>
      <c r="EC221" s="110"/>
      <c r="ED221" s="110"/>
      <c r="EE221" s="110"/>
      <c r="EF221" s="110"/>
      <c r="EG221" s="110"/>
      <c r="EH221" s="110"/>
      <c r="EI221" s="110"/>
      <c r="EJ221" s="110"/>
      <c r="EK221" s="110"/>
      <c r="EL221" s="110"/>
      <c r="EM221" s="110"/>
    </row>
    <row r="222" spans="2:143" s="89" customFormat="1" ht="46.5" hidden="1" customHeight="1" x14ac:dyDescent="0.2">
      <c r="B222" s="90"/>
      <c r="C222" s="91"/>
      <c r="D222" s="76"/>
      <c r="E222" s="117" t="s">
        <v>305</v>
      </c>
      <c r="F222" s="71" t="s">
        <v>263</v>
      </c>
      <c r="G222" s="120" t="s">
        <v>263</v>
      </c>
      <c r="H222" s="72">
        <f>H223</f>
        <v>0</v>
      </c>
      <c r="I222" s="72"/>
      <c r="J222" s="197" t="e">
        <f t="shared" si="25"/>
        <v>#DIV/0!</v>
      </c>
      <c r="K222" s="110"/>
      <c r="L222" s="110"/>
      <c r="M222" s="110"/>
      <c r="N222" s="110"/>
      <c r="O222" s="110"/>
      <c r="P222" s="110"/>
      <c r="Q222" s="110"/>
      <c r="R222" s="110"/>
      <c r="S222" s="110"/>
      <c r="T222" s="110"/>
      <c r="U222" s="110"/>
      <c r="V222" s="110"/>
      <c r="W222" s="110"/>
      <c r="X222" s="110"/>
      <c r="Y222" s="110"/>
      <c r="Z222" s="110"/>
      <c r="AA222" s="110"/>
      <c r="AB222" s="110"/>
      <c r="AC222" s="110"/>
      <c r="AD222" s="110"/>
      <c r="AE222" s="110"/>
      <c r="AF222" s="110"/>
      <c r="AG222" s="110"/>
      <c r="AH222" s="110"/>
      <c r="AI222" s="110"/>
      <c r="AJ222" s="110"/>
      <c r="AK222" s="110"/>
      <c r="AL222" s="110"/>
      <c r="AM222" s="110"/>
      <c r="AN222" s="110"/>
      <c r="AO222" s="110"/>
      <c r="AP222" s="110"/>
      <c r="AQ222" s="110"/>
      <c r="AR222" s="110"/>
      <c r="AS222" s="110"/>
      <c r="AT222" s="110"/>
      <c r="AU222" s="110"/>
      <c r="AV222" s="110"/>
      <c r="AW222" s="110"/>
      <c r="AX222" s="110"/>
      <c r="AY222" s="110"/>
      <c r="AZ222" s="110"/>
      <c r="BA222" s="110"/>
      <c r="BB222" s="110"/>
      <c r="BC222" s="110"/>
      <c r="BD222" s="110"/>
      <c r="BE222" s="110"/>
      <c r="BF222" s="110"/>
      <c r="BG222" s="110"/>
      <c r="BH222" s="110"/>
      <c r="BI222" s="110"/>
      <c r="BJ222" s="110"/>
      <c r="BK222" s="110"/>
      <c r="BL222" s="110"/>
      <c r="BM222" s="110"/>
      <c r="BN222" s="110"/>
      <c r="BO222" s="110"/>
      <c r="BP222" s="110"/>
      <c r="BQ222" s="110"/>
      <c r="BR222" s="110"/>
      <c r="BS222" s="110"/>
      <c r="BT222" s="110"/>
      <c r="BU222" s="110"/>
      <c r="BV222" s="110"/>
      <c r="BW222" s="110"/>
      <c r="BX222" s="110"/>
      <c r="BY222" s="110"/>
      <c r="BZ222" s="110"/>
      <c r="CA222" s="110"/>
      <c r="CB222" s="110"/>
      <c r="CC222" s="110"/>
      <c r="CD222" s="110"/>
      <c r="CE222" s="110"/>
      <c r="CF222" s="110"/>
      <c r="CG222" s="110"/>
      <c r="CH222" s="110"/>
      <c r="CI222" s="110"/>
      <c r="CJ222" s="110"/>
      <c r="CK222" s="110"/>
      <c r="CL222" s="110"/>
      <c r="CM222" s="110"/>
      <c r="CN222" s="110"/>
      <c r="CO222" s="110"/>
      <c r="CP222" s="110"/>
      <c r="CQ222" s="110"/>
      <c r="CR222" s="110"/>
      <c r="CS222" s="110"/>
      <c r="CT222" s="110"/>
      <c r="CU222" s="110"/>
      <c r="CV222" s="110"/>
      <c r="CW222" s="110"/>
      <c r="CX222" s="110"/>
      <c r="CY222" s="110"/>
      <c r="CZ222" s="110"/>
      <c r="DA222" s="110"/>
      <c r="DB222" s="110"/>
      <c r="DC222" s="110"/>
      <c r="DD222" s="110"/>
      <c r="DE222" s="110"/>
      <c r="DF222" s="110"/>
      <c r="DG222" s="110"/>
      <c r="DH222" s="110"/>
      <c r="DI222" s="110"/>
      <c r="DJ222" s="110"/>
      <c r="DK222" s="110"/>
      <c r="DL222" s="110"/>
      <c r="DM222" s="110"/>
      <c r="DN222" s="110"/>
      <c r="DO222" s="110"/>
      <c r="DP222" s="110"/>
      <c r="DQ222" s="110"/>
      <c r="DR222" s="110"/>
      <c r="DS222" s="110"/>
      <c r="DT222" s="110"/>
      <c r="DU222" s="110"/>
      <c r="DV222" s="110"/>
      <c r="DW222" s="110"/>
      <c r="DX222" s="110"/>
      <c r="DY222" s="110"/>
      <c r="DZ222" s="110"/>
      <c r="EA222" s="110"/>
      <c r="EB222" s="110"/>
      <c r="EC222" s="110"/>
      <c r="ED222" s="110"/>
      <c r="EE222" s="110"/>
      <c r="EF222" s="110"/>
      <c r="EG222" s="110"/>
      <c r="EH222" s="110"/>
      <c r="EI222" s="110"/>
      <c r="EJ222" s="110"/>
      <c r="EK222" s="110"/>
      <c r="EL222" s="110"/>
      <c r="EM222" s="110"/>
    </row>
    <row r="223" spans="2:143" s="89" customFormat="1" ht="16.5" hidden="1" customHeight="1" x14ac:dyDescent="0.2">
      <c r="B223" s="90"/>
      <c r="C223" s="91"/>
      <c r="D223" s="76"/>
      <c r="E223" s="159" t="s">
        <v>316</v>
      </c>
      <c r="F223" s="71" t="s">
        <v>263</v>
      </c>
      <c r="G223" s="120" t="s">
        <v>263</v>
      </c>
      <c r="H223" s="72">
        <f>H224</f>
        <v>0</v>
      </c>
      <c r="I223" s="72"/>
      <c r="J223" s="197" t="e">
        <f t="shared" si="25"/>
        <v>#DIV/0!</v>
      </c>
      <c r="K223" s="110"/>
      <c r="L223" s="110"/>
      <c r="M223" s="110"/>
      <c r="N223" s="110"/>
      <c r="O223" s="110"/>
      <c r="P223" s="110"/>
      <c r="Q223" s="110"/>
      <c r="R223" s="110"/>
      <c r="S223" s="110"/>
      <c r="T223" s="110"/>
      <c r="U223" s="110"/>
      <c r="V223" s="110"/>
      <c r="W223" s="110"/>
      <c r="X223" s="110"/>
      <c r="Y223" s="110"/>
      <c r="Z223" s="110"/>
      <c r="AA223" s="110"/>
      <c r="AB223" s="110"/>
      <c r="AC223" s="110"/>
      <c r="AD223" s="110"/>
      <c r="AE223" s="110"/>
      <c r="AF223" s="110"/>
      <c r="AG223" s="110"/>
      <c r="AH223" s="110"/>
      <c r="AI223" s="110"/>
      <c r="AJ223" s="110"/>
      <c r="AK223" s="110"/>
      <c r="AL223" s="110"/>
      <c r="AM223" s="110"/>
      <c r="AN223" s="110"/>
      <c r="AO223" s="110"/>
      <c r="AP223" s="110"/>
      <c r="AQ223" s="110"/>
      <c r="AR223" s="110"/>
      <c r="AS223" s="110"/>
      <c r="AT223" s="110"/>
      <c r="AU223" s="110"/>
      <c r="AV223" s="110"/>
      <c r="AW223" s="110"/>
      <c r="AX223" s="110"/>
      <c r="AY223" s="110"/>
      <c r="AZ223" s="110"/>
      <c r="BA223" s="110"/>
      <c r="BB223" s="110"/>
      <c r="BC223" s="110"/>
      <c r="BD223" s="110"/>
      <c r="BE223" s="110"/>
      <c r="BF223" s="110"/>
      <c r="BG223" s="110"/>
      <c r="BH223" s="110"/>
      <c r="BI223" s="110"/>
      <c r="BJ223" s="110"/>
      <c r="BK223" s="110"/>
      <c r="BL223" s="110"/>
      <c r="BM223" s="110"/>
      <c r="BN223" s="110"/>
      <c r="BO223" s="110"/>
      <c r="BP223" s="110"/>
      <c r="BQ223" s="110"/>
      <c r="BR223" s="110"/>
      <c r="BS223" s="110"/>
      <c r="BT223" s="110"/>
      <c r="BU223" s="110"/>
      <c r="BV223" s="110"/>
      <c r="BW223" s="110"/>
      <c r="BX223" s="110"/>
      <c r="BY223" s="110"/>
      <c r="BZ223" s="110"/>
      <c r="CA223" s="110"/>
      <c r="CB223" s="110"/>
      <c r="CC223" s="110"/>
      <c r="CD223" s="110"/>
      <c r="CE223" s="110"/>
      <c r="CF223" s="110"/>
      <c r="CG223" s="110"/>
      <c r="CH223" s="110"/>
      <c r="CI223" s="110"/>
      <c r="CJ223" s="110"/>
      <c r="CK223" s="110"/>
      <c r="CL223" s="110"/>
      <c r="CM223" s="110"/>
      <c r="CN223" s="110"/>
      <c r="CO223" s="110"/>
      <c r="CP223" s="110"/>
      <c r="CQ223" s="110"/>
      <c r="CR223" s="110"/>
      <c r="CS223" s="110"/>
      <c r="CT223" s="110"/>
      <c r="CU223" s="110"/>
      <c r="CV223" s="110"/>
      <c r="CW223" s="110"/>
      <c r="CX223" s="110"/>
      <c r="CY223" s="110"/>
      <c r="CZ223" s="110"/>
      <c r="DA223" s="110"/>
      <c r="DB223" s="110"/>
      <c r="DC223" s="110"/>
      <c r="DD223" s="110"/>
      <c r="DE223" s="110"/>
      <c r="DF223" s="110"/>
      <c r="DG223" s="110"/>
      <c r="DH223" s="110"/>
      <c r="DI223" s="110"/>
      <c r="DJ223" s="110"/>
      <c r="DK223" s="110"/>
      <c r="DL223" s="110"/>
      <c r="DM223" s="110"/>
      <c r="DN223" s="110"/>
      <c r="DO223" s="110"/>
      <c r="DP223" s="110"/>
      <c r="DQ223" s="110"/>
      <c r="DR223" s="110"/>
      <c r="DS223" s="110"/>
      <c r="DT223" s="110"/>
      <c r="DU223" s="110"/>
      <c r="DV223" s="110"/>
      <c r="DW223" s="110"/>
      <c r="DX223" s="110"/>
      <c r="DY223" s="110"/>
      <c r="DZ223" s="110"/>
      <c r="EA223" s="110"/>
      <c r="EB223" s="110"/>
      <c r="EC223" s="110"/>
      <c r="ED223" s="110"/>
      <c r="EE223" s="110"/>
      <c r="EF223" s="110"/>
      <c r="EG223" s="110"/>
      <c r="EH223" s="110"/>
      <c r="EI223" s="110"/>
      <c r="EJ223" s="110"/>
      <c r="EK223" s="110"/>
      <c r="EL223" s="110"/>
      <c r="EM223" s="110"/>
    </row>
    <row r="224" spans="2:143" s="89" customFormat="1" ht="16.5" hidden="1" customHeight="1" x14ac:dyDescent="0.2">
      <c r="B224" s="90"/>
      <c r="C224" s="91"/>
      <c r="D224" s="76"/>
      <c r="E224" s="117" t="s">
        <v>252</v>
      </c>
      <c r="F224" s="71" t="s">
        <v>263</v>
      </c>
      <c r="G224" s="120" t="s">
        <v>263</v>
      </c>
      <c r="H224" s="72"/>
      <c r="I224" s="72"/>
      <c r="J224" s="197" t="e">
        <f t="shared" si="25"/>
        <v>#DIV/0!</v>
      </c>
      <c r="K224" s="110"/>
      <c r="L224" s="110"/>
      <c r="M224" s="110"/>
      <c r="N224" s="110"/>
      <c r="O224" s="110"/>
      <c r="P224" s="110"/>
      <c r="Q224" s="110"/>
      <c r="R224" s="110"/>
      <c r="S224" s="110"/>
      <c r="T224" s="110"/>
      <c r="U224" s="110"/>
      <c r="V224" s="110"/>
      <c r="W224" s="110"/>
      <c r="X224" s="110"/>
      <c r="Y224" s="110"/>
      <c r="Z224" s="110"/>
      <c r="AA224" s="110"/>
      <c r="AB224" s="110"/>
      <c r="AC224" s="110"/>
      <c r="AD224" s="110"/>
      <c r="AE224" s="110"/>
      <c r="AF224" s="110"/>
      <c r="AG224" s="110"/>
      <c r="AH224" s="110"/>
      <c r="AI224" s="110"/>
      <c r="AJ224" s="110"/>
      <c r="AK224" s="110"/>
      <c r="AL224" s="110"/>
      <c r="AM224" s="110"/>
      <c r="AN224" s="110"/>
      <c r="AO224" s="110"/>
      <c r="AP224" s="110"/>
      <c r="AQ224" s="110"/>
      <c r="AR224" s="110"/>
      <c r="AS224" s="110"/>
      <c r="AT224" s="110"/>
      <c r="AU224" s="110"/>
      <c r="AV224" s="110"/>
      <c r="AW224" s="110"/>
      <c r="AX224" s="110"/>
      <c r="AY224" s="110"/>
      <c r="AZ224" s="110"/>
      <c r="BA224" s="110"/>
      <c r="BB224" s="110"/>
      <c r="BC224" s="110"/>
      <c r="BD224" s="110"/>
      <c r="BE224" s="110"/>
      <c r="BF224" s="110"/>
      <c r="BG224" s="110"/>
      <c r="BH224" s="110"/>
      <c r="BI224" s="110"/>
      <c r="BJ224" s="110"/>
      <c r="BK224" s="110"/>
      <c r="BL224" s="110"/>
      <c r="BM224" s="110"/>
      <c r="BN224" s="110"/>
      <c r="BO224" s="110"/>
      <c r="BP224" s="110"/>
      <c r="BQ224" s="110"/>
      <c r="BR224" s="110"/>
      <c r="BS224" s="110"/>
      <c r="BT224" s="110"/>
      <c r="BU224" s="110"/>
      <c r="BV224" s="110"/>
      <c r="BW224" s="110"/>
      <c r="BX224" s="110"/>
      <c r="BY224" s="110"/>
      <c r="BZ224" s="110"/>
      <c r="CA224" s="110"/>
      <c r="CB224" s="110"/>
      <c r="CC224" s="110"/>
      <c r="CD224" s="110"/>
      <c r="CE224" s="110"/>
      <c r="CF224" s="110"/>
      <c r="CG224" s="110"/>
      <c r="CH224" s="110"/>
      <c r="CI224" s="110"/>
      <c r="CJ224" s="110"/>
      <c r="CK224" s="110"/>
      <c r="CL224" s="110"/>
      <c r="CM224" s="110"/>
      <c r="CN224" s="110"/>
      <c r="CO224" s="110"/>
      <c r="CP224" s="110"/>
      <c r="CQ224" s="110"/>
      <c r="CR224" s="110"/>
      <c r="CS224" s="110"/>
      <c r="CT224" s="110"/>
      <c r="CU224" s="110"/>
      <c r="CV224" s="110"/>
      <c r="CW224" s="110"/>
      <c r="CX224" s="110"/>
      <c r="CY224" s="110"/>
      <c r="CZ224" s="110"/>
      <c r="DA224" s="110"/>
      <c r="DB224" s="110"/>
      <c r="DC224" s="110"/>
      <c r="DD224" s="110"/>
      <c r="DE224" s="110"/>
      <c r="DF224" s="110"/>
      <c r="DG224" s="110"/>
      <c r="DH224" s="110"/>
      <c r="DI224" s="110"/>
      <c r="DJ224" s="110"/>
      <c r="DK224" s="110"/>
      <c r="DL224" s="110"/>
      <c r="DM224" s="110"/>
      <c r="DN224" s="110"/>
      <c r="DO224" s="110"/>
      <c r="DP224" s="110"/>
      <c r="DQ224" s="110"/>
      <c r="DR224" s="110"/>
      <c r="DS224" s="110"/>
      <c r="DT224" s="110"/>
      <c r="DU224" s="110"/>
      <c r="DV224" s="110"/>
      <c r="DW224" s="110"/>
      <c r="DX224" s="110"/>
      <c r="DY224" s="110"/>
      <c r="DZ224" s="110"/>
      <c r="EA224" s="110"/>
      <c r="EB224" s="110"/>
      <c r="EC224" s="110"/>
      <c r="ED224" s="110"/>
      <c r="EE224" s="110"/>
      <c r="EF224" s="110"/>
      <c r="EG224" s="110"/>
      <c r="EH224" s="110"/>
      <c r="EI224" s="110"/>
      <c r="EJ224" s="110"/>
      <c r="EK224" s="110"/>
      <c r="EL224" s="110"/>
      <c r="EM224" s="110"/>
    </row>
    <row r="225" spans="1:60" s="55" customFormat="1" ht="13.5" customHeight="1" x14ac:dyDescent="0.2">
      <c r="A225" s="45"/>
      <c r="B225" s="46"/>
      <c r="C225" s="47"/>
      <c r="D225" s="47"/>
      <c r="E225" s="117" t="s">
        <v>317</v>
      </c>
      <c r="F225" s="71" t="s">
        <v>104</v>
      </c>
      <c r="G225" s="71"/>
      <c r="H225" s="72">
        <f t="shared" ref="H225:I228" si="26">H226</f>
        <v>228.97396000000001</v>
      </c>
      <c r="I225" s="72">
        <f t="shared" si="26"/>
        <v>228.97396000000001</v>
      </c>
      <c r="J225" s="197">
        <f t="shared" si="25"/>
        <v>100</v>
      </c>
    </row>
    <row r="226" spans="1:60" ht="13.5" customHeight="1" x14ac:dyDescent="0.2">
      <c r="A226" s="74">
        <v>9</v>
      </c>
      <c r="B226" s="75"/>
      <c r="C226" s="76"/>
      <c r="D226" s="76"/>
      <c r="E226" s="117" t="s">
        <v>318</v>
      </c>
      <c r="F226" s="71">
        <v>10</v>
      </c>
      <c r="G226" s="71" t="s">
        <v>178</v>
      </c>
      <c r="H226" s="72">
        <f t="shared" si="26"/>
        <v>228.97396000000001</v>
      </c>
      <c r="I226" s="72">
        <f t="shared" si="26"/>
        <v>228.97396000000001</v>
      </c>
      <c r="J226" s="197">
        <f t="shared" si="25"/>
        <v>100</v>
      </c>
    </row>
    <row r="227" spans="1:60" ht="41.25" hidden="1" customHeight="1" x14ac:dyDescent="0.2">
      <c r="A227" s="74"/>
      <c r="B227" s="75"/>
      <c r="C227" s="76"/>
      <c r="D227" s="76"/>
      <c r="E227" s="117" t="s">
        <v>211</v>
      </c>
      <c r="F227" s="71" t="s">
        <v>104</v>
      </c>
      <c r="G227" s="71" t="s">
        <v>178</v>
      </c>
      <c r="H227" s="72">
        <f t="shared" si="26"/>
        <v>228.97396000000001</v>
      </c>
      <c r="I227" s="72">
        <f t="shared" si="26"/>
        <v>228.97396000000001</v>
      </c>
      <c r="J227" s="197">
        <f t="shared" si="25"/>
        <v>100</v>
      </c>
    </row>
    <row r="228" spans="1:60" ht="43.35" hidden="1" customHeight="1" x14ac:dyDescent="0.2">
      <c r="A228" s="74"/>
      <c r="B228" s="75"/>
      <c r="C228" s="76"/>
      <c r="D228" s="76"/>
      <c r="E228" s="117" t="s">
        <v>214</v>
      </c>
      <c r="F228" s="71" t="s">
        <v>104</v>
      </c>
      <c r="G228" s="71" t="s">
        <v>178</v>
      </c>
      <c r="H228" s="72">
        <f>H229</f>
        <v>228.97396000000001</v>
      </c>
      <c r="I228" s="72">
        <f t="shared" si="26"/>
        <v>228.97396000000001</v>
      </c>
      <c r="J228" s="197">
        <f t="shared" si="25"/>
        <v>100</v>
      </c>
    </row>
    <row r="229" spans="1:60" ht="15" hidden="1" customHeight="1" x14ac:dyDescent="0.2">
      <c r="A229" s="74">
        <v>9</v>
      </c>
      <c r="B229" s="75"/>
      <c r="C229" s="76"/>
      <c r="D229" s="76"/>
      <c r="E229" s="117" t="s">
        <v>319</v>
      </c>
      <c r="F229" s="71" t="s">
        <v>104</v>
      </c>
      <c r="G229" s="71" t="s">
        <v>178</v>
      </c>
      <c r="H229" s="72">
        <f>H231</f>
        <v>228.97396000000001</v>
      </c>
      <c r="I229" s="72">
        <f>I231</f>
        <v>228.97396000000001</v>
      </c>
      <c r="J229" s="197">
        <f t="shared" si="25"/>
        <v>100</v>
      </c>
    </row>
    <row r="230" spans="1:60" ht="16.5" hidden="1" customHeight="1" x14ac:dyDescent="0.2">
      <c r="A230" s="74"/>
      <c r="B230" s="75"/>
      <c r="C230" s="76"/>
      <c r="D230" s="76"/>
      <c r="E230" s="117" t="s">
        <v>121</v>
      </c>
      <c r="F230" s="71" t="s">
        <v>104</v>
      </c>
      <c r="G230" s="71" t="s">
        <v>178</v>
      </c>
      <c r="H230" s="72">
        <f>H231</f>
        <v>228.97396000000001</v>
      </c>
      <c r="I230" s="72">
        <f>I231</f>
        <v>228.97396000000001</v>
      </c>
      <c r="J230" s="197">
        <f t="shared" si="25"/>
        <v>100</v>
      </c>
    </row>
    <row r="231" spans="1:60" ht="17.25" hidden="1" customHeight="1" x14ac:dyDescent="0.2">
      <c r="A231" s="74">
        <v>6</v>
      </c>
      <c r="B231" s="75"/>
      <c r="C231" s="76"/>
      <c r="D231" s="76"/>
      <c r="E231" s="117" t="s">
        <v>122</v>
      </c>
      <c r="F231" s="71" t="s">
        <v>104</v>
      </c>
      <c r="G231" s="71" t="s">
        <v>178</v>
      </c>
      <c r="H231" s="72">
        <v>228.97396000000001</v>
      </c>
      <c r="I231" s="72">
        <v>228.97396000000001</v>
      </c>
      <c r="J231" s="197">
        <f t="shared" si="25"/>
        <v>100</v>
      </c>
    </row>
    <row r="232" spans="1:60" ht="15" customHeight="1" x14ac:dyDescent="0.2">
      <c r="A232" s="74"/>
      <c r="B232" s="75"/>
      <c r="C232" s="76"/>
      <c r="D232" s="76"/>
      <c r="E232" s="117" t="s">
        <v>123</v>
      </c>
      <c r="F232" s="71" t="s">
        <v>222</v>
      </c>
      <c r="G232" s="71"/>
      <c r="H232" s="72">
        <f t="shared" ref="H232:I235" si="27">H233</f>
        <v>1.9</v>
      </c>
      <c r="I232" s="72">
        <f t="shared" si="27"/>
        <v>1.825</v>
      </c>
      <c r="J232" s="197">
        <f t="shared" si="25"/>
        <v>96.05263157894737</v>
      </c>
    </row>
    <row r="233" spans="1:60" s="55" customFormat="1" ht="18" customHeight="1" thickBot="1" x14ac:dyDescent="0.25">
      <c r="A233" s="45"/>
      <c r="B233" s="46"/>
      <c r="C233" s="47"/>
      <c r="D233" s="47"/>
      <c r="E233" s="198" t="s">
        <v>321</v>
      </c>
      <c r="F233" s="173" t="s">
        <v>222</v>
      </c>
      <c r="G233" s="173" t="s">
        <v>178</v>
      </c>
      <c r="H233" s="203">
        <f t="shared" si="27"/>
        <v>1.9</v>
      </c>
      <c r="I233" s="203">
        <f t="shared" si="27"/>
        <v>1.825</v>
      </c>
      <c r="J233" s="204">
        <f t="shared" si="25"/>
        <v>96.05263157894737</v>
      </c>
    </row>
    <row r="234" spans="1:60" ht="41.25" hidden="1" customHeight="1" x14ac:dyDescent="0.2">
      <c r="A234" s="74"/>
      <c r="B234" s="75"/>
      <c r="C234" s="76"/>
      <c r="D234" s="76"/>
      <c r="E234" s="144" t="s">
        <v>211</v>
      </c>
      <c r="F234" s="146" t="s">
        <v>222</v>
      </c>
      <c r="G234" s="146" t="s">
        <v>178</v>
      </c>
      <c r="H234" s="98">
        <f t="shared" si="27"/>
        <v>1.9</v>
      </c>
      <c r="I234" s="98">
        <f t="shared" si="27"/>
        <v>1.825</v>
      </c>
      <c r="J234" s="196">
        <f t="shared" si="25"/>
        <v>96.05263157894737</v>
      </c>
    </row>
    <row r="235" spans="1:60" ht="42" hidden="1" customHeight="1" x14ac:dyDescent="0.2">
      <c r="A235" s="74"/>
      <c r="B235" s="75"/>
      <c r="C235" s="74"/>
      <c r="D235" s="74"/>
      <c r="E235" s="117" t="s">
        <v>214</v>
      </c>
      <c r="F235" s="71" t="s">
        <v>222</v>
      </c>
      <c r="G235" s="71" t="s">
        <v>178</v>
      </c>
      <c r="H235" s="72">
        <f>H236</f>
        <v>1.9</v>
      </c>
      <c r="I235" s="72">
        <f t="shared" si="27"/>
        <v>1.825</v>
      </c>
      <c r="J235" s="197">
        <f t="shared" si="25"/>
        <v>96.05263157894737</v>
      </c>
    </row>
    <row r="236" spans="1:60" ht="16.5" hidden="1" customHeight="1" x14ac:dyDescent="0.2">
      <c r="A236" s="74"/>
      <c r="B236" s="75"/>
      <c r="C236" s="76"/>
      <c r="D236" s="76"/>
      <c r="E236" s="117" t="s">
        <v>322</v>
      </c>
      <c r="F236" s="71" t="s">
        <v>222</v>
      </c>
      <c r="G236" s="71" t="s">
        <v>178</v>
      </c>
      <c r="H236" s="72">
        <f>H238</f>
        <v>1.9</v>
      </c>
      <c r="I236" s="72">
        <f>I238</f>
        <v>1.825</v>
      </c>
      <c r="J236" s="197">
        <f t="shared" si="25"/>
        <v>96.05263157894737</v>
      </c>
    </row>
    <row r="237" spans="1:60" ht="17.100000000000001" hidden="1" customHeight="1" x14ac:dyDescent="0.2">
      <c r="A237" s="74"/>
      <c r="B237" s="75"/>
      <c r="C237" s="76"/>
      <c r="D237" s="76"/>
      <c r="E237" s="117" t="s">
        <v>123</v>
      </c>
      <c r="F237" s="71" t="s">
        <v>222</v>
      </c>
      <c r="G237" s="71" t="s">
        <v>178</v>
      </c>
      <c r="H237" s="101">
        <f>H238</f>
        <v>1.9</v>
      </c>
      <c r="I237" s="101">
        <f>I238</f>
        <v>1.825</v>
      </c>
      <c r="J237" s="197">
        <f t="shared" si="25"/>
        <v>96.05263157894737</v>
      </c>
    </row>
    <row r="238" spans="1:60" ht="16.5" hidden="1" customHeight="1" thickBot="1" x14ac:dyDescent="0.25">
      <c r="A238" s="74"/>
      <c r="B238" s="75"/>
      <c r="C238" s="76"/>
      <c r="D238" s="76"/>
      <c r="E238" s="198" t="s">
        <v>124</v>
      </c>
      <c r="F238" s="173" t="s">
        <v>222</v>
      </c>
      <c r="G238" s="173" t="s">
        <v>178</v>
      </c>
      <c r="H238" s="203">
        <v>1.9</v>
      </c>
      <c r="I238" s="203">
        <v>1.825</v>
      </c>
      <c r="J238" s="204">
        <f t="shared" si="25"/>
        <v>96.05263157894737</v>
      </c>
      <c r="S238" s="74"/>
      <c r="T238" s="74"/>
    </row>
    <row r="239" spans="1:60" s="89" customFormat="1" ht="17.100000000000001" hidden="1" customHeight="1" x14ac:dyDescent="0.2">
      <c r="D239" s="74"/>
      <c r="E239" s="161" t="s">
        <v>324</v>
      </c>
      <c r="F239" s="146" t="s">
        <v>325</v>
      </c>
      <c r="G239" s="162"/>
      <c r="H239" s="98"/>
      <c r="I239" s="98">
        <f t="shared" ref="I239:I244" si="28">I240</f>
        <v>0</v>
      </c>
      <c r="J239" s="98"/>
      <c r="K239" s="79"/>
      <c r="L239" s="79"/>
      <c r="M239" s="79"/>
      <c r="N239" s="79"/>
      <c r="O239" s="79"/>
      <c r="P239" s="79"/>
      <c r="Q239" s="79"/>
      <c r="R239" s="79"/>
      <c r="S239" s="79"/>
      <c r="T239" s="79"/>
      <c r="U239" s="79"/>
      <c r="V239" s="79"/>
      <c r="W239" s="79"/>
      <c r="X239" s="79"/>
      <c r="Y239" s="79"/>
      <c r="Z239" s="79"/>
      <c r="AA239" s="79"/>
      <c r="AB239" s="79"/>
      <c r="AC239" s="79"/>
      <c r="AD239" s="79"/>
      <c r="AE239" s="79"/>
      <c r="AF239" s="79"/>
      <c r="AG239" s="79"/>
      <c r="AH239" s="79"/>
      <c r="AI239" s="79"/>
      <c r="AJ239" s="79"/>
      <c r="AK239" s="79"/>
      <c r="AL239" s="79"/>
      <c r="AM239" s="79"/>
      <c r="AN239" s="79"/>
      <c r="AO239" s="79"/>
      <c r="AP239" s="79"/>
      <c r="AQ239" s="79"/>
      <c r="AR239" s="79"/>
      <c r="AS239" s="79"/>
      <c r="AT239" s="79"/>
      <c r="AU239" s="79"/>
      <c r="AV239" s="79"/>
      <c r="AW239" s="79"/>
      <c r="AX239" s="79"/>
      <c r="AY239" s="79"/>
      <c r="AZ239" s="79"/>
      <c r="BA239" s="79"/>
      <c r="BB239" s="79"/>
      <c r="BC239" s="79"/>
      <c r="BD239" s="79"/>
      <c r="BE239" s="79"/>
      <c r="BF239" s="79"/>
      <c r="BG239" s="79"/>
      <c r="BH239" s="79"/>
    </row>
    <row r="240" spans="1:60" s="89" customFormat="1" ht="17.100000000000001" hidden="1" customHeight="1" x14ac:dyDescent="0.2">
      <c r="D240" s="74"/>
      <c r="E240" s="129" t="s">
        <v>324</v>
      </c>
      <c r="F240" s="167" t="s">
        <v>325</v>
      </c>
      <c r="G240" s="167" t="s">
        <v>325</v>
      </c>
      <c r="H240" s="72"/>
      <c r="I240" s="72">
        <f t="shared" si="28"/>
        <v>0</v>
      </c>
      <c r="J240" s="72"/>
      <c r="K240" s="79"/>
      <c r="L240" s="79"/>
      <c r="M240" s="79"/>
      <c r="N240" s="79"/>
      <c r="O240" s="79"/>
      <c r="P240" s="79"/>
      <c r="Q240" s="79"/>
      <c r="R240" s="79"/>
      <c r="S240" s="79"/>
      <c r="T240" s="79"/>
      <c r="U240" s="79"/>
      <c r="V240" s="79"/>
      <c r="W240" s="79"/>
      <c r="X240" s="79"/>
      <c r="Y240" s="79"/>
      <c r="Z240" s="79"/>
      <c r="AA240" s="79"/>
      <c r="AB240" s="79"/>
      <c r="AC240" s="79"/>
      <c r="AD240" s="79"/>
      <c r="AE240" s="79"/>
      <c r="AF240" s="79"/>
      <c r="AG240" s="79"/>
      <c r="AH240" s="79"/>
      <c r="AI240" s="79"/>
      <c r="AJ240" s="79"/>
      <c r="AK240" s="79"/>
      <c r="AL240" s="79"/>
      <c r="AM240" s="79"/>
      <c r="AN240" s="79"/>
      <c r="AO240" s="79"/>
      <c r="AP240" s="79"/>
      <c r="AQ240" s="79"/>
      <c r="AR240" s="79"/>
      <c r="AS240" s="79"/>
      <c r="AT240" s="79"/>
      <c r="AU240" s="79"/>
      <c r="AV240" s="79"/>
      <c r="AW240" s="79"/>
      <c r="AX240" s="79"/>
      <c r="AY240" s="79"/>
      <c r="AZ240" s="79"/>
      <c r="BA240" s="79"/>
      <c r="BB240" s="79"/>
      <c r="BC240" s="79"/>
      <c r="BD240" s="79"/>
      <c r="BE240" s="79"/>
      <c r="BF240" s="79"/>
      <c r="BG240" s="79"/>
      <c r="BH240" s="79"/>
    </row>
    <row r="241" spans="4:60" s="89" customFormat="1" ht="41.25" hidden="1" customHeight="1" x14ac:dyDescent="0.2">
      <c r="D241" s="74"/>
      <c r="E241" s="117" t="s">
        <v>211</v>
      </c>
      <c r="F241" s="167">
        <v>99</v>
      </c>
      <c r="G241" s="167">
        <v>99</v>
      </c>
      <c r="H241" s="108"/>
      <c r="I241" s="108">
        <f t="shared" si="28"/>
        <v>0</v>
      </c>
      <c r="J241" s="108"/>
      <c r="K241" s="79"/>
      <c r="L241" s="79"/>
      <c r="M241" s="79"/>
      <c r="N241" s="79"/>
      <c r="O241" s="79"/>
      <c r="P241" s="79"/>
      <c r="Q241" s="79"/>
      <c r="R241" s="79"/>
      <c r="S241" s="79"/>
      <c r="T241" s="79"/>
      <c r="U241" s="79"/>
      <c r="V241" s="79"/>
      <c r="W241" s="79"/>
      <c r="X241" s="79"/>
      <c r="Y241" s="79"/>
      <c r="Z241" s="79"/>
      <c r="AA241" s="79"/>
      <c r="AB241" s="79"/>
      <c r="AC241" s="79"/>
      <c r="AD241" s="79"/>
      <c r="AE241" s="79"/>
      <c r="AF241" s="79"/>
      <c r="AG241" s="79"/>
      <c r="AH241" s="79"/>
      <c r="AI241" s="79"/>
      <c r="AJ241" s="79"/>
      <c r="AK241" s="79"/>
      <c r="AL241" s="79"/>
      <c r="AM241" s="79"/>
      <c r="AN241" s="79"/>
      <c r="AO241" s="79"/>
      <c r="AP241" s="79"/>
      <c r="AQ241" s="79"/>
      <c r="AR241" s="79"/>
      <c r="AS241" s="79"/>
      <c r="AT241" s="79"/>
      <c r="AU241" s="79"/>
      <c r="AV241" s="79"/>
      <c r="AW241" s="79"/>
      <c r="AX241" s="79"/>
      <c r="AY241" s="79"/>
      <c r="AZ241" s="79"/>
      <c r="BA241" s="79"/>
      <c r="BB241" s="79"/>
      <c r="BC241" s="79"/>
      <c r="BD241" s="79"/>
      <c r="BE241" s="79"/>
      <c r="BF241" s="79"/>
      <c r="BG241" s="79"/>
      <c r="BH241" s="79"/>
    </row>
    <row r="242" spans="4:60" s="89" customFormat="1" ht="40.5" hidden="1" customHeight="1" x14ac:dyDescent="0.2">
      <c r="D242" s="74"/>
      <c r="E242" s="117" t="s">
        <v>214</v>
      </c>
      <c r="F242" s="167">
        <v>99</v>
      </c>
      <c r="G242" s="167">
        <v>99</v>
      </c>
      <c r="H242" s="108"/>
      <c r="I242" s="108">
        <f>I243</f>
        <v>0</v>
      </c>
      <c r="J242" s="108"/>
      <c r="K242" s="79"/>
      <c r="L242" s="79"/>
      <c r="M242" s="79"/>
      <c r="N242" s="79"/>
      <c r="O242" s="79"/>
      <c r="P242" s="79"/>
      <c r="Q242" s="79"/>
      <c r="R242" s="79"/>
      <c r="S242" s="79"/>
      <c r="T242" s="79"/>
      <c r="U242" s="79"/>
      <c r="V242" s="79"/>
      <c r="W242" s="79"/>
      <c r="X242" s="79"/>
      <c r="Y242" s="79"/>
      <c r="Z242" s="79"/>
      <c r="AA242" s="79"/>
      <c r="AB242" s="79"/>
      <c r="AC242" s="79"/>
      <c r="AD242" s="79"/>
      <c r="AE242" s="79"/>
      <c r="AF242" s="79"/>
      <c r="AG242" s="79"/>
      <c r="AH242" s="79"/>
      <c r="AI242" s="79"/>
      <c r="AJ242" s="79"/>
      <c r="AK242" s="79"/>
      <c r="AL242" s="79"/>
      <c r="AM242" s="79"/>
      <c r="AN242" s="79"/>
      <c r="AO242" s="79"/>
      <c r="AP242" s="79"/>
      <c r="AQ242" s="79"/>
      <c r="AR242" s="79"/>
      <c r="AS242" s="79"/>
      <c r="AT242" s="79"/>
      <c r="AU242" s="79"/>
      <c r="AV242" s="79"/>
      <c r="AW242" s="79"/>
      <c r="AX242" s="79"/>
      <c r="AY242" s="79"/>
      <c r="AZ242" s="79"/>
      <c r="BA242" s="79"/>
      <c r="BB242" s="79"/>
      <c r="BC242" s="79"/>
      <c r="BD242" s="79"/>
      <c r="BE242" s="79"/>
      <c r="BF242" s="79"/>
      <c r="BG242" s="79"/>
      <c r="BH242" s="79"/>
    </row>
    <row r="243" spans="4:60" s="89" customFormat="1" ht="15" hidden="1" customHeight="1" x14ac:dyDescent="0.2">
      <c r="D243" s="74"/>
      <c r="E243" s="117" t="s">
        <v>324</v>
      </c>
      <c r="F243" s="167">
        <v>99</v>
      </c>
      <c r="G243" s="167">
        <v>99</v>
      </c>
      <c r="H243" s="108"/>
      <c r="I243" s="108">
        <f t="shared" si="28"/>
        <v>0</v>
      </c>
      <c r="J243" s="108"/>
      <c r="K243" s="79"/>
      <c r="L243" s="79"/>
      <c r="M243" s="79"/>
      <c r="N243" s="79"/>
      <c r="O243" s="79"/>
      <c r="P243" s="79"/>
      <c r="Q243" s="79"/>
      <c r="R243" s="79"/>
      <c r="S243" s="79"/>
      <c r="T243" s="79"/>
      <c r="U243" s="79"/>
      <c r="V243" s="79"/>
      <c r="W243" s="79"/>
      <c r="X243" s="79"/>
      <c r="Y243" s="79"/>
      <c r="Z243" s="79"/>
      <c r="AA243" s="79"/>
      <c r="AB243" s="79"/>
      <c r="AC243" s="79"/>
      <c r="AD243" s="79"/>
      <c r="AE243" s="79"/>
      <c r="AF243" s="79"/>
      <c r="AG243" s="79"/>
      <c r="AH243" s="79"/>
      <c r="AI243" s="79"/>
      <c r="AJ243" s="79"/>
      <c r="AK243" s="79"/>
      <c r="AL243" s="79"/>
      <c r="AM243" s="79"/>
      <c r="AN243" s="79"/>
      <c r="AO243" s="79"/>
      <c r="AP243" s="79"/>
      <c r="AQ243" s="79"/>
      <c r="AR243" s="79"/>
      <c r="AS243" s="79"/>
      <c r="AT243" s="79"/>
      <c r="AU243" s="79"/>
      <c r="AV243" s="79"/>
      <c r="AW243" s="79"/>
      <c r="AX243" s="79"/>
      <c r="AY243" s="79"/>
      <c r="AZ243" s="79"/>
      <c r="BA243" s="79"/>
      <c r="BB243" s="79"/>
      <c r="BC243" s="79"/>
      <c r="BD243" s="79"/>
      <c r="BE243" s="79"/>
      <c r="BF243" s="79"/>
      <c r="BG243" s="79"/>
      <c r="BH243" s="79"/>
    </row>
    <row r="244" spans="4:60" s="89" customFormat="1" hidden="1" x14ac:dyDescent="0.2">
      <c r="D244" s="74"/>
      <c r="E244" s="129" t="s">
        <v>110</v>
      </c>
      <c r="F244" s="167">
        <v>99</v>
      </c>
      <c r="G244" s="167">
        <v>99</v>
      </c>
      <c r="H244" s="170"/>
      <c r="I244" s="170">
        <f t="shared" si="28"/>
        <v>0</v>
      </c>
      <c r="J244" s="170"/>
      <c r="K244" s="79"/>
      <c r="L244" s="79"/>
      <c r="M244" s="79"/>
      <c r="N244" s="79"/>
      <c r="O244" s="79"/>
      <c r="P244" s="79"/>
      <c r="Q244" s="79"/>
      <c r="R244" s="79"/>
      <c r="S244" s="79"/>
      <c r="T244" s="79"/>
      <c r="U244" s="79"/>
      <c r="V244" s="79"/>
      <c r="W244" s="79"/>
      <c r="X244" s="79"/>
      <c r="Y244" s="79"/>
      <c r="Z244" s="79"/>
      <c r="AA244" s="79"/>
      <c r="AB244" s="79"/>
      <c r="AC244" s="79"/>
      <c r="AD244" s="79"/>
      <c r="AE244" s="79"/>
      <c r="AF244" s="79"/>
      <c r="AG244" s="79"/>
      <c r="AH244" s="79"/>
      <c r="AI244" s="79"/>
      <c r="AJ244" s="79"/>
      <c r="AK244" s="79"/>
      <c r="AL244" s="79"/>
      <c r="AM244" s="79"/>
      <c r="AN244" s="79"/>
      <c r="AO244" s="79"/>
      <c r="AP244" s="79"/>
      <c r="AQ244" s="79"/>
      <c r="AR244" s="79"/>
      <c r="AS244" s="79"/>
      <c r="AT244" s="79"/>
      <c r="AU244" s="79"/>
      <c r="AV244" s="79"/>
      <c r="AW244" s="79"/>
      <c r="AX244" s="79"/>
      <c r="AY244" s="79"/>
      <c r="AZ244" s="79"/>
      <c r="BA244" s="79"/>
      <c r="BB244" s="79"/>
      <c r="BC244" s="79"/>
      <c r="BD244" s="79"/>
      <c r="BE244" s="79"/>
      <c r="BF244" s="79"/>
      <c r="BG244" s="79"/>
      <c r="BH244" s="79"/>
    </row>
    <row r="245" spans="4:60" s="89" customFormat="1" ht="16.5" hidden="1" customHeight="1" thickBot="1" x14ac:dyDescent="0.25">
      <c r="D245" s="76"/>
      <c r="E245" s="171" t="s">
        <v>114</v>
      </c>
      <c r="F245" s="173" t="s">
        <v>325</v>
      </c>
      <c r="G245" s="174">
        <v>99</v>
      </c>
      <c r="H245" s="179"/>
      <c r="I245" s="180">
        <v>0</v>
      </c>
      <c r="J245" s="180"/>
      <c r="K245" s="79"/>
      <c r="L245" s="79"/>
      <c r="M245" s="79"/>
      <c r="N245" s="79"/>
      <c r="O245" s="79"/>
      <c r="P245" s="79"/>
      <c r="Q245" s="79"/>
      <c r="R245" s="79"/>
      <c r="S245" s="79"/>
      <c r="T245" s="79"/>
      <c r="U245" s="79"/>
      <c r="V245" s="79"/>
      <c r="W245" s="79"/>
      <c r="X245" s="79"/>
      <c r="Y245" s="79"/>
      <c r="Z245" s="79"/>
      <c r="AA245" s="79"/>
      <c r="AB245" s="79"/>
      <c r="AC245" s="79"/>
      <c r="AD245" s="79"/>
      <c r="AE245" s="79"/>
      <c r="AF245" s="79"/>
      <c r="AG245" s="79"/>
      <c r="AH245" s="79"/>
      <c r="AI245" s="79"/>
      <c r="AJ245" s="79"/>
      <c r="AK245" s="79"/>
      <c r="AL245" s="79"/>
      <c r="AM245" s="79"/>
      <c r="AN245" s="79"/>
      <c r="AO245" s="79"/>
      <c r="AP245" s="79"/>
      <c r="AQ245" s="79"/>
      <c r="AR245" s="79"/>
      <c r="AS245" s="79"/>
      <c r="AT245" s="79"/>
      <c r="AU245" s="79"/>
      <c r="AV245" s="79"/>
      <c r="AW245" s="79"/>
      <c r="AX245" s="79"/>
      <c r="AY245" s="79"/>
      <c r="AZ245" s="79"/>
      <c r="BA245" s="79"/>
      <c r="BB245" s="79"/>
      <c r="BC245" s="79"/>
      <c r="BD245" s="79"/>
      <c r="BE245" s="79"/>
      <c r="BF245" s="79"/>
      <c r="BG245" s="79"/>
      <c r="BH245" s="79"/>
    </row>
    <row r="246" spans="4:60" x14ac:dyDescent="0.2">
      <c r="H246" s="79"/>
    </row>
    <row r="247" spans="4:60" x14ac:dyDescent="0.2">
      <c r="H247" s="79"/>
    </row>
    <row r="248" spans="4:60" x14ac:dyDescent="0.2">
      <c r="H248" s="79"/>
    </row>
    <row r="249" spans="4:60" x14ac:dyDescent="0.2">
      <c r="H249" s="79"/>
    </row>
    <row r="250" spans="4:60" x14ac:dyDescent="0.2">
      <c r="H250" s="79"/>
    </row>
    <row r="251" spans="4:60" x14ac:dyDescent="0.2">
      <c r="H251" s="79"/>
    </row>
  </sheetData>
  <mergeCells count="14">
    <mergeCell ref="H9:H10"/>
    <mergeCell ref="I9:I10"/>
    <mergeCell ref="J9:J10"/>
    <mergeCell ref="E7:J7"/>
    <mergeCell ref="E8:J8"/>
    <mergeCell ref="E9:E10"/>
    <mergeCell ref="F9:F10"/>
    <mergeCell ref="G9:G10"/>
    <mergeCell ref="H6:J6"/>
    <mergeCell ref="E1:H1"/>
    <mergeCell ref="H2:J2"/>
    <mergeCell ref="E3:J3"/>
    <mergeCell ref="H4:J4"/>
    <mergeCell ref="H5:J5"/>
  </mergeCells>
  <conditionalFormatting sqref="H241:H244 A261 E256:G257 E261 I241:J245">
    <cfRule type="expression" dxfId="55" priority="27" stopIfTrue="1">
      <formula>$G241=""</formula>
    </cfRule>
    <cfRule type="expression" dxfId="54" priority="28" stopIfTrue="1">
      <formula>AND(#REF!="",$G241&lt;&gt;"")</formula>
    </cfRule>
  </conditionalFormatting>
  <conditionalFormatting sqref="A12:G12">
    <cfRule type="expression" dxfId="53" priority="25" stopIfTrue="1">
      <formula>$C12=""</formula>
    </cfRule>
    <cfRule type="expression" dxfId="52" priority="26" stopIfTrue="1">
      <formula>$E12&lt;&gt;""</formula>
    </cfRule>
  </conditionalFormatting>
  <conditionalFormatting sqref="E109">
    <cfRule type="expression" dxfId="51" priority="15" stopIfTrue="1">
      <formula>$F109=""</formula>
    </cfRule>
    <cfRule type="expression" dxfId="50" priority="16" stopIfTrue="1">
      <formula>AND($G109="",$F109&lt;&gt;"")</formula>
    </cfRule>
  </conditionalFormatting>
  <conditionalFormatting sqref="I43:I44 E25 E224 H43:H45 E113">
    <cfRule type="expression" dxfId="49" priority="13" stopIfTrue="1">
      <formula>#REF!=""</formula>
    </cfRule>
    <cfRule type="expression" dxfId="48" priority="14" stopIfTrue="1">
      <formula>AND(#REF!="",#REF!&lt;&gt;"")</formula>
    </cfRule>
  </conditionalFormatting>
  <conditionalFormatting sqref="H82:H83 H93:H95 I93:I94 I83:I88 I90:I91">
    <cfRule type="expression" dxfId="47" priority="9" stopIfTrue="1">
      <formula>#REF!=""</formula>
    </cfRule>
    <cfRule type="expression" dxfId="46" priority="10" stopIfTrue="1">
      <formula>AND($F82="",#REF!&lt;&gt;"")</formula>
    </cfRule>
  </conditionalFormatting>
  <conditionalFormatting sqref="H245">
    <cfRule type="expression" dxfId="45" priority="7" stopIfTrue="1">
      <formula>#REF!=""</formula>
    </cfRule>
    <cfRule type="expression" dxfId="44" priority="8" stopIfTrue="1">
      <formula>AND(#REF!="",#REF!&lt;&gt;"")</formula>
    </cfRule>
  </conditionalFormatting>
  <conditionalFormatting sqref="H84:H89">
    <cfRule type="expression" dxfId="43" priority="5" stopIfTrue="1">
      <formula>#REF!=""</formula>
    </cfRule>
    <cfRule type="expression" dxfId="42" priority="6" stopIfTrue="1">
      <formula>AND($F84="",#REF!&lt;&gt;"")</formula>
    </cfRule>
  </conditionalFormatting>
  <conditionalFormatting sqref="H90:H92">
    <cfRule type="expression" dxfId="41" priority="3" stopIfTrue="1">
      <formula>#REF!=""</formula>
    </cfRule>
    <cfRule type="expression" dxfId="40" priority="4" stopIfTrue="1">
      <formula>AND($F90="",#REF!&lt;&gt;"")</formula>
    </cfRule>
  </conditionalFormatting>
  <conditionalFormatting sqref="A252:G255">
    <cfRule type="expression" dxfId="39" priority="71" stopIfTrue="1">
      <formula>#REF!=""</formula>
    </cfRule>
    <cfRule type="expression" dxfId="38" priority="72" stopIfTrue="1">
      <formula>AND($G252="",#REF!&lt;&gt;"")</formula>
    </cfRule>
  </conditionalFormatting>
  <conditionalFormatting sqref="E109 E205 E208">
    <cfRule type="expression" dxfId="37" priority="73" stopIfTrue="1">
      <formula>#REF!=""</formula>
    </cfRule>
    <cfRule type="expression" dxfId="36" priority="74" stopIfTrue="1">
      <formula>AND(#REF!="",#REF!&lt;&gt;"")</formula>
    </cfRule>
  </conditionalFormatting>
  <conditionalFormatting sqref="F38:G39 G35:G37 F25:G25 F43:G45 E118">
    <cfRule type="expression" dxfId="35" priority="85" stopIfTrue="1">
      <formula>#REF!=""</formula>
    </cfRule>
    <cfRule type="expression" dxfId="34" priority="86" stopIfTrue="1">
      <formula>AND(#REF!="",#REF!&lt;&gt;"")</formula>
    </cfRule>
  </conditionalFormatting>
  <pageMargins left="0.70866141732283472" right="0" top="0" bottom="0" header="0" footer="0"/>
  <pageSetup paperSize="9" scale="86" fitToHeight="0" orientation="portrait" r:id="rId1"/>
  <colBreaks count="1" manualBreakCount="1">
    <brk id="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S251"/>
  <sheetViews>
    <sheetView topLeftCell="D2" zoomScaleNormal="100" zoomScaleSheetLayoutView="100" workbookViewId="0">
      <selection activeCell="AP21" sqref="AP21"/>
    </sheetView>
  </sheetViews>
  <sheetFormatPr defaultColWidth="9.42578125" defaultRowHeight="12.75" x14ac:dyDescent="0.2"/>
  <cols>
    <col min="1" max="1" width="4.42578125" style="33" hidden="1" customWidth="1"/>
    <col min="2" max="2" width="18.5703125" style="33" hidden="1" customWidth="1"/>
    <col min="3" max="3" width="2" style="33" hidden="1" customWidth="1"/>
    <col min="4" max="4" width="0.42578125" style="33" customWidth="1"/>
    <col min="5" max="5" width="62" style="181" customWidth="1"/>
    <col min="6" max="6" width="5.5703125" style="181" customWidth="1"/>
    <col min="7" max="7" width="5.140625" style="182" customWidth="1"/>
    <col min="8" max="11" width="4.5703125" style="182" customWidth="1"/>
    <col min="12" max="12" width="6.5703125" style="182" customWidth="1"/>
    <col min="13" max="13" width="5.42578125" style="182" customWidth="1"/>
    <col min="14" max="14" width="11.7109375" style="33" customWidth="1"/>
    <col min="15" max="15" width="10.5703125" style="33" customWidth="1"/>
    <col min="16" max="16" width="12" style="33" customWidth="1"/>
    <col min="17" max="17" width="7.5703125" style="33" customWidth="1"/>
    <col min="18" max="34" width="9.42578125" style="33" hidden="1" customWidth="1"/>
    <col min="35" max="35" width="5.5703125" style="33" customWidth="1"/>
    <col min="36" max="40" width="9.42578125" style="33" hidden="1" customWidth="1"/>
    <col min="41" max="41" width="4" style="33" customWidth="1"/>
    <col min="42" max="256" width="9.42578125" style="33"/>
    <col min="257" max="259" width="0" style="33" hidden="1" customWidth="1"/>
    <col min="260" max="260" width="0.42578125" style="33" customWidth="1"/>
    <col min="261" max="261" width="62" style="33" customWidth="1"/>
    <col min="262" max="262" width="5" style="33" customWidth="1"/>
    <col min="263" max="263" width="4" style="33" customWidth="1"/>
    <col min="264" max="267" width="4.5703125" style="33" customWidth="1"/>
    <col min="268" max="268" width="6.5703125" style="33" customWidth="1"/>
    <col min="269" max="269" width="5.42578125" style="33" customWidth="1"/>
    <col min="270" max="270" width="10" style="33" customWidth="1"/>
    <col min="271" max="271" width="9.140625" style="33" customWidth="1"/>
    <col min="272" max="272" width="9.42578125" style="33" customWidth="1"/>
    <col min="273" max="273" width="7.5703125" style="33" customWidth="1"/>
    <col min="274" max="290" width="0" style="33" hidden="1" customWidth="1"/>
    <col min="291" max="291" width="5.5703125" style="33" customWidth="1"/>
    <col min="292" max="296" width="0" style="33" hidden="1" customWidth="1"/>
    <col min="297" max="297" width="4" style="33" customWidth="1"/>
    <col min="298" max="512" width="9.42578125" style="33"/>
    <col min="513" max="515" width="0" style="33" hidden="1" customWidth="1"/>
    <col min="516" max="516" width="0.42578125" style="33" customWidth="1"/>
    <col min="517" max="517" width="62" style="33" customWidth="1"/>
    <col min="518" max="518" width="5" style="33" customWidth="1"/>
    <col min="519" max="519" width="4" style="33" customWidth="1"/>
    <col min="520" max="523" width="4.5703125" style="33" customWidth="1"/>
    <col min="524" max="524" width="6.5703125" style="33" customWidth="1"/>
    <col min="525" max="525" width="5.42578125" style="33" customWidth="1"/>
    <col min="526" max="526" width="10" style="33" customWidth="1"/>
    <col min="527" max="527" width="9.140625" style="33" customWidth="1"/>
    <col min="528" max="528" width="9.42578125" style="33" customWidth="1"/>
    <col min="529" max="529" width="7.5703125" style="33" customWidth="1"/>
    <col min="530" max="546" width="0" style="33" hidden="1" customWidth="1"/>
    <col min="547" max="547" width="5.5703125" style="33" customWidth="1"/>
    <col min="548" max="552" width="0" style="33" hidden="1" customWidth="1"/>
    <col min="553" max="553" width="4" style="33" customWidth="1"/>
    <col min="554" max="768" width="9.42578125" style="33"/>
    <col min="769" max="771" width="0" style="33" hidden="1" customWidth="1"/>
    <col min="772" max="772" width="0.42578125" style="33" customWidth="1"/>
    <col min="773" max="773" width="62" style="33" customWidth="1"/>
    <col min="774" max="774" width="5" style="33" customWidth="1"/>
    <col min="775" max="775" width="4" style="33" customWidth="1"/>
    <col min="776" max="779" width="4.5703125" style="33" customWidth="1"/>
    <col min="780" max="780" width="6.5703125" style="33" customWidth="1"/>
    <col min="781" max="781" width="5.42578125" style="33" customWidth="1"/>
    <col min="782" max="782" width="10" style="33" customWidth="1"/>
    <col min="783" max="783" width="9.140625" style="33" customWidth="1"/>
    <col min="784" max="784" width="9.42578125" style="33" customWidth="1"/>
    <col min="785" max="785" width="7.5703125" style="33" customWidth="1"/>
    <col min="786" max="802" width="0" style="33" hidden="1" customWidth="1"/>
    <col min="803" max="803" width="5.5703125" style="33" customWidth="1"/>
    <col min="804" max="808" width="0" style="33" hidden="1" customWidth="1"/>
    <col min="809" max="809" width="4" style="33" customWidth="1"/>
    <col min="810" max="1024" width="9.42578125" style="33"/>
    <col min="1025" max="1027" width="0" style="33" hidden="1" customWidth="1"/>
    <col min="1028" max="1028" width="0.42578125" style="33" customWidth="1"/>
    <col min="1029" max="1029" width="62" style="33" customWidth="1"/>
    <col min="1030" max="1030" width="5" style="33" customWidth="1"/>
    <col min="1031" max="1031" width="4" style="33" customWidth="1"/>
    <col min="1032" max="1035" width="4.5703125" style="33" customWidth="1"/>
    <col min="1036" max="1036" width="6.5703125" style="33" customWidth="1"/>
    <col min="1037" max="1037" width="5.42578125" style="33" customWidth="1"/>
    <col min="1038" max="1038" width="10" style="33" customWidth="1"/>
    <col min="1039" max="1039" width="9.140625" style="33" customWidth="1"/>
    <col min="1040" max="1040" width="9.42578125" style="33" customWidth="1"/>
    <col min="1041" max="1041" width="7.5703125" style="33" customWidth="1"/>
    <col min="1042" max="1058" width="0" style="33" hidden="1" customWidth="1"/>
    <col min="1059" max="1059" width="5.5703125" style="33" customWidth="1"/>
    <col min="1060" max="1064" width="0" style="33" hidden="1" customWidth="1"/>
    <col min="1065" max="1065" width="4" style="33" customWidth="1"/>
    <col min="1066" max="1280" width="9.42578125" style="33"/>
    <col min="1281" max="1283" width="0" style="33" hidden="1" customWidth="1"/>
    <col min="1284" max="1284" width="0.42578125" style="33" customWidth="1"/>
    <col min="1285" max="1285" width="62" style="33" customWidth="1"/>
    <col min="1286" max="1286" width="5" style="33" customWidth="1"/>
    <col min="1287" max="1287" width="4" style="33" customWidth="1"/>
    <col min="1288" max="1291" width="4.5703125" style="33" customWidth="1"/>
    <col min="1292" max="1292" width="6.5703125" style="33" customWidth="1"/>
    <col min="1293" max="1293" width="5.42578125" style="33" customWidth="1"/>
    <col min="1294" max="1294" width="10" style="33" customWidth="1"/>
    <col min="1295" max="1295" width="9.140625" style="33" customWidth="1"/>
    <col min="1296" max="1296" width="9.42578125" style="33" customWidth="1"/>
    <col min="1297" max="1297" width="7.5703125" style="33" customWidth="1"/>
    <col min="1298" max="1314" width="0" style="33" hidden="1" customWidth="1"/>
    <col min="1315" max="1315" width="5.5703125" style="33" customWidth="1"/>
    <col min="1316" max="1320" width="0" style="33" hidden="1" customWidth="1"/>
    <col min="1321" max="1321" width="4" style="33" customWidth="1"/>
    <col min="1322" max="1536" width="9.42578125" style="33"/>
    <col min="1537" max="1539" width="0" style="33" hidden="1" customWidth="1"/>
    <col min="1540" max="1540" width="0.42578125" style="33" customWidth="1"/>
    <col min="1541" max="1541" width="62" style="33" customWidth="1"/>
    <col min="1542" max="1542" width="5" style="33" customWidth="1"/>
    <col min="1543" max="1543" width="4" style="33" customWidth="1"/>
    <col min="1544" max="1547" width="4.5703125" style="33" customWidth="1"/>
    <col min="1548" max="1548" width="6.5703125" style="33" customWidth="1"/>
    <col min="1549" max="1549" width="5.42578125" style="33" customWidth="1"/>
    <col min="1550" max="1550" width="10" style="33" customWidth="1"/>
    <col min="1551" max="1551" width="9.140625" style="33" customWidth="1"/>
    <col min="1552" max="1552" width="9.42578125" style="33" customWidth="1"/>
    <col min="1553" max="1553" width="7.5703125" style="33" customWidth="1"/>
    <col min="1554" max="1570" width="0" style="33" hidden="1" customWidth="1"/>
    <col min="1571" max="1571" width="5.5703125" style="33" customWidth="1"/>
    <col min="1572" max="1576" width="0" style="33" hidden="1" customWidth="1"/>
    <col min="1577" max="1577" width="4" style="33" customWidth="1"/>
    <col min="1578" max="1792" width="9.42578125" style="33"/>
    <col min="1793" max="1795" width="0" style="33" hidden="1" customWidth="1"/>
    <col min="1796" max="1796" width="0.42578125" style="33" customWidth="1"/>
    <col min="1797" max="1797" width="62" style="33" customWidth="1"/>
    <col min="1798" max="1798" width="5" style="33" customWidth="1"/>
    <col min="1799" max="1799" width="4" style="33" customWidth="1"/>
    <col min="1800" max="1803" width="4.5703125" style="33" customWidth="1"/>
    <col min="1804" max="1804" width="6.5703125" style="33" customWidth="1"/>
    <col min="1805" max="1805" width="5.42578125" style="33" customWidth="1"/>
    <col min="1806" max="1806" width="10" style="33" customWidth="1"/>
    <col min="1807" max="1807" width="9.140625" style="33" customWidth="1"/>
    <col min="1808" max="1808" width="9.42578125" style="33" customWidth="1"/>
    <col min="1809" max="1809" width="7.5703125" style="33" customWidth="1"/>
    <col min="1810" max="1826" width="0" style="33" hidden="1" customWidth="1"/>
    <col min="1827" max="1827" width="5.5703125" style="33" customWidth="1"/>
    <col min="1828" max="1832" width="0" style="33" hidden="1" customWidth="1"/>
    <col min="1833" max="1833" width="4" style="33" customWidth="1"/>
    <col min="1834" max="2048" width="9.42578125" style="33"/>
    <col min="2049" max="2051" width="0" style="33" hidden="1" customWidth="1"/>
    <col min="2052" max="2052" width="0.42578125" style="33" customWidth="1"/>
    <col min="2053" max="2053" width="62" style="33" customWidth="1"/>
    <col min="2054" max="2054" width="5" style="33" customWidth="1"/>
    <col min="2055" max="2055" width="4" style="33" customWidth="1"/>
    <col min="2056" max="2059" width="4.5703125" style="33" customWidth="1"/>
    <col min="2060" max="2060" width="6.5703125" style="33" customWidth="1"/>
    <col min="2061" max="2061" width="5.42578125" style="33" customWidth="1"/>
    <col min="2062" max="2062" width="10" style="33" customWidth="1"/>
    <col min="2063" max="2063" width="9.140625" style="33" customWidth="1"/>
    <col min="2064" max="2064" width="9.42578125" style="33" customWidth="1"/>
    <col min="2065" max="2065" width="7.5703125" style="33" customWidth="1"/>
    <col min="2066" max="2082" width="0" style="33" hidden="1" customWidth="1"/>
    <col min="2083" max="2083" width="5.5703125" style="33" customWidth="1"/>
    <col min="2084" max="2088" width="0" style="33" hidden="1" customWidth="1"/>
    <col min="2089" max="2089" width="4" style="33" customWidth="1"/>
    <col min="2090" max="2304" width="9.42578125" style="33"/>
    <col min="2305" max="2307" width="0" style="33" hidden="1" customWidth="1"/>
    <col min="2308" max="2308" width="0.42578125" style="33" customWidth="1"/>
    <col min="2309" max="2309" width="62" style="33" customWidth="1"/>
    <col min="2310" max="2310" width="5" style="33" customWidth="1"/>
    <col min="2311" max="2311" width="4" style="33" customWidth="1"/>
    <col min="2312" max="2315" width="4.5703125" style="33" customWidth="1"/>
    <col min="2316" max="2316" width="6.5703125" style="33" customWidth="1"/>
    <col min="2317" max="2317" width="5.42578125" style="33" customWidth="1"/>
    <col min="2318" max="2318" width="10" style="33" customWidth="1"/>
    <col min="2319" max="2319" width="9.140625" style="33" customWidth="1"/>
    <col min="2320" max="2320" width="9.42578125" style="33" customWidth="1"/>
    <col min="2321" max="2321" width="7.5703125" style="33" customWidth="1"/>
    <col min="2322" max="2338" width="0" style="33" hidden="1" customWidth="1"/>
    <col min="2339" max="2339" width="5.5703125" style="33" customWidth="1"/>
    <col min="2340" max="2344" width="0" style="33" hidden="1" customWidth="1"/>
    <col min="2345" max="2345" width="4" style="33" customWidth="1"/>
    <col min="2346" max="2560" width="9.42578125" style="33"/>
    <col min="2561" max="2563" width="0" style="33" hidden="1" customWidth="1"/>
    <col min="2564" max="2564" width="0.42578125" style="33" customWidth="1"/>
    <col min="2565" max="2565" width="62" style="33" customWidth="1"/>
    <col min="2566" max="2566" width="5" style="33" customWidth="1"/>
    <col min="2567" max="2567" width="4" style="33" customWidth="1"/>
    <col min="2568" max="2571" width="4.5703125" style="33" customWidth="1"/>
    <col min="2572" max="2572" width="6.5703125" style="33" customWidth="1"/>
    <col min="2573" max="2573" width="5.42578125" style="33" customWidth="1"/>
    <col min="2574" max="2574" width="10" style="33" customWidth="1"/>
    <col min="2575" max="2575" width="9.140625" style="33" customWidth="1"/>
    <col min="2576" max="2576" width="9.42578125" style="33" customWidth="1"/>
    <col min="2577" max="2577" width="7.5703125" style="33" customWidth="1"/>
    <col min="2578" max="2594" width="0" style="33" hidden="1" customWidth="1"/>
    <col min="2595" max="2595" width="5.5703125" style="33" customWidth="1"/>
    <col min="2596" max="2600" width="0" style="33" hidden="1" customWidth="1"/>
    <col min="2601" max="2601" width="4" style="33" customWidth="1"/>
    <col min="2602" max="2816" width="9.42578125" style="33"/>
    <col min="2817" max="2819" width="0" style="33" hidden="1" customWidth="1"/>
    <col min="2820" max="2820" width="0.42578125" style="33" customWidth="1"/>
    <col min="2821" max="2821" width="62" style="33" customWidth="1"/>
    <col min="2822" max="2822" width="5" style="33" customWidth="1"/>
    <col min="2823" max="2823" width="4" style="33" customWidth="1"/>
    <col min="2824" max="2827" width="4.5703125" style="33" customWidth="1"/>
    <col min="2828" max="2828" width="6.5703125" style="33" customWidth="1"/>
    <col min="2829" max="2829" width="5.42578125" style="33" customWidth="1"/>
    <col min="2830" max="2830" width="10" style="33" customWidth="1"/>
    <col min="2831" max="2831" width="9.140625" style="33" customWidth="1"/>
    <col min="2832" max="2832" width="9.42578125" style="33" customWidth="1"/>
    <col min="2833" max="2833" width="7.5703125" style="33" customWidth="1"/>
    <col min="2834" max="2850" width="0" style="33" hidden="1" customWidth="1"/>
    <col min="2851" max="2851" width="5.5703125" style="33" customWidth="1"/>
    <col min="2852" max="2856" width="0" style="33" hidden="1" customWidth="1"/>
    <col min="2857" max="2857" width="4" style="33" customWidth="1"/>
    <col min="2858" max="3072" width="9.42578125" style="33"/>
    <col min="3073" max="3075" width="0" style="33" hidden="1" customWidth="1"/>
    <col min="3076" max="3076" width="0.42578125" style="33" customWidth="1"/>
    <col min="3077" max="3077" width="62" style="33" customWidth="1"/>
    <col min="3078" max="3078" width="5" style="33" customWidth="1"/>
    <col min="3079" max="3079" width="4" style="33" customWidth="1"/>
    <col min="3080" max="3083" width="4.5703125" style="33" customWidth="1"/>
    <col min="3084" max="3084" width="6.5703125" style="33" customWidth="1"/>
    <col min="3085" max="3085" width="5.42578125" style="33" customWidth="1"/>
    <col min="3086" max="3086" width="10" style="33" customWidth="1"/>
    <col min="3087" max="3087" width="9.140625" style="33" customWidth="1"/>
    <col min="3088" max="3088" width="9.42578125" style="33" customWidth="1"/>
    <col min="3089" max="3089" width="7.5703125" style="33" customWidth="1"/>
    <col min="3090" max="3106" width="0" style="33" hidden="1" customWidth="1"/>
    <col min="3107" max="3107" width="5.5703125" style="33" customWidth="1"/>
    <col min="3108" max="3112" width="0" style="33" hidden="1" customWidth="1"/>
    <col min="3113" max="3113" width="4" style="33" customWidth="1"/>
    <col min="3114" max="3328" width="9.42578125" style="33"/>
    <col min="3329" max="3331" width="0" style="33" hidden="1" customWidth="1"/>
    <col min="3332" max="3332" width="0.42578125" style="33" customWidth="1"/>
    <col min="3333" max="3333" width="62" style="33" customWidth="1"/>
    <col min="3334" max="3334" width="5" style="33" customWidth="1"/>
    <col min="3335" max="3335" width="4" style="33" customWidth="1"/>
    <col min="3336" max="3339" width="4.5703125" style="33" customWidth="1"/>
    <col min="3340" max="3340" width="6.5703125" style="33" customWidth="1"/>
    <col min="3341" max="3341" width="5.42578125" style="33" customWidth="1"/>
    <col min="3342" max="3342" width="10" style="33" customWidth="1"/>
    <col min="3343" max="3343" width="9.140625" style="33" customWidth="1"/>
    <col min="3344" max="3344" width="9.42578125" style="33" customWidth="1"/>
    <col min="3345" max="3345" width="7.5703125" style="33" customWidth="1"/>
    <col min="3346" max="3362" width="0" style="33" hidden="1" customWidth="1"/>
    <col min="3363" max="3363" width="5.5703125" style="33" customWidth="1"/>
    <col min="3364" max="3368" width="0" style="33" hidden="1" customWidth="1"/>
    <col min="3369" max="3369" width="4" style="33" customWidth="1"/>
    <col min="3370" max="3584" width="9.42578125" style="33"/>
    <col min="3585" max="3587" width="0" style="33" hidden="1" customWidth="1"/>
    <col min="3588" max="3588" width="0.42578125" style="33" customWidth="1"/>
    <col min="3589" max="3589" width="62" style="33" customWidth="1"/>
    <col min="3590" max="3590" width="5" style="33" customWidth="1"/>
    <col min="3591" max="3591" width="4" style="33" customWidth="1"/>
    <col min="3592" max="3595" width="4.5703125" style="33" customWidth="1"/>
    <col min="3596" max="3596" width="6.5703125" style="33" customWidth="1"/>
    <col min="3597" max="3597" width="5.42578125" style="33" customWidth="1"/>
    <col min="3598" max="3598" width="10" style="33" customWidth="1"/>
    <col min="3599" max="3599" width="9.140625" style="33" customWidth="1"/>
    <col min="3600" max="3600" width="9.42578125" style="33" customWidth="1"/>
    <col min="3601" max="3601" width="7.5703125" style="33" customWidth="1"/>
    <col min="3602" max="3618" width="0" style="33" hidden="1" customWidth="1"/>
    <col min="3619" max="3619" width="5.5703125" style="33" customWidth="1"/>
    <col min="3620" max="3624" width="0" style="33" hidden="1" customWidth="1"/>
    <col min="3625" max="3625" width="4" style="33" customWidth="1"/>
    <col min="3626" max="3840" width="9.42578125" style="33"/>
    <col min="3841" max="3843" width="0" style="33" hidden="1" customWidth="1"/>
    <col min="3844" max="3844" width="0.42578125" style="33" customWidth="1"/>
    <col min="3845" max="3845" width="62" style="33" customWidth="1"/>
    <col min="3846" max="3846" width="5" style="33" customWidth="1"/>
    <col min="3847" max="3847" width="4" style="33" customWidth="1"/>
    <col min="3848" max="3851" width="4.5703125" style="33" customWidth="1"/>
    <col min="3852" max="3852" width="6.5703125" style="33" customWidth="1"/>
    <col min="3853" max="3853" width="5.42578125" style="33" customWidth="1"/>
    <col min="3854" max="3854" width="10" style="33" customWidth="1"/>
    <col min="3855" max="3855" width="9.140625" style="33" customWidth="1"/>
    <col min="3856" max="3856" width="9.42578125" style="33" customWidth="1"/>
    <col min="3857" max="3857" width="7.5703125" style="33" customWidth="1"/>
    <col min="3858" max="3874" width="0" style="33" hidden="1" customWidth="1"/>
    <col min="3875" max="3875" width="5.5703125" style="33" customWidth="1"/>
    <col min="3876" max="3880" width="0" style="33" hidden="1" customWidth="1"/>
    <col min="3881" max="3881" width="4" style="33" customWidth="1"/>
    <col min="3882" max="4096" width="9.42578125" style="33"/>
    <col min="4097" max="4099" width="0" style="33" hidden="1" customWidth="1"/>
    <col min="4100" max="4100" width="0.42578125" style="33" customWidth="1"/>
    <col min="4101" max="4101" width="62" style="33" customWidth="1"/>
    <col min="4102" max="4102" width="5" style="33" customWidth="1"/>
    <col min="4103" max="4103" width="4" style="33" customWidth="1"/>
    <col min="4104" max="4107" width="4.5703125" style="33" customWidth="1"/>
    <col min="4108" max="4108" width="6.5703125" style="33" customWidth="1"/>
    <col min="4109" max="4109" width="5.42578125" style="33" customWidth="1"/>
    <col min="4110" max="4110" width="10" style="33" customWidth="1"/>
    <col min="4111" max="4111" width="9.140625" style="33" customWidth="1"/>
    <col min="4112" max="4112" width="9.42578125" style="33" customWidth="1"/>
    <col min="4113" max="4113" width="7.5703125" style="33" customWidth="1"/>
    <col min="4114" max="4130" width="0" style="33" hidden="1" customWidth="1"/>
    <col min="4131" max="4131" width="5.5703125" style="33" customWidth="1"/>
    <col min="4132" max="4136" width="0" style="33" hidden="1" customWidth="1"/>
    <col min="4137" max="4137" width="4" style="33" customWidth="1"/>
    <col min="4138" max="4352" width="9.42578125" style="33"/>
    <col min="4353" max="4355" width="0" style="33" hidden="1" customWidth="1"/>
    <col min="4356" max="4356" width="0.42578125" style="33" customWidth="1"/>
    <col min="4357" max="4357" width="62" style="33" customWidth="1"/>
    <col min="4358" max="4358" width="5" style="33" customWidth="1"/>
    <col min="4359" max="4359" width="4" style="33" customWidth="1"/>
    <col min="4360" max="4363" width="4.5703125" style="33" customWidth="1"/>
    <col min="4364" max="4364" width="6.5703125" style="33" customWidth="1"/>
    <col min="4365" max="4365" width="5.42578125" style="33" customWidth="1"/>
    <col min="4366" max="4366" width="10" style="33" customWidth="1"/>
    <col min="4367" max="4367" width="9.140625" style="33" customWidth="1"/>
    <col min="4368" max="4368" width="9.42578125" style="33" customWidth="1"/>
    <col min="4369" max="4369" width="7.5703125" style="33" customWidth="1"/>
    <col min="4370" max="4386" width="0" style="33" hidden="1" customWidth="1"/>
    <col min="4387" max="4387" width="5.5703125" style="33" customWidth="1"/>
    <col min="4388" max="4392" width="0" style="33" hidden="1" customWidth="1"/>
    <col min="4393" max="4393" width="4" style="33" customWidth="1"/>
    <col min="4394" max="4608" width="9.42578125" style="33"/>
    <col min="4609" max="4611" width="0" style="33" hidden="1" customWidth="1"/>
    <col min="4612" max="4612" width="0.42578125" style="33" customWidth="1"/>
    <col min="4613" max="4613" width="62" style="33" customWidth="1"/>
    <col min="4614" max="4614" width="5" style="33" customWidth="1"/>
    <col min="4615" max="4615" width="4" style="33" customWidth="1"/>
    <col min="4616" max="4619" width="4.5703125" style="33" customWidth="1"/>
    <col min="4620" max="4620" width="6.5703125" style="33" customWidth="1"/>
    <col min="4621" max="4621" width="5.42578125" style="33" customWidth="1"/>
    <col min="4622" max="4622" width="10" style="33" customWidth="1"/>
    <col min="4623" max="4623" width="9.140625" style="33" customWidth="1"/>
    <col min="4624" max="4624" width="9.42578125" style="33" customWidth="1"/>
    <col min="4625" max="4625" width="7.5703125" style="33" customWidth="1"/>
    <col min="4626" max="4642" width="0" style="33" hidden="1" customWidth="1"/>
    <col min="4643" max="4643" width="5.5703125" style="33" customWidth="1"/>
    <col min="4644" max="4648" width="0" style="33" hidden="1" customWidth="1"/>
    <col min="4649" max="4649" width="4" style="33" customWidth="1"/>
    <col min="4650" max="4864" width="9.42578125" style="33"/>
    <col min="4865" max="4867" width="0" style="33" hidden="1" customWidth="1"/>
    <col min="4868" max="4868" width="0.42578125" style="33" customWidth="1"/>
    <col min="4869" max="4869" width="62" style="33" customWidth="1"/>
    <col min="4870" max="4870" width="5" style="33" customWidth="1"/>
    <col min="4871" max="4871" width="4" style="33" customWidth="1"/>
    <col min="4872" max="4875" width="4.5703125" style="33" customWidth="1"/>
    <col min="4876" max="4876" width="6.5703125" style="33" customWidth="1"/>
    <col min="4877" max="4877" width="5.42578125" style="33" customWidth="1"/>
    <col min="4878" max="4878" width="10" style="33" customWidth="1"/>
    <col min="4879" max="4879" width="9.140625" style="33" customWidth="1"/>
    <col min="4880" max="4880" width="9.42578125" style="33" customWidth="1"/>
    <col min="4881" max="4881" width="7.5703125" style="33" customWidth="1"/>
    <col min="4882" max="4898" width="0" style="33" hidden="1" customWidth="1"/>
    <col min="4899" max="4899" width="5.5703125" style="33" customWidth="1"/>
    <col min="4900" max="4904" width="0" style="33" hidden="1" customWidth="1"/>
    <col min="4905" max="4905" width="4" style="33" customWidth="1"/>
    <col min="4906" max="5120" width="9.42578125" style="33"/>
    <col min="5121" max="5123" width="0" style="33" hidden="1" customWidth="1"/>
    <col min="5124" max="5124" width="0.42578125" style="33" customWidth="1"/>
    <col min="5125" max="5125" width="62" style="33" customWidth="1"/>
    <col min="5126" max="5126" width="5" style="33" customWidth="1"/>
    <col min="5127" max="5127" width="4" style="33" customWidth="1"/>
    <col min="5128" max="5131" width="4.5703125" style="33" customWidth="1"/>
    <col min="5132" max="5132" width="6.5703125" style="33" customWidth="1"/>
    <col min="5133" max="5133" width="5.42578125" style="33" customWidth="1"/>
    <col min="5134" max="5134" width="10" style="33" customWidth="1"/>
    <col min="5135" max="5135" width="9.140625" style="33" customWidth="1"/>
    <col min="5136" max="5136" width="9.42578125" style="33" customWidth="1"/>
    <col min="5137" max="5137" width="7.5703125" style="33" customWidth="1"/>
    <col min="5138" max="5154" width="0" style="33" hidden="1" customWidth="1"/>
    <col min="5155" max="5155" width="5.5703125" style="33" customWidth="1"/>
    <col min="5156" max="5160" width="0" style="33" hidden="1" customWidth="1"/>
    <col min="5161" max="5161" width="4" style="33" customWidth="1"/>
    <col min="5162" max="5376" width="9.42578125" style="33"/>
    <col min="5377" max="5379" width="0" style="33" hidden="1" customWidth="1"/>
    <col min="5380" max="5380" width="0.42578125" style="33" customWidth="1"/>
    <col min="5381" max="5381" width="62" style="33" customWidth="1"/>
    <col min="5382" max="5382" width="5" style="33" customWidth="1"/>
    <col min="5383" max="5383" width="4" style="33" customWidth="1"/>
    <col min="5384" max="5387" width="4.5703125" style="33" customWidth="1"/>
    <col min="5388" max="5388" width="6.5703125" style="33" customWidth="1"/>
    <col min="5389" max="5389" width="5.42578125" style="33" customWidth="1"/>
    <col min="5390" max="5390" width="10" style="33" customWidth="1"/>
    <col min="5391" max="5391" width="9.140625" style="33" customWidth="1"/>
    <col min="5392" max="5392" width="9.42578125" style="33" customWidth="1"/>
    <col min="5393" max="5393" width="7.5703125" style="33" customWidth="1"/>
    <col min="5394" max="5410" width="0" style="33" hidden="1" customWidth="1"/>
    <col min="5411" max="5411" width="5.5703125" style="33" customWidth="1"/>
    <col min="5412" max="5416" width="0" style="33" hidden="1" customWidth="1"/>
    <col min="5417" max="5417" width="4" style="33" customWidth="1"/>
    <col min="5418" max="5632" width="9.42578125" style="33"/>
    <col min="5633" max="5635" width="0" style="33" hidden="1" customWidth="1"/>
    <col min="5636" max="5636" width="0.42578125" style="33" customWidth="1"/>
    <col min="5637" max="5637" width="62" style="33" customWidth="1"/>
    <col min="5638" max="5638" width="5" style="33" customWidth="1"/>
    <col min="5639" max="5639" width="4" style="33" customWidth="1"/>
    <col min="5640" max="5643" width="4.5703125" style="33" customWidth="1"/>
    <col min="5644" max="5644" width="6.5703125" style="33" customWidth="1"/>
    <col min="5645" max="5645" width="5.42578125" style="33" customWidth="1"/>
    <col min="5646" max="5646" width="10" style="33" customWidth="1"/>
    <col min="5647" max="5647" width="9.140625" style="33" customWidth="1"/>
    <col min="5648" max="5648" width="9.42578125" style="33" customWidth="1"/>
    <col min="5649" max="5649" width="7.5703125" style="33" customWidth="1"/>
    <col min="5650" max="5666" width="0" style="33" hidden="1" customWidth="1"/>
    <col min="5667" max="5667" width="5.5703125" style="33" customWidth="1"/>
    <col min="5668" max="5672" width="0" style="33" hidden="1" customWidth="1"/>
    <col min="5673" max="5673" width="4" style="33" customWidth="1"/>
    <col min="5674" max="5888" width="9.42578125" style="33"/>
    <col min="5889" max="5891" width="0" style="33" hidden="1" customWidth="1"/>
    <col min="5892" max="5892" width="0.42578125" style="33" customWidth="1"/>
    <col min="5893" max="5893" width="62" style="33" customWidth="1"/>
    <col min="5894" max="5894" width="5" style="33" customWidth="1"/>
    <col min="5895" max="5895" width="4" style="33" customWidth="1"/>
    <col min="5896" max="5899" width="4.5703125" style="33" customWidth="1"/>
    <col min="5900" max="5900" width="6.5703125" style="33" customWidth="1"/>
    <col min="5901" max="5901" width="5.42578125" style="33" customWidth="1"/>
    <col min="5902" max="5902" width="10" style="33" customWidth="1"/>
    <col min="5903" max="5903" width="9.140625" style="33" customWidth="1"/>
    <col min="5904" max="5904" width="9.42578125" style="33" customWidth="1"/>
    <col min="5905" max="5905" width="7.5703125" style="33" customWidth="1"/>
    <col min="5906" max="5922" width="0" style="33" hidden="1" customWidth="1"/>
    <col min="5923" max="5923" width="5.5703125" style="33" customWidth="1"/>
    <col min="5924" max="5928" width="0" style="33" hidden="1" customWidth="1"/>
    <col min="5929" max="5929" width="4" style="33" customWidth="1"/>
    <col min="5930" max="6144" width="9.42578125" style="33"/>
    <col min="6145" max="6147" width="0" style="33" hidden="1" customWidth="1"/>
    <col min="6148" max="6148" width="0.42578125" style="33" customWidth="1"/>
    <col min="6149" max="6149" width="62" style="33" customWidth="1"/>
    <col min="6150" max="6150" width="5" style="33" customWidth="1"/>
    <col min="6151" max="6151" width="4" style="33" customWidth="1"/>
    <col min="6152" max="6155" width="4.5703125" style="33" customWidth="1"/>
    <col min="6156" max="6156" width="6.5703125" style="33" customWidth="1"/>
    <col min="6157" max="6157" width="5.42578125" style="33" customWidth="1"/>
    <col min="6158" max="6158" width="10" style="33" customWidth="1"/>
    <col min="6159" max="6159" width="9.140625" style="33" customWidth="1"/>
    <col min="6160" max="6160" width="9.42578125" style="33" customWidth="1"/>
    <col min="6161" max="6161" width="7.5703125" style="33" customWidth="1"/>
    <col min="6162" max="6178" width="0" style="33" hidden="1" customWidth="1"/>
    <col min="6179" max="6179" width="5.5703125" style="33" customWidth="1"/>
    <col min="6180" max="6184" width="0" style="33" hidden="1" customWidth="1"/>
    <col min="6185" max="6185" width="4" style="33" customWidth="1"/>
    <col min="6186" max="6400" width="9.42578125" style="33"/>
    <col min="6401" max="6403" width="0" style="33" hidden="1" customWidth="1"/>
    <col min="6404" max="6404" width="0.42578125" style="33" customWidth="1"/>
    <col min="6405" max="6405" width="62" style="33" customWidth="1"/>
    <col min="6406" max="6406" width="5" style="33" customWidth="1"/>
    <col min="6407" max="6407" width="4" style="33" customWidth="1"/>
    <col min="6408" max="6411" width="4.5703125" style="33" customWidth="1"/>
    <col min="6412" max="6412" width="6.5703125" style="33" customWidth="1"/>
    <col min="6413" max="6413" width="5.42578125" style="33" customWidth="1"/>
    <col min="6414" max="6414" width="10" style="33" customWidth="1"/>
    <col min="6415" max="6415" width="9.140625" style="33" customWidth="1"/>
    <col min="6416" max="6416" width="9.42578125" style="33" customWidth="1"/>
    <col min="6417" max="6417" width="7.5703125" style="33" customWidth="1"/>
    <col min="6418" max="6434" width="0" style="33" hidden="1" customWidth="1"/>
    <col min="6435" max="6435" width="5.5703125" style="33" customWidth="1"/>
    <col min="6436" max="6440" width="0" style="33" hidden="1" customWidth="1"/>
    <col min="6441" max="6441" width="4" style="33" customWidth="1"/>
    <col min="6442" max="6656" width="9.42578125" style="33"/>
    <col min="6657" max="6659" width="0" style="33" hidden="1" customWidth="1"/>
    <col min="6660" max="6660" width="0.42578125" style="33" customWidth="1"/>
    <col min="6661" max="6661" width="62" style="33" customWidth="1"/>
    <col min="6662" max="6662" width="5" style="33" customWidth="1"/>
    <col min="6663" max="6663" width="4" style="33" customWidth="1"/>
    <col min="6664" max="6667" width="4.5703125" style="33" customWidth="1"/>
    <col min="6668" max="6668" width="6.5703125" style="33" customWidth="1"/>
    <col min="6669" max="6669" width="5.42578125" style="33" customWidth="1"/>
    <col min="6670" max="6670" width="10" style="33" customWidth="1"/>
    <col min="6671" max="6671" width="9.140625" style="33" customWidth="1"/>
    <col min="6672" max="6672" width="9.42578125" style="33" customWidth="1"/>
    <col min="6673" max="6673" width="7.5703125" style="33" customWidth="1"/>
    <col min="6674" max="6690" width="0" style="33" hidden="1" customWidth="1"/>
    <col min="6691" max="6691" width="5.5703125" style="33" customWidth="1"/>
    <col min="6692" max="6696" width="0" style="33" hidden="1" customWidth="1"/>
    <col min="6697" max="6697" width="4" style="33" customWidth="1"/>
    <col min="6698" max="6912" width="9.42578125" style="33"/>
    <col min="6913" max="6915" width="0" style="33" hidden="1" customWidth="1"/>
    <col min="6916" max="6916" width="0.42578125" style="33" customWidth="1"/>
    <col min="6917" max="6917" width="62" style="33" customWidth="1"/>
    <col min="6918" max="6918" width="5" style="33" customWidth="1"/>
    <col min="6919" max="6919" width="4" style="33" customWidth="1"/>
    <col min="6920" max="6923" width="4.5703125" style="33" customWidth="1"/>
    <col min="6924" max="6924" width="6.5703125" style="33" customWidth="1"/>
    <col min="6925" max="6925" width="5.42578125" style="33" customWidth="1"/>
    <col min="6926" max="6926" width="10" style="33" customWidth="1"/>
    <col min="6927" max="6927" width="9.140625" style="33" customWidth="1"/>
    <col min="6928" max="6928" width="9.42578125" style="33" customWidth="1"/>
    <col min="6929" max="6929" width="7.5703125" style="33" customWidth="1"/>
    <col min="6930" max="6946" width="0" style="33" hidden="1" customWidth="1"/>
    <col min="6947" max="6947" width="5.5703125" style="33" customWidth="1"/>
    <col min="6948" max="6952" width="0" style="33" hidden="1" customWidth="1"/>
    <col min="6953" max="6953" width="4" style="33" customWidth="1"/>
    <col min="6954" max="7168" width="9.42578125" style="33"/>
    <col min="7169" max="7171" width="0" style="33" hidden="1" customWidth="1"/>
    <col min="7172" max="7172" width="0.42578125" style="33" customWidth="1"/>
    <col min="7173" max="7173" width="62" style="33" customWidth="1"/>
    <col min="7174" max="7174" width="5" style="33" customWidth="1"/>
    <col min="7175" max="7175" width="4" style="33" customWidth="1"/>
    <col min="7176" max="7179" width="4.5703125" style="33" customWidth="1"/>
    <col min="7180" max="7180" width="6.5703125" style="33" customWidth="1"/>
    <col min="7181" max="7181" width="5.42578125" style="33" customWidth="1"/>
    <col min="7182" max="7182" width="10" style="33" customWidth="1"/>
    <col min="7183" max="7183" width="9.140625" style="33" customWidth="1"/>
    <col min="7184" max="7184" width="9.42578125" style="33" customWidth="1"/>
    <col min="7185" max="7185" width="7.5703125" style="33" customWidth="1"/>
    <col min="7186" max="7202" width="0" style="33" hidden="1" customWidth="1"/>
    <col min="7203" max="7203" width="5.5703125" style="33" customWidth="1"/>
    <col min="7204" max="7208" width="0" style="33" hidden="1" customWidth="1"/>
    <col min="7209" max="7209" width="4" style="33" customWidth="1"/>
    <col min="7210" max="7424" width="9.42578125" style="33"/>
    <col min="7425" max="7427" width="0" style="33" hidden="1" customWidth="1"/>
    <col min="7428" max="7428" width="0.42578125" style="33" customWidth="1"/>
    <col min="7429" max="7429" width="62" style="33" customWidth="1"/>
    <col min="7430" max="7430" width="5" style="33" customWidth="1"/>
    <col min="7431" max="7431" width="4" style="33" customWidth="1"/>
    <col min="7432" max="7435" width="4.5703125" style="33" customWidth="1"/>
    <col min="7436" max="7436" width="6.5703125" style="33" customWidth="1"/>
    <col min="7437" max="7437" width="5.42578125" style="33" customWidth="1"/>
    <col min="7438" max="7438" width="10" style="33" customWidth="1"/>
    <col min="7439" max="7439" width="9.140625" style="33" customWidth="1"/>
    <col min="7440" max="7440" width="9.42578125" style="33" customWidth="1"/>
    <col min="7441" max="7441" width="7.5703125" style="33" customWidth="1"/>
    <col min="7442" max="7458" width="0" style="33" hidden="1" customWidth="1"/>
    <col min="7459" max="7459" width="5.5703125" style="33" customWidth="1"/>
    <col min="7460" max="7464" width="0" style="33" hidden="1" customWidth="1"/>
    <col min="7465" max="7465" width="4" style="33" customWidth="1"/>
    <col min="7466" max="7680" width="9.42578125" style="33"/>
    <col min="7681" max="7683" width="0" style="33" hidden="1" customWidth="1"/>
    <col min="7684" max="7684" width="0.42578125" style="33" customWidth="1"/>
    <col min="7685" max="7685" width="62" style="33" customWidth="1"/>
    <col min="7686" max="7686" width="5" style="33" customWidth="1"/>
    <col min="7687" max="7687" width="4" style="33" customWidth="1"/>
    <col min="7688" max="7691" width="4.5703125" style="33" customWidth="1"/>
    <col min="7692" max="7692" width="6.5703125" style="33" customWidth="1"/>
    <col min="7693" max="7693" width="5.42578125" style="33" customWidth="1"/>
    <col min="7694" max="7694" width="10" style="33" customWidth="1"/>
    <col min="7695" max="7695" width="9.140625" style="33" customWidth="1"/>
    <col min="7696" max="7696" width="9.42578125" style="33" customWidth="1"/>
    <col min="7697" max="7697" width="7.5703125" style="33" customWidth="1"/>
    <col min="7698" max="7714" width="0" style="33" hidden="1" customWidth="1"/>
    <col min="7715" max="7715" width="5.5703125" style="33" customWidth="1"/>
    <col min="7716" max="7720" width="0" style="33" hidden="1" customWidth="1"/>
    <col min="7721" max="7721" width="4" style="33" customWidth="1"/>
    <col min="7722" max="7936" width="9.42578125" style="33"/>
    <col min="7937" max="7939" width="0" style="33" hidden="1" customWidth="1"/>
    <col min="7940" max="7940" width="0.42578125" style="33" customWidth="1"/>
    <col min="7941" max="7941" width="62" style="33" customWidth="1"/>
    <col min="7942" max="7942" width="5" style="33" customWidth="1"/>
    <col min="7943" max="7943" width="4" style="33" customWidth="1"/>
    <col min="7944" max="7947" width="4.5703125" style="33" customWidth="1"/>
    <col min="7948" max="7948" width="6.5703125" style="33" customWidth="1"/>
    <col min="7949" max="7949" width="5.42578125" style="33" customWidth="1"/>
    <col min="7950" max="7950" width="10" style="33" customWidth="1"/>
    <col min="7951" max="7951" width="9.140625" style="33" customWidth="1"/>
    <col min="7952" max="7952" width="9.42578125" style="33" customWidth="1"/>
    <col min="7953" max="7953" width="7.5703125" style="33" customWidth="1"/>
    <col min="7954" max="7970" width="0" style="33" hidden="1" customWidth="1"/>
    <col min="7971" max="7971" width="5.5703125" style="33" customWidth="1"/>
    <col min="7972" max="7976" width="0" style="33" hidden="1" customWidth="1"/>
    <col min="7977" max="7977" width="4" style="33" customWidth="1"/>
    <col min="7978" max="8192" width="9.42578125" style="33"/>
    <col min="8193" max="8195" width="0" style="33" hidden="1" customWidth="1"/>
    <col min="8196" max="8196" width="0.42578125" style="33" customWidth="1"/>
    <col min="8197" max="8197" width="62" style="33" customWidth="1"/>
    <col min="8198" max="8198" width="5" style="33" customWidth="1"/>
    <col min="8199" max="8199" width="4" style="33" customWidth="1"/>
    <col min="8200" max="8203" width="4.5703125" style="33" customWidth="1"/>
    <col min="8204" max="8204" width="6.5703125" style="33" customWidth="1"/>
    <col min="8205" max="8205" width="5.42578125" style="33" customWidth="1"/>
    <col min="8206" max="8206" width="10" style="33" customWidth="1"/>
    <col min="8207" max="8207" width="9.140625" style="33" customWidth="1"/>
    <col min="8208" max="8208" width="9.42578125" style="33" customWidth="1"/>
    <col min="8209" max="8209" width="7.5703125" style="33" customWidth="1"/>
    <col min="8210" max="8226" width="0" style="33" hidden="1" customWidth="1"/>
    <col min="8227" max="8227" width="5.5703125" style="33" customWidth="1"/>
    <col min="8228" max="8232" width="0" style="33" hidden="1" customWidth="1"/>
    <col min="8233" max="8233" width="4" style="33" customWidth="1"/>
    <col min="8234" max="8448" width="9.42578125" style="33"/>
    <col min="8449" max="8451" width="0" style="33" hidden="1" customWidth="1"/>
    <col min="8452" max="8452" width="0.42578125" style="33" customWidth="1"/>
    <col min="8453" max="8453" width="62" style="33" customWidth="1"/>
    <col min="8454" max="8454" width="5" style="33" customWidth="1"/>
    <col min="8455" max="8455" width="4" style="33" customWidth="1"/>
    <col min="8456" max="8459" width="4.5703125" style="33" customWidth="1"/>
    <col min="8460" max="8460" width="6.5703125" style="33" customWidth="1"/>
    <col min="8461" max="8461" width="5.42578125" style="33" customWidth="1"/>
    <col min="8462" max="8462" width="10" style="33" customWidth="1"/>
    <col min="8463" max="8463" width="9.140625" style="33" customWidth="1"/>
    <col min="8464" max="8464" width="9.42578125" style="33" customWidth="1"/>
    <col min="8465" max="8465" width="7.5703125" style="33" customWidth="1"/>
    <col min="8466" max="8482" width="0" style="33" hidden="1" customWidth="1"/>
    <col min="8483" max="8483" width="5.5703125" style="33" customWidth="1"/>
    <col min="8484" max="8488" width="0" style="33" hidden="1" customWidth="1"/>
    <col min="8489" max="8489" width="4" style="33" customWidth="1"/>
    <col min="8490" max="8704" width="9.42578125" style="33"/>
    <col min="8705" max="8707" width="0" style="33" hidden="1" customWidth="1"/>
    <col min="8708" max="8708" width="0.42578125" style="33" customWidth="1"/>
    <col min="8709" max="8709" width="62" style="33" customWidth="1"/>
    <col min="8710" max="8710" width="5" style="33" customWidth="1"/>
    <col min="8711" max="8711" width="4" style="33" customWidth="1"/>
    <col min="8712" max="8715" width="4.5703125" style="33" customWidth="1"/>
    <col min="8716" max="8716" width="6.5703125" style="33" customWidth="1"/>
    <col min="8717" max="8717" width="5.42578125" style="33" customWidth="1"/>
    <col min="8718" max="8718" width="10" style="33" customWidth="1"/>
    <col min="8719" max="8719" width="9.140625" style="33" customWidth="1"/>
    <col min="8720" max="8720" width="9.42578125" style="33" customWidth="1"/>
    <col min="8721" max="8721" width="7.5703125" style="33" customWidth="1"/>
    <col min="8722" max="8738" width="0" style="33" hidden="1" customWidth="1"/>
    <col min="8739" max="8739" width="5.5703125" style="33" customWidth="1"/>
    <col min="8740" max="8744" width="0" style="33" hidden="1" customWidth="1"/>
    <col min="8745" max="8745" width="4" style="33" customWidth="1"/>
    <col min="8746" max="8960" width="9.42578125" style="33"/>
    <col min="8961" max="8963" width="0" style="33" hidden="1" customWidth="1"/>
    <col min="8964" max="8964" width="0.42578125" style="33" customWidth="1"/>
    <col min="8965" max="8965" width="62" style="33" customWidth="1"/>
    <col min="8966" max="8966" width="5" style="33" customWidth="1"/>
    <col min="8967" max="8967" width="4" style="33" customWidth="1"/>
    <col min="8968" max="8971" width="4.5703125" style="33" customWidth="1"/>
    <col min="8972" max="8972" width="6.5703125" style="33" customWidth="1"/>
    <col min="8973" max="8973" width="5.42578125" style="33" customWidth="1"/>
    <col min="8974" max="8974" width="10" style="33" customWidth="1"/>
    <col min="8975" max="8975" width="9.140625" style="33" customWidth="1"/>
    <col min="8976" max="8976" width="9.42578125" style="33" customWidth="1"/>
    <col min="8977" max="8977" width="7.5703125" style="33" customWidth="1"/>
    <col min="8978" max="8994" width="0" style="33" hidden="1" customWidth="1"/>
    <col min="8995" max="8995" width="5.5703125" style="33" customWidth="1"/>
    <col min="8996" max="9000" width="0" style="33" hidden="1" customWidth="1"/>
    <col min="9001" max="9001" width="4" style="33" customWidth="1"/>
    <col min="9002" max="9216" width="9.42578125" style="33"/>
    <col min="9217" max="9219" width="0" style="33" hidden="1" customWidth="1"/>
    <col min="9220" max="9220" width="0.42578125" style="33" customWidth="1"/>
    <col min="9221" max="9221" width="62" style="33" customWidth="1"/>
    <col min="9222" max="9222" width="5" style="33" customWidth="1"/>
    <col min="9223" max="9223" width="4" style="33" customWidth="1"/>
    <col min="9224" max="9227" width="4.5703125" style="33" customWidth="1"/>
    <col min="9228" max="9228" width="6.5703125" style="33" customWidth="1"/>
    <col min="9229" max="9229" width="5.42578125" style="33" customWidth="1"/>
    <col min="9230" max="9230" width="10" style="33" customWidth="1"/>
    <col min="9231" max="9231" width="9.140625" style="33" customWidth="1"/>
    <col min="9232" max="9232" width="9.42578125" style="33" customWidth="1"/>
    <col min="9233" max="9233" width="7.5703125" style="33" customWidth="1"/>
    <col min="9234" max="9250" width="0" style="33" hidden="1" customWidth="1"/>
    <col min="9251" max="9251" width="5.5703125" style="33" customWidth="1"/>
    <col min="9252" max="9256" width="0" style="33" hidden="1" customWidth="1"/>
    <col min="9257" max="9257" width="4" style="33" customWidth="1"/>
    <col min="9258" max="9472" width="9.42578125" style="33"/>
    <col min="9473" max="9475" width="0" style="33" hidden="1" customWidth="1"/>
    <col min="9476" max="9476" width="0.42578125" style="33" customWidth="1"/>
    <col min="9477" max="9477" width="62" style="33" customWidth="1"/>
    <col min="9478" max="9478" width="5" style="33" customWidth="1"/>
    <col min="9479" max="9479" width="4" style="33" customWidth="1"/>
    <col min="9480" max="9483" width="4.5703125" style="33" customWidth="1"/>
    <col min="9484" max="9484" width="6.5703125" style="33" customWidth="1"/>
    <col min="9485" max="9485" width="5.42578125" style="33" customWidth="1"/>
    <col min="9486" max="9486" width="10" style="33" customWidth="1"/>
    <col min="9487" max="9487" width="9.140625" style="33" customWidth="1"/>
    <col min="9488" max="9488" width="9.42578125" style="33" customWidth="1"/>
    <col min="9489" max="9489" width="7.5703125" style="33" customWidth="1"/>
    <col min="9490" max="9506" width="0" style="33" hidden="1" customWidth="1"/>
    <col min="9507" max="9507" width="5.5703125" style="33" customWidth="1"/>
    <col min="9508" max="9512" width="0" style="33" hidden="1" customWidth="1"/>
    <col min="9513" max="9513" width="4" style="33" customWidth="1"/>
    <col min="9514" max="9728" width="9.42578125" style="33"/>
    <col min="9729" max="9731" width="0" style="33" hidden="1" customWidth="1"/>
    <col min="9732" max="9732" width="0.42578125" style="33" customWidth="1"/>
    <col min="9733" max="9733" width="62" style="33" customWidth="1"/>
    <col min="9734" max="9734" width="5" style="33" customWidth="1"/>
    <col min="9735" max="9735" width="4" style="33" customWidth="1"/>
    <col min="9736" max="9739" width="4.5703125" style="33" customWidth="1"/>
    <col min="9740" max="9740" width="6.5703125" style="33" customWidth="1"/>
    <col min="9741" max="9741" width="5.42578125" style="33" customWidth="1"/>
    <col min="9742" max="9742" width="10" style="33" customWidth="1"/>
    <col min="9743" max="9743" width="9.140625" style="33" customWidth="1"/>
    <col min="9744" max="9744" width="9.42578125" style="33" customWidth="1"/>
    <col min="9745" max="9745" width="7.5703125" style="33" customWidth="1"/>
    <col min="9746" max="9762" width="0" style="33" hidden="1" customWidth="1"/>
    <col min="9763" max="9763" width="5.5703125" style="33" customWidth="1"/>
    <col min="9764" max="9768" width="0" style="33" hidden="1" customWidth="1"/>
    <col min="9769" max="9769" width="4" style="33" customWidth="1"/>
    <col min="9770" max="9984" width="9.42578125" style="33"/>
    <col min="9985" max="9987" width="0" style="33" hidden="1" customWidth="1"/>
    <col min="9988" max="9988" width="0.42578125" style="33" customWidth="1"/>
    <col min="9989" max="9989" width="62" style="33" customWidth="1"/>
    <col min="9990" max="9990" width="5" style="33" customWidth="1"/>
    <col min="9991" max="9991" width="4" style="33" customWidth="1"/>
    <col min="9992" max="9995" width="4.5703125" style="33" customWidth="1"/>
    <col min="9996" max="9996" width="6.5703125" style="33" customWidth="1"/>
    <col min="9997" max="9997" width="5.42578125" style="33" customWidth="1"/>
    <col min="9998" max="9998" width="10" style="33" customWidth="1"/>
    <col min="9999" max="9999" width="9.140625" style="33" customWidth="1"/>
    <col min="10000" max="10000" width="9.42578125" style="33" customWidth="1"/>
    <col min="10001" max="10001" width="7.5703125" style="33" customWidth="1"/>
    <col min="10002" max="10018" width="0" style="33" hidden="1" customWidth="1"/>
    <col min="10019" max="10019" width="5.5703125" style="33" customWidth="1"/>
    <col min="10020" max="10024" width="0" style="33" hidden="1" customWidth="1"/>
    <col min="10025" max="10025" width="4" style="33" customWidth="1"/>
    <col min="10026" max="10240" width="9.42578125" style="33"/>
    <col min="10241" max="10243" width="0" style="33" hidden="1" customWidth="1"/>
    <col min="10244" max="10244" width="0.42578125" style="33" customWidth="1"/>
    <col min="10245" max="10245" width="62" style="33" customWidth="1"/>
    <col min="10246" max="10246" width="5" style="33" customWidth="1"/>
    <col min="10247" max="10247" width="4" style="33" customWidth="1"/>
    <col min="10248" max="10251" width="4.5703125" style="33" customWidth="1"/>
    <col min="10252" max="10252" width="6.5703125" style="33" customWidth="1"/>
    <col min="10253" max="10253" width="5.42578125" style="33" customWidth="1"/>
    <col min="10254" max="10254" width="10" style="33" customWidth="1"/>
    <col min="10255" max="10255" width="9.140625" style="33" customWidth="1"/>
    <col min="10256" max="10256" width="9.42578125" style="33" customWidth="1"/>
    <col min="10257" max="10257" width="7.5703125" style="33" customWidth="1"/>
    <col min="10258" max="10274" width="0" style="33" hidden="1" customWidth="1"/>
    <col min="10275" max="10275" width="5.5703125" style="33" customWidth="1"/>
    <col min="10276" max="10280" width="0" style="33" hidden="1" customWidth="1"/>
    <col min="10281" max="10281" width="4" style="33" customWidth="1"/>
    <col min="10282" max="10496" width="9.42578125" style="33"/>
    <col min="10497" max="10499" width="0" style="33" hidden="1" customWidth="1"/>
    <col min="10500" max="10500" width="0.42578125" style="33" customWidth="1"/>
    <col min="10501" max="10501" width="62" style="33" customWidth="1"/>
    <col min="10502" max="10502" width="5" style="33" customWidth="1"/>
    <col min="10503" max="10503" width="4" style="33" customWidth="1"/>
    <col min="10504" max="10507" width="4.5703125" style="33" customWidth="1"/>
    <col min="10508" max="10508" width="6.5703125" style="33" customWidth="1"/>
    <col min="10509" max="10509" width="5.42578125" style="33" customWidth="1"/>
    <col min="10510" max="10510" width="10" style="33" customWidth="1"/>
    <col min="10511" max="10511" width="9.140625" style="33" customWidth="1"/>
    <col min="10512" max="10512" width="9.42578125" style="33" customWidth="1"/>
    <col min="10513" max="10513" width="7.5703125" style="33" customWidth="1"/>
    <col min="10514" max="10530" width="0" style="33" hidden="1" customWidth="1"/>
    <col min="10531" max="10531" width="5.5703125" style="33" customWidth="1"/>
    <col min="10532" max="10536" width="0" style="33" hidden="1" customWidth="1"/>
    <col min="10537" max="10537" width="4" style="33" customWidth="1"/>
    <col min="10538" max="10752" width="9.42578125" style="33"/>
    <col min="10753" max="10755" width="0" style="33" hidden="1" customWidth="1"/>
    <col min="10756" max="10756" width="0.42578125" style="33" customWidth="1"/>
    <col min="10757" max="10757" width="62" style="33" customWidth="1"/>
    <col min="10758" max="10758" width="5" style="33" customWidth="1"/>
    <col min="10759" max="10759" width="4" style="33" customWidth="1"/>
    <col min="10760" max="10763" width="4.5703125" style="33" customWidth="1"/>
    <col min="10764" max="10764" width="6.5703125" style="33" customWidth="1"/>
    <col min="10765" max="10765" width="5.42578125" style="33" customWidth="1"/>
    <col min="10766" max="10766" width="10" style="33" customWidth="1"/>
    <col min="10767" max="10767" width="9.140625" style="33" customWidth="1"/>
    <col min="10768" max="10768" width="9.42578125" style="33" customWidth="1"/>
    <col min="10769" max="10769" width="7.5703125" style="33" customWidth="1"/>
    <col min="10770" max="10786" width="0" style="33" hidden="1" customWidth="1"/>
    <col min="10787" max="10787" width="5.5703125" style="33" customWidth="1"/>
    <col min="10788" max="10792" width="0" style="33" hidden="1" customWidth="1"/>
    <col min="10793" max="10793" width="4" style="33" customWidth="1"/>
    <col min="10794" max="11008" width="9.42578125" style="33"/>
    <col min="11009" max="11011" width="0" style="33" hidden="1" customWidth="1"/>
    <col min="11012" max="11012" width="0.42578125" style="33" customWidth="1"/>
    <col min="11013" max="11013" width="62" style="33" customWidth="1"/>
    <col min="11014" max="11014" width="5" style="33" customWidth="1"/>
    <col min="11015" max="11015" width="4" style="33" customWidth="1"/>
    <col min="11016" max="11019" width="4.5703125" style="33" customWidth="1"/>
    <col min="11020" max="11020" width="6.5703125" style="33" customWidth="1"/>
    <col min="11021" max="11021" width="5.42578125" style="33" customWidth="1"/>
    <col min="11022" max="11022" width="10" style="33" customWidth="1"/>
    <col min="11023" max="11023" width="9.140625" style="33" customWidth="1"/>
    <col min="11024" max="11024" width="9.42578125" style="33" customWidth="1"/>
    <col min="11025" max="11025" width="7.5703125" style="33" customWidth="1"/>
    <col min="11026" max="11042" width="0" style="33" hidden="1" customWidth="1"/>
    <col min="11043" max="11043" width="5.5703125" style="33" customWidth="1"/>
    <col min="11044" max="11048" width="0" style="33" hidden="1" customWidth="1"/>
    <col min="11049" max="11049" width="4" style="33" customWidth="1"/>
    <col min="11050" max="11264" width="9.42578125" style="33"/>
    <col min="11265" max="11267" width="0" style="33" hidden="1" customWidth="1"/>
    <col min="11268" max="11268" width="0.42578125" style="33" customWidth="1"/>
    <col min="11269" max="11269" width="62" style="33" customWidth="1"/>
    <col min="11270" max="11270" width="5" style="33" customWidth="1"/>
    <col min="11271" max="11271" width="4" style="33" customWidth="1"/>
    <col min="11272" max="11275" width="4.5703125" style="33" customWidth="1"/>
    <col min="11276" max="11276" width="6.5703125" style="33" customWidth="1"/>
    <col min="11277" max="11277" width="5.42578125" style="33" customWidth="1"/>
    <col min="11278" max="11278" width="10" style="33" customWidth="1"/>
    <col min="11279" max="11279" width="9.140625" style="33" customWidth="1"/>
    <col min="11280" max="11280" width="9.42578125" style="33" customWidth="1"/>
    <col min="11281" max="11281" width="7.5703125" style="33" customWidth="1"/>
    <col min="11282" max="11298" width="0" style="33" hidden="1" customWidth="1"/>
    <col min="11299" max="11299" width="5.5703125" style="33" customWidth="1"/>
    <col min="11300" max="11304" width="0" style="33" hidden="1" customWidth="1"/>
    <col min="11305" max="11305" width="4" style="33" customWidth="1"/>
    <col min="11306" max="11520" width="9.42578125" style="33"/>
    <col min="11521" max="11523" width="0" style="33" hidden="1" customWidth="1"/>
    <col min="11524" max="11524" width="0.42578125" style="33" customWidth="1"/>
    <col min="11525" max="11525" width="62" style="33" customWidth="1"/>
    <col min="11526" max="11526" width="5" style="33" customWidth="1"/>
    <col min="11527" max="11527" width="4" style="33" customWidth="1"/>
    <col min="11528" max="11531" width="4.5703125" style="33" customWidth="1"/>
    <col min="11532" max="11532" width="6.5703125" style="33" customWidth="1"/>
    <col min="11533" max="11533" width="5.42578125" style="33" customWidth="1"/>
    <col min="11534" max="11534" width="10" style="33" customWidth="1"/>
    <col min="11535" max="11535" width="9.140625" style="33" customWidth="1"/>
    <col min="11536" max="11536" width="9.42578125" style="33" customWidth="1"/>
    <col min="11537" max="11537" width="7.5703125" style="33" customWidth="1"/>
    <col min="11538" max="11554" width="0" style="33" hidden="1" customWidth="1"/>
    <col min="11555" max="11555" width="5.5703125" style="33" customWidth="1"/>
    <col min="11556" max="11560" width="0" style="33" hidden="1" customWidth="1"/>
    <col min="11561" max="11561" width="4" style="33" customWidth="1"/>
    <col min="11562" max="11776" width="9.42578125" style="33"/>
    <col min="11777" max="11779" width="0" style="33" hidden="1" customWidth="1"/>
    <col min="11780" max="11780" width="0.42578125" style="33" customWidth="1"/>
    <col min="11781" max="11781" width="62" style="33" customWidth="1"/>
    <col min="11782" max="11782" width="5" style="33" customWidth="1"/>
    <col min="11783" max="11783" width="4" style="33" customWidth="1"/>
    <col min="11784" max="11787" width="4.5703125" style="33" customWidth="1"/>
    <col min="11788" max="11788" width="6.5703125" style="33" customWidth="1"/>
    <col min="11789" max="11789" width="5.42578125" style="33" customWidth="1"/>
    <col min="11790" max="11790" width="10" style="33" customWidth="1"/>
    <col min="11791" max="11791" width="9.140625" style="33" customWidth="1"/>
    <col min="11792" max="11792" width="9.42578125" style="33" customWidth="1"/>
    <col min="11793" max="11793" width="7.5703125" style="33" customWidth="1"/>
    <col min="11794" max="11810" width="0" style="33" hidden="1" customWidth="1"/>
    <col min="11811" max="11811" width="5.5703125" style="33" customWidth="1"/>
    <col min="11812" max="11816" width="0" style="33" hidden="1" customWidth="1"/>
    <col min="11817" max="11817" width="4" style="33" customWidth="1"/>
    <col min="11818" max="12032" width="9.42578125" style="33"/>
    <col min="12033" max="12035" width="0" style="33" hidden="1" customWidth="1"/>
    <col min="12036" max="12036" width="0.42578125" style="33" customWidth="1"/>
    <col min="12037" max="12037" width="62" style="33" customWidth="1"/>
    <col min="12038" max="12038" width="5" style="33" customWidth="1"/>
    <col min="12039" max="12039" width="4" style="33" customWidth="1"/>
    <col min="12040" max="12043" width="4.5703125" style="33" customWidth="1"/>
    <col min="12044" max="12044" width="6.5703125" style="33" customWidth="1"/>
    <col min="12045" max="12045" width="5.42578125" style="33" customWidth="1"/>
    <col min="12046" max="12046" width="10" style="33" customWidth="1"/>
    <col min="12047" max="12047" width="9.140625" style="33" customWidth="1"/>
    <col min="12048" max="12048" width="9.42578125" style="33" customWidth="1"/>
    <col min="12049" max="12049" width="7.5703125" style="33" customWidth="1"/>
    <col min="12050" max="12066" width="0" style="33" hidden="1" customWidth="1"/>
    <col min="12067" max="12067" width="5.5703125" style="33" customWidth="1"/>
    <col min="12068" max="12072" width="0" style="33" hidden="1" customWidth="1"/>
    <col min="12073" max="12073" width="4" style="33" customWidth="1"/>
    <col min="12074" max="12288" width="9.42578125" style="33"/>
    <col min="12289" max="12291" width="0" style="33" hidden="1" customWidth="1"/>
    <col min="12292" max="12292" width="0.42578125" style="33" customWidth="1"/>
    <col min="12293" max="12293" width="62" style="33" customWidth="1"/>
    <col min="12294" max="12294" width="5" style="33" customWidth="1"/>
    <col min="12295" max="12295" width="4" style="33" customWidth="1"/>
    <col min="12296" max="12299" width="4.5703125" style="33" customWidth="1"/>
    <col min="12300" max="12300" width="6.5703125" style="33" customWidth="1"/>
    <col min="12301" max="12301" width="5.42578125" style="33" customWidth="1"/>
    <col min="12302" max="12302" width="10" style="33" customWidth="1"/>
    <col min="12303" max="12303" width="9.140625" style="33" customWidth="1"/>
    <col min="12304" max="12304" width="9.42578125" style="33" customWidth="1"/>
    <col min="12305" max="12305" width="7.5703125" style="33" customWidth="1"/>
    <col min="12306" max="12322" width="0" style="33" hidden="1" customWidth="1"/>
    <col min="12323" max="12323" width="5.5703125" style="33" customWidth="1"/>
    <col min="12324" max="12328" width="0" style="33" hidden="1" customWidth="1"/>
    <col min="12329" max="12329" width="4" style="33" customWidth="1"/>
    <col min="12330" max="12544" width="9.42578125" style="33"/>
    <col min="12545" max="12547" width="0" style="33" hidden="1" customWidth="1"/>
    <col min="12548" max="12548" width="0.42578125" style="33" customWidth="1"/>
    <col min="12549" max="12549" width="62" style="33" customWidth="1"/>
    <col min="12550" max="12550" width="5" style="33" customWidth="1"/>
    <col min="12551" max="12551" width="4" style="33" customWidth="1"/>
    <col min="12552" max="12555" width="4.5703125" style="33" customWidth="1"/>
    <col min="12556" max="12556" width="6.5703125" style="33" customWidth="1"/>
    <col min="12557" max="12557" width="5.42578125" style="33" customWidth="1"/>
    <col min="12558" max="12558" width="10" style="33" customWidth="1"/>
    <col min="12559" max="12559" width="9.140625" style="33" customWidth="1"/>
    <col min="12560" max="12560" width="9.42578125" style="33" customWidth="1"/>
    <col min="12561" max="12561" width="7.5703125" style="33" customWidth="1"/>
    <col min="12562" max="12578" width="0" style="33" hidden="1" customWidth="1"/>
    <col min="12579" max="12579" width="5.5703125" style="33" customWidth="1"/>
    <col min="12580" max="12584" width="0" style="33" hidden="1" customWidth="1"/>
    <col min="12585" max="12585" width="4" style="33" customWidth="1"/>
    <col min="12586" max="12800" width="9.42578125" style="33"/>
    <col min="12801" max="12803" width="0" style="33" hidden="1" customWidth="1"/>
    <col min="12804" max="12804" width="0.42578125" style="33" customWidth="1"/>
    <col min="12805" max="12805" width="62" style="33" customWidth="1"/>
    <col min="12806" max="12806" width="5" style="33" customWidth="1"/>
    <col min="12807" max="12807" width="4" style="33" customWidth="1"/>
    <col min="12808" max="12811" width="4.5703125" style="33" customWidth="1"/>
    <col min="12812" max="12812" width="6.5703125" style="33" customWidth="1"/>
    <col min="12813" max="12813" width="5.42578125" style="33" customWidth="1"/>
    <col min="12814" max="12814" width="10" style="33" customWidth="1"/>
    <col min="12815" max="12815" width="9.140625" style="33" customWidth="1"/>
    <col min="12816" max="12816" width="9.42578125" style="33" customWidth="1"/>
    <col min="12817" max="12817" width="7.5703125" style="33" customWidth="1"/>
    <col min="12818" max="12834" width="0" style="33" hidden="1" customWidth="1"/>
    <col min="12835" max="12835" width="5.5703125" style="33" customWidth="1"/>
    <col min="12836" max="12840" width="0" style="33" hidden="1" customWidth="1"/>
    <col min="12841" max="12841" width="4" style="33" customWidth="1"/>
    <col min="12842" max="13056" width="9.42578125" style="33"/>
    <col min="13057" max="13059" width="0" style="33" hidden="1" customWidth="1"/>
    <col min="13060" max="13060" width="0.42578125" style="33" customWidth="1"/>
    <col min="13061" max="13061" width="62" style="33" customWidth="1"/>
    <col min="13062" max="13062" width="5" style="33" customWidth="1"/>
    <col min="13063" max="13063" width="4" style="33" customWidth="1"/>
    <col min="13064" max="13067" width="4.5703125" style="33" customWidth="1"/>
    <col min="13068" max="13068" width="6.5703125" style="33" customWidth="1"/>
    <col min="13069" max="13069" width="5.42578125" style="33" customWidth="1"/>
    <col min="13070" max="13070" width="10" style="33" customWidth="1"/>
    <col min="13071" max="13071" width="9.140625" style="33" customWidth="1"/>
    <col min="13072" max="13072" width="9.42578125" style="33" customWidth="1"/>
    <col min="13073" max="13073" width="7.5703125" style="33" customWidth="1"/>
    <col min="13074" max="13090" width="0" style="33" hidden="1" customWidth="1"/>
    <col min="13091" max="13091" width="5.5703125" style="33" customWidth="1"/>
    <col min="13092" max="13096" width="0" style="33" hidden="1" customWidth="1"/>
    <col min="13097" max="13097" width="4" style="33" customWidth="1"/>
    <col min="13098" max="13312" width="9.42578125" style="33"/>
    <col min="13313" max="13315" width="0" style="33" hidden="1" customWidth="1"/>
    <col min="13316" max="13316" width="0.42578125" style="33" customWidth="1"/>
    <col min="13317" max="13317" width="62" style="33" customWidth="1"/>
    <col min="13318" max="13318" width="5" style="33" customWidth="1"/>
    <col min="13319" max="13319" width="4" style="33" customWidth="1"/>
    <col min="13320" max="13323" width="4.5703125" style="33" customWidth="1"/>
    <col min="13324" max="13324" width="6.5703125" style="33" customWidth="1"/>
    <col min="13325" max="13325" width="5.42578125" style="33" customWidth="1"/>
    <col min="13326" max="13326" width="10" style="33" customWidth="1"/>
    <col min="13327" max="13327" width="9.140625" style="33" customWidth="1"/>
    <col min="13328" max="13328" width="9.42578125" style="33" customWidth="1"/>
    <col min="13329" max="13329" width="7.5703125" style="33" customWidth="1"/>
    <col min="13330" max="13346" width="0" style="33" hidden="1" customWidth="1"/>
    <col min="13347" max="13347" width="5.5703125" style="33" customWidth="1"/>
    <col min="13348" max="13352" width="0" style="33" hidden="1" customWidth="1"/>
    <col min="13353" max="13353" width="4" style="33" customWidth="1"/>
    <col min="13354" max="13568" width="9.42578125" style="33"/>
    <col min="13569" max="13571" width="0" style="33" hidden="1" customWidth="1"/>
    <col min="13572" max="13572" width="0.42578125" style="33" customWidth="1"/>
    <col min="13573" max="13573" width="62" style="33" customWidth="1"/>
    <col min="13574" max="13574" width="5" style="33" customWidth="1"/>
    <col min="13575" max="13575" width="4" style="33" customWidth="1"/>
    <col min="13576" max="13579" width="4.5703125" style="33" customWidth="1"/>
    <col min="13580" max="13580" width="6.5703125" style="33" customWidth="1"/>
    <col min="13581" max="13581" width="5.42578125" style="33" customWidth="1"/>
    <col min="13582" max="13582" width="10" style="33" customWidth="1"/>
    <col min="13583" max="13583" width="9.140625" style="33" customWidth="1"/>
    <col min="13584" max="13584" width="9.42578125" style="33" customWidth="1"/>
    <col min="13585" max="13585" width="7.5703125" style="33" customWidth="1"/>
    <col min="13586" max="13602" width="0" style="33" hidden="1" customWidth="1"/>
    <col min="13603" max="13603" width="5.5703125" style="33" customWidth="1"/>
    <col min="13604" max="13608" width="0" style="33" hidden="1" customWidth="1"/>
    <col min="13609" max="13609" width="4" style="33" customWidth="1"/>
    <col min="13610" max="13824" width="9.42578125" style="33"/>
    <col min="13825" max="13827" width="0" style="33" hidden="1" customWidth="1"/>
    <col min="13828" max="13828" width="0.42578125" style="33" customWidth="1"/>
    <col min="13829" max="13829" width="62" style="33" customWidth="1"/>
    <col min="13830" max="13830" width="5" style="33" customWidth="1"/>
    <col min="13831" max="13831" width="4" style="33" customWidth="1"/>
    <col min="13832" max="13835" width="4.5703125" style="33" customWidth="1"/>
    <col min="13836" max="13836" width="6.5703125" style="33" customWidth="1"/>
    <col min="13837" max="13837" width="5.42578125" style="33" customWidth="1"/>
    <col min="13838" max="13838" width="10" style="33" customWidth="1"/>
    <col min="13839" max="13839" width="9.140625" style="33" customWidth="1"/>
    <col min="13840" max="13840" width="9.42578125" style="33" customWidth="1"/>
    <col min="13841" max="13841" width="7.5703125" style="33" customWidth="1"/>
    <col min="13842" max="13858" width="0" style="33" hidden="1" customWidth="1"/>
    <col min="13859" max="13859" width="5.5703125" style="33" customWidth="1"/>
    <col min="13860" max="13864" width="0" style="33" hidden="1" customWidth="1"/>
    <col min="13865" max="13865" width="4" style="33" customWidth="1"/>
    <col min="13866" max="14080" width="9.42578125" style="33"/>
    <col min="14081" max="14083" width="0" style="33" hidden="1" customWidth="1"/>
    <col min="14084" max="14084" width="0.42578125" style="33" customWidth="1"/>
    <col min="14085" max="14085" width="62" style="33" customWidth="1"/>
    <col min="14086" max="14086" width="5" style="33" customWidth="1"/>
    <col min="14087" max="14087" width="4" style="33" customWidth="1"/>
    <col min="14088" max="14091" width="4.5703125" style="33" customWidth="1"/>
    <col min="14092" max="14092" width="6.5703125" style="33" customWidth="1"/>
    <col min="14093" max="14093" width="5.42578125" style="33" customWidth="1"/>
    <col min="14094" max="14094" width="10" style="33" customWidth="1"/>
    <col min="14095" max="14095" width="9.140625" style="33" customWidth="1"/>
    <col min="14096" max="14096" width="9.42578125" style="33" customWidth="1"/>
    <col min="14097" max="14097" width="7.5703125" style="33" customWidth="1"/>
    <col min="14098" max="14114" width="0" style="33" hidden="1" customWidth="1"/>
    <col min="14115" max="14115" width="5.5703125" style="33" customWidth="1"/>
    <col min="14116" max="14120" width="0" style="33" hidden="1" customWidth="1"/>
    <col min="14121" max="14121" width="4" style="33" customWidth="1"/>
    <col min="14122" max="14336" width="9.42578125" style="33"/>
    <col min="14337" max="14339" width="0" style="33" hidden="1" customWidth="1"/>
    <col min="14340" max="14340" width="0.42578125" style="33" customWidth="1"/>
    <col min="14341" max="14341" width="62" style="33" customWidth="1"/>
    <col min="14342" max="14342" width="5" style="33" customWidth="1"/>
    <col min="14343" max="14343" width="4" style="33" customWidth="1"/>
    <col min="14344" max="14347" width="4.5703125" style="33" customWidth="1"/>
    <col min="14348" max="14348" width="6.5703125" style="33" customWidth="1"/>
    <col min="14349" max="14349" width="5.42578125" style="33" customWidth="1"/>
    <col min="14350" max="14350" width="10" style="33" customWidth="1"/>
    <col min="14351" max="14351" width="9.140625" style="33" customWidth="1"/>
    <col min="14352" max="14352" width="9.42578125" style="33" customWidth="1"/>
    <col min="14353" max="14353" width="7.5703125" style="33" customWidth="1"/>
    <col min="14354" max="14370" width="0" style="33" hidden="1" customWidth="1"/>
    <col min="14371" max="14371" width="5.5703125" style="33" customWidth="1"/>
    <col min="14372" max="14376" width="0" style="33" hidden="1" customWidth="1"/>
    <col min="14377" max="14377" width="4" style="33" customWidth="1"/>
    <col min="14378" max="14592" width="9.42578125" style="33"/>
    <col min="14593" max="14595" width="0" style="33" hidden="1" customWidth="1"/>
    <col min="14596" max="14596" width="0.42578125" style="33" customWidth="1"/>
    <col min="14597" max="14597" width="62" style="33" customWidth="1"/>
    <col min="14598" max="14598" width="5" style="33" customWidth="1"/>
    <col min="14599" max="14599" width="4" style="33" customWidth="1"/>
    <col min="14600" max="14603" width="4.5703125" style="33" customWidth="1"/>
    <col min="14604" max="14604" width="6.5703125" style="33" customWidth="1"/>
    <col min="14605" max="14605" width="5.42578125" style="33" customWidth="1"/>
    <col min="14606" max="14606" width="10" style="33" customWidth="1"/>
    <col min="14607" max="14607" width="9.140625" style="33" customWidth="1"/>
    <col min="14608" max="14608" width="9.42578125" style="33" customWidth="1"/>
    <col min="14609" max="14609" width="7.5703125" style="33" customWidth="1"/>
    <col min="14610" max="14626" width="0" style="33" hidden="1" customWidth="1"/>
    <col min="14627" max="14627" width="5.5703125" style="33" customWidth="1"/>
    <col min="14628" max="14632" width="0" style="33" hidden="1" customWidth="1"/>
    <col min="14633" max="14633" width="4" style="33" customWidth="1"/>
    <col min="14634" max="14848" width="9.42578125" style="33"/>
    <col min="14849" max="14851" width="0" style="33" hidden="1" customWidth="1"/>
    <col min="14852" max="14852" width="0.42578125" style="33" customWidth="1"/>
    <col min="14853" max="14853" width="62" style="33" customWidth="1"/>
    <col min="14854" max="14854" width="5" style="33" customWidth="1"/>
    <col min="14855" max="14855" width="4" style="33" customWidth="1"/>
    <col min="14856" max="14859" width="4.5703125" style="33" customWidth="1"/>
    <col min="14860" max="14860" width="6.5703125" style="33" customWidth="1"/>
    <col min="14861" max="14861" width="5.42578125" style="33" customWidth="1"/>
    <col min="14862" max="14862" width="10" style="33" customWidth="1"/>
    <col min="14863" max="14863" width="9.140625" style="33" customWidth="1"/>
    <col min="14864" max="14864" width="9.42578125" style="33" customWidth="1"/>
    <col min="14865" max="14865" width="7.5703125" style="33" customWidth="1"/>
    <col min="14866" max="14882" width="0" style="33" hidden="1" customWidth="1"/>
    <col min="14883" max="14883" width="5.5703125" style="33" customWidth="1"/>
    <col min="14884" max="14888" width="0" style="33" hidden="1" customWidth="1"/>
    <col min="14889" max="14889" width="4" style="33" customWidth="1"/>
    <col min="14890" max="15104" width="9.42578125" style="33"/>
    <col min="15105" max="15107" width="0" style="33" hidden="1" customWidth="1"/>
    <col min="15108" max="15108" width="0.42578125" style="33" customWidth="1"/>
    <col min="15109" max="15109" width="62" style="33" customWidth="1"/>
    <col min="15110" max="15110" width="5" style="33" customWidth="1"/>
    <col min="15111" max="15111" width="4" style="33" customWidth="1"/>
    <col min="15112" max="15115" width="4.5703125" style="33" customWidth="1"/>
    <col min="15116" max="15116" width="6.5703125" style="33" customWidth="1"/>
    <col min="15117" max="15117" width="5.42578125" style="33" customWidth="1"/>
    <col min="15118" max="15118" width="10" style="33" customWidth="1"/>
    <col min="15119" max="15119" width="9.140625" style="33" customWidth="1"/>
    <col min="15120" max="15120" width="9.42578125" style="33" customWidth="1"/>
    <col min="15121" max="15121" width="7.5703125" style="33" customWidth="1"/>
    <col min="15122" max="15138" width="0" style="33" hidden="1" customWidth="1"/>
    <col min="15139" max="15139" width="5.5703125" style="33" customWidth="1"/>
    <col min="15140" max="15144" width="0" style="33" hidden="1" customWidth="1"/>
    <col min="15145" max="15145" width="4" style="33" customWidth="1"/>
    <col min="15146" max="15360" width="9.42578125" style="33"/>
    <col min="15361" max="15363" width="0" style="33" hidden="1" customWidth="1"/>
    <col min="15364" max="15364" width="0.42578125" style="33" customWidth="1"/>
    <col min="15365" max="15365" width="62" style="33" customWidth="1"/>
    <col min="15366" max="15366" width="5" style="33" customWidth="1"/>
    <col min="15367" max="15367" width="4" style="33" customWidth="1"/>
    <col min="15368" max="15371" width="4.5703125" style="33" customWidth="1"/>
    <col min="15372" max="15372" width="6.5703125" style="33" customWidth="1"/>
    <col min="15373" max="15373" width="5.42578125" style="33" customWidth="1"/>
    <col min="15374" max="15374" width="10" style="33" customWidth="1"/>
    <col min="15375" max="15375" width="9.140625" style="33" customWidth="1"/>
    <col min="15376" max="15376" width="9.42578125" style="33" customWidth="1"/>
    <col min="15377" max="15377" width="7.5703125" style="33" customWidth="1"/>
    <col min="15378" max="15394" width="0" style="33" hidden="1" customWidth="1"/>
    <col min="15395" max="15395" width="5.5703125" style="33" customWidth="1"/>
    <col min="15396" max="15400" width="0" style="33" hidden="1" customWidth="1"/>
    <col min="15401" max="15401" width="4" style="33" customWidth="1"/>
    <col min="15402" max="15616" width="9.42578125" style="33"/>
    <col min="15617" max="15619" width="0" style="33" hidden="1" customWidth="1"/>
    <col min="15620" max="15620" width="0.42578125" style="33" customWidth="1"/>
    <col min="15621" max="15621" width="62" style="33" customWidth="1"/>
    <col min="15622" max="15622" width="5" style="33" customWidth="1"/>
    <col min="15623" max="15623" width="4" style="33" customWidth="1"/>
    <col min="15624" max="15627" width="4.5703125" style="33" customWidth="1"/>
    <col min="15628" max="15628" width="6.5703125" style="33" customWidth="1"/>
    <col min="15629" max="15629" width="5.42578125" style="33" customWidth="1"/>
    <col min="15630" max="15630" width="10" style="33" customWidth="1"/>
    <col min="15631" max="15631" width="9.140625" style="33" customWidth="1"/>
    <col min="15632" max="15632" width="9.42578125" style="33" customWidth="1"/>
    <col min="15633" max="15633" width="7.5703125" style="33" customWidth="1"/>
    <col min="15634" max="15650" width="0" style="33" hidden="1" customWidth="1"/>
    <col min="15651" max="15651" width="5.5703125" style="33" customWidth="1"/>
    <col min="15652" max="15656" width="0" style="33" hidden="1" customWidth="1"/>
    <col min="15657" max="15657" width="4" style="33" customWidth="1"/>
    <col min="15658" max="15872" width="9.42578125" style="33"/>
    <col min="15873" max="15875" width="0" style="33" hidden="1" customWidth="1"/>
    <col min="15876" max="15876" width="0.42578125" style="33" customWidth="1"/>
    <col min="15877" max="15877" width="62" style="33" customWidth="1"/>
    <col min="15878" max="15878" width="5" style="33" customWidth="1"/>
    <col min="15879" max="15879" width="4" style="33" customWidth="1"/>
    <col min="15880" max="15883" width="4.5703125" style="33" customWidth="1"/>
    <col min="15884" max="15884" width="6.5703125" style="33" customWidth="1"/>
    <col min="15885" max="15885" width="5.42578125" style="33" customWidth="1"/>
    <col min="15886" max="15886" width="10" style="33" customWidth="1"/>
    <col min="15887" max="15887" width="9.140625" style="33" customWidth="1"/>
    <col min="15888" max="15888" width="9.42578125" style="33" customWidth="1"/>
    <col min="15889" max="15889" width="7.5703125" style="33" customWidth="1"/>
    <col min="15890" max="15906" width="0" style="33" hidden="1" customWidth="1"/>
    <col min="15907" max="15907" width="5.5703125" style="33" customWidth="1"/>
    <col min="15908" max="15912" width="0" style="33" hidden="1" customWidth="1"/>
    <col min="15913" max="15913" width="4" style="33" customWidth="1"/>
    <col min="15914" max="16128" width="9.42578125" style="33"/>
    <col min="16129" max="16131" width="0" style="33" hidden="1" customWidth="1"/>
    <col min="16132" max="16132" width="0.42578125" style="33" customWidth="1"/>
    <col min="16133" max="16133" width="62" style="33" customWidth="1"/>
    <col min="16134" max="16134" width="5" style="33" customWidth="1"/>
    <col min="16135" max="16135" width="4" style="33" customWidth="1"/>
    <col min="16136" max="16139" width="4.5703125" style="33" customWidth="1"/>
    <col min="16140" max="16140" width="6.5703125" style="33" customWidth="1"/>
    <col min="16141" max="16141" width="5.42578125" style="33" customWidth="1"/>
    <col min="16142" max="16142" width="10" style="33" customWidth="1"/>
    <col min="16143" max="16143" width="9.140625" style="33" customWidth="1"/>
    <col min="16144" max="16144" width="9.42578125" style="33" customWidth="1"/>
    <col min="16145" max="16145" width="7.5703125" style="33" customWidth="1"/>
    <col min="16146" max="16162" width="0" style="33" hidden="1" customWidth="1"/>
    <col min="16163" max="16163" width="5.5703125" style="33" customWidth="1"/>
    <col min="16164" max="16168" width="0" style="33" hidden="1" customWidth="1"/>
    <col min="16169" max="16169" width="4" style="33" customWidth="1"/>
    <col min="16170" max="16384" width="9.42578125" style="33"/>
  </cols>
  <sheetData>
    <row r="1" spans="1:19" ht="39.75" hidden="1" customHeight="1" x14ac:dyDescent="0.2">
      <c r="E1" s="252"/>
      <c r="F1" s="252"/>
      <c r="G1" s="252"/>
      <c r="H1" s="252"/>
      <c r="I1" s="252"/>
      <c r="J1" s="252"/>
      <c r="K1" s="252"/>
      <c r="L1" s="252"/>
      <c r="M1" s="252"/>
      <c r="N1" s="252"/>
    </row>
    <row r="2" spans="1:19" ht="15.75" customHeight="1" x14ac:dyDescent="0.2">
      <c r="E2" s="184"/>
      <c r="F2" s="184"/>
      <c r="G2" s="184"/>
      <c r="H2" s="185"/>
      <c r="I2" s="185"/>
      <c r="J2" s="185"/>
      <c r="K2" s="185"/>
      <c r="L2" s="185"/>
      <c r="M2" s="185"/>
      <c r="N2" s="260" t="s">
        <v>166</v>
      </c>
      <c r="O2" s="261"/>
      <c r="P2" s="261"/>
    </row>
    <row r="3" spans="1:19" ht="14.25" customHeight="1" x14ac:dyDescent="0.2">
      <c r="E3" s="260" t="s">
        <v>154</v>
      </c>
      <c r="F3" s="260"/>
      <c r="G3" s="261"/>
      <c r="H3" s="261"/>
      <c r="I3" s="261"/>
      <c r="J3" s="261"/>
      <c r="K3" s="261"/>
      <c r="L3" s="261"/>
      <c r="M3" s="261"/>
      <c r="N3" s="261"/>
      <c r="O3" s="261"/>
      <c r="P3" s="261"/>
    </row>
    <row r="4" spans="1:19" ht="14.25" customHeight="1" x14ac:dyDescent="0.2">
      <c r="E4" s="184"/>
      <c r="F4" s="184"/>
      <c r="G4" s="186"/>
      <c r="H4" s="186"/>
      <c r="I4" s="260" t="s">
        <v>155</v>
      </c>
      <c r="J4" s="261"/>
      <c r="K4" s="261"/>
      <c r="L4" s="261"/>
      <c r="M4" s="261"/>
      <c r="N4" s="261"/>
      <c r="O4" s="261"/>
      <c r="P4" s="261"/>
    </row>
    <row r="5" spans="1:19" ht="15.75" customHeight="1" x14ac:dyDescent="0.2">
      <c r="E5" s="184"/>
      <c r="F5" s="184"/>
      <c r="G5" s="184"/>
      <c r="H5" s="185"/>
      <c r="I5" s="260" t="s">
        <v>326</v>
      </c>
      <c r="J5" s="261"/>
      <c r="K5" s="261"/>
      <c r="L5" s="261"/>
      <c r="M5" s="261"/>
      <c r="N5" s="261"/>
      <c r="O5" s="261"/>
      <c r="P5" s="261"/>
    </row>
    <row r="6" spans="1:19" ht="15.75" customHeight="1" x14ac:dyDescent="0.2">
      <c r="E6" s="184"/>
      <c r="F6" s="184"/>
      <c r="G6" s="184"/>
      <c r="H6" s="185"/>
      <c r="I6" s="260" t="s">
        <v>327</v>
      </c>
      <c r="J6" s="261"/>
      <c r="K6" s="261"/>
      <c r="L6" s="261"/>
      <c r="M6" s="261"/>
      <c r="N6" s="261"/>
      <c r="O6" s="261"/>
      <c r="P6" s="261"/>
    </row>
    <row r="7" spans="1:19" ht="15.75" customHeight="1" x14ac:dyDescent="0.2">
      <c r="E7" s="259" t="s">
        <v>164</v>
      </c>
      <c r="F7" s="259"/>
      <c r="G7" s="260"/>
      <c r="H7" s="260"/>
      <c r="I7" s="260"/>
      <c r="J7" s="260"/>
      <c r="K7" s="260"/>
      <c r="L7" s="260"/>
      <c r="M7" s="260"/>
      <c r="N7" s="260"/>
      <c r="O7" s="261"/>
      <c r="P7" s="261"/>
    </row>
    <row r="8" spans="1:19" ht="50.25" customHeight="1" thickBot="1" x14ac:dyDescent="0.25">
      <c r="E8" s="262" t="s">
        <v>328</v>
      </c>
      <c r="F8" s="263"/>
      <c r="G8" s="263"/>
      <c r="H8" s="263"/>
      <c r="I8" s="263"/>
      <c r="J8" s="263"/>
      <c r="K8" s="263"/>
      <c r="L8" s="263"/>
      <c r="M8" s="263"/>
      <c r="N8" s="263"/>
      <c r="O8" s="263"/>
      <c r="P8" s="263"/>
    </row>
    <row r="9" spans="1:19" ht="13.5" customHeight="1" thickBot="1" x14ac:dyDescent="0.25">
      <c r="B9" s="34"/>
      <c r="C9" s="35"/>
      <c r="D9" s="35"/>
      <c r="E9" s="274" t="s">
        <v>167</v>
      </c>
      <c r="F9" s="274" t="s">
        <v>168</v>
      </c>
      <c r="G9" s="276" t="s">
        <v>169</v>
      </c>
      <c r="H9" s="276" t="s">
        <v>170</v>
      </c>
      <c r="I9" s="278" t="s">
        <v>171</v>
      </c>
      <c r="J9" s="279"/>
      <c r="K9" s="279"/>
      <c r="L9" s="280"/>
      <c r="M9" s="276" t="s">
        <v>172</v>
      </c>
      <c r="N9" s="268" t="s">
        <v>173</v>
      </c>
      <c r="O9" s="269"/>
      <c r="P9" s="270"/>
    </row>
    <row r="10" spans="1:19" ht="27" customHeight="1" thickBot="1" x14ac:dyDescent="0.25">
      <c r="A10" s="36" t="s">
        <v>174</v>
      </c>
      <c r="B10" s="37"/>
      <c r="C10" s="38"/>
      <c r="D10" s="38"/>
      <c r="E10" s="275"/>
      <c r="F10" s="275"/>
      <c r="G10" s="277"/>
      <c r="H10" s="277"/>
      <c r="I10" s="281"/>
      <c r="J10" s="282"/>
      <c r="K10" s="282"/>
      <c r="L10" s="283"/>
      <c r="M10" s="277"/>
      <c r="N10" s="187" t="s">
        <v>161</v>
      </c>
      <c r="O10" s="188" t="s">
        <v>0</v>
      </c>
      <c r="P10" s="189" t="s">
        <v>162</v>
      </c>
    </row>
    <row r="11" spans="1:19" ht="14.25" customHeight="1" thickBot="1" x14ac:dyDescent="0.25">
      <c r="A11" s="36"/>
      <c r="B11" s="37"/>
      <c r="C11" s="38"/>
      <c r="D11" s="38"/>
      <c r="E11" s="39">
        <v>1</v>
      </c>
      <c r="F11" s="40">
        <v>2</v>
      </c>
      <c r="G11" s="41">
        <v>3</v>
      </c>
      <c r="H11" s="41">
        <v>4</v>
      </c>
      <c r="I11" s="271">
        <v>5</v>
      </c>
      <c r="J11" s="272"/>
      <c r="K11" s="272"/>
      <c r="L11" s="273"/>
      <c r="M11" s="41">
        <v>6</v>
      </c>
      <c r="N11" s="42">
        <v>7</v>
      </c>
      <c r="O11" s="43">
        <v>8</v>
      </c>
      <c r="P11" s="44">
        <v>9</v>
      </c>
      <c r="S11" s="35"/>
    </row>
    <row r="12" spans="1:19" s="55" customFormat="1" ht="15" customHeight="1" thickBot="1" x14ac:dyDescent="0.25">
      <c r="A12" s="45">
        <v>3</v>
      </c>
      <c r="B12" s="46"/>
      <c r="C12" s="47"/>
      <c r="D12" s="47"/>
      <c r="E12" s="48" t="s">
        <v>175</v>
      </c>
      <c r="F12" s="48"/>
      <c r="G12" s="49"/>
      <c r="H12" s="49"/>
      <c r="I12" s="50" t="s">
        <v>152</v>
      </c>
      <c r="J12" s="51"/>
      <c r="K12" s="51"/>
      <c r="L12" s="52"/>
      <c r="M12" s="53" t="s">
        <v>152</v>
      </c>
      <c r="N12" s="54">
        <f>N13</f>
        <v>4383.9906700000001</v>
      </c>
      <c r="O12" s="54">
        <f>O13</f>
        <v>3455.2978599999992</v>
      </c>
      <c r="P12" s="195">
        <f t="shared" ref="P12:P75" si="0">O12/N12*100</f>
        <v>78.816268557432835</v>
      </c>
      <c r="R12" s="56"/>
      <c r="S12" s="56"/>
    </row>
    <row r="13" spans="1:19" s="45" customFormat="1" ht="27.75" customHeight="1" x14ac:dyDescent="0.2">
      <c r="A13" s="45">
        <v>4</v>
      </c>
      <c r="B13" s="46"/>
      <c r="C13" s="47"/>
      <c r="D13" s="47"/>
      <c r="E13" s="57" t="s">
        <v>176</v>
      </c>
      <c r="F13" s="58">
        <v>915</v>
      </c>
      <c r="G13" s="59"/>
      <c r="H13" s="59"/>
      <c r="I13" s="60" t="s">
        <v>152</v>
      </c>
      <c r="J13" s="61"/>
      <c r="K13" s="61"/>
      <c r="L13" s="62"/>
      <c r="M13" s="63" t="s">
        <v>152</v>
      </c>
      <c r="N13" s="64">
        <f>N14+N74+N83+N96+N126+N225+N232</f>
        <v>4383.9906700000001</v>
      </c>
      <c r="O13" s="64">
        <f>O14+O74+O83+O96+O126+O225+O232</f>
        <v>3455.2978599999992</v>
      </c>
      <c r="P13" s="196">
        <f t="shared" si="0"/>
        <v>78.816268557432835</v>
      </c>
    </row>
    <row r="14" spans="1:19" s="55" customFormat="1" ht="14.25" customHeight="1" x14ac:dyDescent="0.2">
      <c r="A14" s="45">
        <v>5</v>
      </c>
      <c r="B14" s="46"/>
      <c r="C14" s="47"/>
      <c r="D14" s="47"/>
      <c r="E14" s="65" t="s">
        <v>177</v>
      </c>
      <c r="F14" s="66">
        <v>915</v>
      </c>
      <c r="G14" s="67" t="s">
        <v>178</v>
      </c>
      <c r="H14" s="67"/>
      <c r="I14" s="68" t="s">
        <v>152</v>
      </c>
      <c r="J14" s="69"/>
      <c r="K14" s="69"/>
      <c r="L14" s="70"/>
      <c r="M14" s="71" t="s">
        <v>152</v>
      </c>
      <c r="N14" s="72">
        <f>N15+N51+N57</f>
        <v>1718.3618100000001</v>
      </c>
      <c r="O14" s="72">
        <f>O15+O51+O57</f>
        <v>1555.4511</v>
      </c>
      <c r="P14" s="197">
        <f t="shared" si="0"/>
        <v>90.519417444455414</v>
      </c>
      <c r="Q14" s="73"/>
      <c r="R14" s="73"/>
    </row>
    <row r="15" spans="1:19" ht="41.25" customHeight="1" x14ac:dyDescent="0.2">
      <c r="A15" s="74">
        <v>6</v>
      </c>
      <c r="B15" s="75"/>
      <c r="C15" s="76"/>
      <c r="D15" s="76"/>
      <c r="E15" s="65" t="s">
        <v>179</v>
      </c>
      <c r="F15" s="66">
        <v>915</v>
      </c>
      <c r="G15" s="67" t="s">
        <v>178</v>
      </c>
      <c r="H15" s="67" t="s">
        <v>180</v>
      </c>
      <c r="I15" s="68" t="s">
        <v>152</v>
      </c>
      <c r="J15" s="69"/>
      <c r="K15" s="69"/>
      <c r="L15" s="70"/>
      <c r="M15" s="71" t="s">
        <v>152</v>
      </c>
      <c r="N15" s="72">
        <f>N16+N46</f>
        <v>1637.1718100000001</v>
      </c>
      <c r="O15" s="72">
        <f>O16+O46</f>
        <v>1495.8264200000001</v>
      </c>
      <c r="P15" s="197">
        <f t="shared" si="0"/>
        <v>91.366490118101908</v>
      </c>
      <c r="Q15" s="77"/>
    </row>
    <row r="16" spans="1:19" ht="29.85" customHeight="1" x14ac:dyDescent="0.2">
      <c r="A16" s="74"/>
      <c r="B16" s="75"/>
      <c r="C16" s="76"/>
      <c r="D16" s="76"/>
      <c r="E16" s="65" t="s">
        <v>181</v>
      </c>
      <c r="F16" s="66">
        <v>915</v>
      </c>
      <c r="G16" s="67" t="s">
        <v>178</v>
      </c>
      <c r="H16" s="67" t="s">
        <v>180</v>
      </c>
      <c r="I16" s="68" t="s">
        <v>182</v>
      </c>
      <c r="J16" s="69">
        <v>0</v>
      </c>
      <c r="K16" s="69"/>
      <c r="L16" s="70"/>
      <c r="M16" s="71"/>
      <c r="N16" s="72">
        <f>N17+N21</f>
        <v>1636.1718100000001</v>
      </c>
      <c r="O16" s="72">
        <f>O17+O21</f>
        <v>1494.8264200000001</v>
      </c>
      <c r="P16" s="197">
        <f t="shared" si="0"/>
        <v>91.361213465717881</v>
      </c>
    </row>
    <row r="17" spans="1:72" ht="14.25" customHeight="1" x14ac:dyDescent="0.2">
      <c r="A17" s="74"/>
      <c r="B17" s="75"/>
      <c r="C17" s="76"/>
      <c r="D17" s="76"/>
      <c r="E17" s="78" t="s">
        <v>183</v>
      </c>
      <c r="F17" s="66">
        <v>915</v>
      </c>
      <c r="G17" s="67" t="s">
        <v>178</v>
      </c>
      <c r="H17" s="67" t="s">
        <v>180</v>
      </c>
      <c r="I17" s="68" t="s">
        <v>182</v>
      </c>
      <c r="J17" s="69" t="s">
        <v>184</v>
      </c>
      <c r="K17" s="69" t="s">
        <v>185</v>
      </c>
      <c r="L17" s="70"/>
      <c r="M17" s="71"/>
      <c r="N17" s="72">
        <f t="shared" ref="N17:O19" si="1">N18</f>
        <v>231.285</v>
      </c>
      <c r="O17" s="72">
        <f t="shared" si="1"/>
        <v>192.49375000000001</v>
      </c>
      <c r="P17" s="197">
        <f t="shared" si="0"/>
        <v>83.227943878764293</v>
      </c>
    </row>
    <row r="18" spans="1:72" ht="41.25" customHeight="1" x14ac:dyDescent="0.2">
      <c r="A18" s="74"/>
      <c r="B18" s="75"/>
      <c r="C18" s="76"/>
      <c r="D18" s="76"/>
      <c r="E18" s="65" t="s">
        <v>186</v>
      </c>
      <c r="F18" s="66">
        <v>915</v>
      </c>
      <c r="G18" s="67" t="s">
        <v>178</v>
      </c>
      <c r="H18" s="67" t="s">
        <v>180</v>
      </c>
      <c r="I18" s="68" t="s">
        <v>182</v>
      </c>
      <c r="J18" s="69" t="s">
        <v>184</v>
      </c>
      <c r="K18" s="69" t="s">
        <v>185</v>
      </c>
      <c r="L18" s="70" t="s">
        <v>187</v>
      </c>
      <c r="M18" s="71"/>
      <c r="N18" s="72">
        <f t="shared" si="1"/>
        <v>231.285</v>
      </c>
      <c r="O18" s="72">
        <f t="shared" si="1"/>
        <v>192.49375000000001</v>
      </c>
      <c r="P18" s="197">
        <f t="shared" si="0"/>
        <v>83.227943878764293</v>
      </c>
    </row>
    <row r="19" spans="1:72" ht="51.75" customHeight="1" x14ac:dyDescent="0.2">
      <c r="A19" s="74"/>
      <c r="B19" s="75"/>
      <c r="C19" s="76"/>
      <c r="D19" s="76"/>
      <c r="E19" s="65" t="s">
        <v>188</v>
      </c>
      <c r="F19" s="66">
        <v>915</v>
      </c>
      <c r="G19" s="67" t="s">
        <v>178</v>
      </c>
      <c r="H19" s="67" t="s">
        <v>180</v>
      </c>
      <c r="I19" s="68" t="s">
        <v>182</v>
      </c>
      <c r="J19" s="69" t="s">
        <v>184</v>
      </c>
      <c r="K19" s="69" t="s">
        <v>185</v>
      </c>
      <c r="L19" s="70" t="s">
        <v>187</v>
      </c>
      <c r="M19" s="71">
        <v>100</v>
      </c>
      <c r="N19" s="72">
        <f t="shared" si="1"/>
        <v>231.285</v>
      </c>
      <c r="O19" s="72">
        <f t="shared" si="1"/>
        <v>192.49375000000001</v>
      </c>
      <c r="P19" s="197">
        <f t="shared" si="0"/>
        <v>83.227943878764293</v>
      </c>
    </row>
    <row r="20" spans="1:72" ht="16.5" customHeight="1" x14ac:dyDescent="0.2">
      <c r="A20" s="74"/>
      <c r="B20" s="75"/>
      <c r="C20" s="76"/>
      <c r="D20" s="76"/>
      <c r="E20" s="65" t="s">
        <v>107</v>
      </c>
      <c r="F20" s="66">
        <v>915</v>
      </c>
      <c r="G20" s="67" t="s">
        <v>178</v>
      </c>
      <c r="H20" s="67" t="s">
        <v>180</v>
      </c>
      <c r="I20" s="68" t="s">
        <v>182</v>
      </c>
      <c r="J20" s="69" t="s">
        <v>184</v>
      </c>
      <c r="K20" s="69" t="s">
        <v>185</v>
      </c>
      <c r="L20" s="70" t="s">
        <v>187</v>
      </c>
      <c r="M20" s="71">
        <v>120</v>
      </c>
      <c r="N20" s="72">
        <v>231.285</v>
      </c>
      <c r="O20" s="72">
        <v>192.49375000000001</v>
      </c>
      <c r="P20" s="197">
        <f t="shared" si="0"/>
        <v>83.227943878764293</v>
      </c>
      <c r="Q20" s="79"/>
    </row>
    <row r="21" spans="1:72" ht="29.25" customHeight="1" x14ac:dyDescent="0.2">
      <c r="A21" s="74"/>
      <c r="B21" s="75"/>
      <c r="C21" s="76"/>
      <c r="D21" s="76"/>
      <c r="E21" s="65" t="s">
        <v>189</v>
      </c>
      <c r="F21" s="66">
        <v>915</v>
      </c>
      <c r="G21" s="67" t="s">
        <v>178</v>
      </c>
      <c r="H21" s="67" t="s">
        <v>180</v>
      </c>
      <c r="I21" s="68" t="s">
        <v>182</v>
      </c>
      <c r="J21" s="69" t="s">
        <v>190</v>
      </c>
      <c r="K21" s="69" t="s">
        <v>185</v>
      </c>
      <c r="L21" s="70"/>
      <c r="M21" s="71"/>
      <c r="N21" s="72">
        <f>N22+N26+N43+N34</f>
        <v>1404.88681</v>
      </c>
      <c r="O21" s="72">
        <f>O22+O26+O43+O34</f>
        <v>1302.33267</v>
      </c>
      <c r="P21" s="197">
        <f t="shared" si="0"/>
        <v>92.70018486400339</v>
      </c>
    </row>
    <row r="22" spans="1:72" ht="27" customHeight="1" x14ac:dyDescent="0.2">
      <c r="A22" s="74"/>
      <c r="B22" s="75"/>
      <c r="C22" s="76"/>
      <c r="D22" s="76"/>
      <c r="E22" s="65" t="s">
        <v>191</v>
      </c>
      <c r="F22" s="66">
        <v>915</v>
      </c>
      <c r="G22" s="67" t="s">
        <v>178</v>
      </c>
      <c r="H22" s="67" t="s">
        <v>180</v>
      </c>
      <c r="I22" s="68" t="s">
        <v>182</v>
      </c>
      <c r="J22" s="69" t="s">
        <v>190</v>
      </c>
      <c r="K22" s="69" t="s">
        <v>185</v>
      </c>
      <c r="L22" s="70" t="s">
        <v>192</v>
      </c>
      <c r="M22" s="71"/>
      <c r="N22" s="72">
        <f t="shared" ref="N22:O23" si="2">N23</f>
        <v>1075</v>
      </c>
      <c r="O22" s="72">
        <f t="shared" si="2"/>
        <v>1023.33153</v>
      </c>
      <c r="P22" s="197">
        <f t="shared" si="0"/>
        <v>95.193630697674422</v>
      </c>
    </row>
    <row r="23" spans="1:72" ht="53.25" customHeight="1" x14ac:dyDescent="0.2">
      <c r="A23" s="74"/>
      <c r="B23" s="75"/>
      <c r="C23" s="76"/>
      <c r="D23" s="76"/>
      <c r="E23" s="65" t="s">
        <v>188</v>
      </c>
      <c r="F23" s="66">
        <v>915</v>
      </c>
      <c r="G23" s="67" t="s">
        <v>178</v>
      </c>
      <c r="H23" s="67" t="s">
        <v>180</v>
      </c>
      <c r="I23" s="68" t="s">
        <v>182</v>
      </c>
      <c r="J23" s="69" t="s">
        <v>190</v>
      </c>
      <c r="K23" s="69" t="s">
        <v>185</v>
      </c>
      <c r="L23" s="70" t="s">
        <v>192</v>
      </c>
      <c r="M23" s="71">
        <v>100</v>
      </c>
      <c r="N23" s="72">
        <f t="shared" si="2"/>
        <v>1075</v>
      </c>
      <c r="O23" s="72">
        <f t="shared" si="2"/>
        <v>1023.33153</v>
      </c>
      <c r="P23" s="197">
        <f t="shared" si="0"/>
        <v>95.193630697674422</v>
      </c>
    </row>
    <row r="24" spans="1:72" ht="16.5" customHeight="1" x14ac:dyDescent="0.2">
      <c r="A24" s="74"/>
      <c r="B24" s="75"/>
      <c r="C24" s="76"/>
      <c r="D24" s="76"/>
      <c r="E24" s="65" t="s">
        <v>107</v>
      </c>
      <c r="F24" s="66">
        <v>915</v>
      </c>
      <c r="G24" s="67" t="s">
        <v>178</v>
      </c>
      <c r="H24" s="67" t="s">
        <v>180</v>
      </c>
      <c r="I24" s="68" t="s">
        <v>182</v>
      </c>
      <c r="J24" s="69" t="s">
        <v>190</v>
      </c>
      <c r="K24" s="69" t="s">
        <v>185</v>
      </c>
      <c r="L24" s="70" t="s">
        <v>192</v>
      </c>
      <c r="M24" s="71">
        <v>120</v>
      </c>
      <c r="N24" s="72">
        <v>1075</v>
      </c>
      <c r="O24" s="72">
        <v>1023.33153</v>
      </c>
      <c r="P24" s="197">
        <f t="shared" si="0"/>
        <v>95.193630697674422</v>
      </c>
      <c r="Q24" s="79"/>
    </row>
    <row r="25" spans="1:72" ht="30" hidden="1" customHeight="1" x14ac:dyDescent="0.2">
      <c r="A25" s="74"/>
      <c r="B25" s="75"/>
      <c r="C25" s="76"/>
      <c r="D25" s="76"/>
      <c r="E25" s="80" t="s">
        <v>193</v>
      </c>
      <c r="F25" s="66">
        <v>915</v>
      </c>
      <c r="G25" s="81" t="s">
        <v>178</v>
      </c>
      <c r="H25" s="81" t="s">
        <v>180</v>
      </c>
      <c r="I25" s="82">
        <v>65</v>
      </c>
      <c r="J25" s="83" t="s">
        <v>190</v>
      </c>
      <c r="K25" s="84" t="s">
        <v>185</v>
      </c>
      <c r="L25" s="85" t="s">
        <v>192</v>
      </c>
      <c r="M25" s="86">
        <v>321</v>
      </c>
      <c r="N25" s="72"/>
      <c r="O25" s="72"/>
      <c r="P25" s="197" t="e">
        <f t="shared" si="0"/>
        <v>#DIV/0!</v>
      </c>
    </row>
    <row r="26" spans="1:72" ht="26.85" customHeight="1" x14ac:dyDescent="0.2">
      <c r="A26" s="74"/>
      <c r="B26" s="75"/>
      <c r="C26" s="76"/>
      <c r="D26" s="76"/>
      <c r="E26" s="65" t="s">
        <v>194</v>
      </c>
      <c r="F26" s="66">
        <v>915</v>
      </c>
      <c r="G26" s="67" t="s">
        <v>178</v>
      </c>
      <c r="H26" s="67" t="s">
        <v>180</v>
      </c>
      <c r="I26" s="68" t="s">
        <v>182</v>
      </c>
      <c r="J26" s="69" t="s">
        <v>190</v>
      </c>
      <c r="K26" s="69" t="s">
        <v>185</v>
      </c>
      <c r="L26" s="70" t="s">
        <v>195</v>
      </c>
      <c r="M26" s="71"/>
      <c r="N26" s="72">
        <f>N28+N30</f>
        <v>313.78681</v>
      </c>
      <c r="O26" s="72">
        <f>O28+O30</f>
        <v>262.90114</v>
      </c>
      <c r="P26" s="197">
        <f t="shared" si="0"/>
        <v>83.783362340819863</v>
      </c>
    </row>
    <row r="27" spans="1:72" ht="30" hidden="1" customHeight="1" x14ac:dyDescent="0.2">
      <c r="A27" s="74"/>
      <c r="B27" s="75"/>
      <c r="C27" s="76"/>
      <c r="D27" s="76"/>
      <c r="E27" s="65" t="s">
        <v>196</v>
      </c>
      <c r="F27" s="66">
        <v>915</v>
      </c>
      <c r="G27" s="67" t="s">
        <v>178</v>
      </c>
      <c r="H27" s="67" t="s">
        <v>180</v>
      </c>
      <c r="I27" s="68" t="s">
        <v>182</v>
      </c>
      <c r="J27" s="69" t="s">
        <v>190</v>
      </c>
      <c r="K27" s="69" t="s">
        <v>185</v>
      </c>
      <c r="L27" s="70" t="s">
        <v>195</v>
      </c>
      <c r="M27" s="71">
        <v>122</v>
      </c>
      <c r="N27" s="72"/>
      <c r="O27" s="87"/>
      <c r="P27" s="197" t="e">
        <f t="shared" si="0"/>
        <v>#DIV/0!</v>
      </c>
    </row>
    <row r="28" spans="1:72" ht="27" customHeight="1" x14ac:dyDescent="0.2">
      <c r="A28" s="74"/>
      <c r="B28" s="75"/>
      <c r="C28" s="76"/>
      <c r="D28" s="76"/>
      <c r="E28" s="88" t="s">
        <v>108</v>
      </c>
      <c r="F28" s="66">
        <v>915</v>
      </c>
      <c r="G28" s="67" t="s">
        <v>178</v>
      </c>
      <c r="H28" s="67" t="s">
        <v>180</v>
      </c>
      <c r="I28" s="68" t="s">
        <v>182</v>
      </c>
      <c r="J28" s="69" t="s">
        <v>190</v>
      </c>
      <c r="K28" s="69" t="s">
        <v>185</v>
      </c>
      <c r="L28" s="70" t="s">
        <v>195</v>
      </c>
      <c r="M28" s="71">
        <v>200</v>
      </c>
      <c r="N28" s="72">
        <f>N29</f>
        <v>295.41980999999998</v>
      </c>
      <c r="O28" s="72">
        <f>O29</f>
        <v>244.58375000000001</v>
      </c>
      <c r="P28" s="197">
        <f t="shared" si="0"/>
        <v>82.791925835982369</v>
      </c>
      <c r="Q28" s="79"/>
      <c r="R28" s="79"/>
      <c r="S28" s="79"/>
      <c r="T28" s="79"/>
      <c r="U28" s="79"/>
      <c r="V28" s="79"/>
      <c r="W28" s="79"/>
      <c r="X28" s="79"/>
      <c r="Y28" s="79"/>
      <c r="Z28" s="79"/>
      <c r="AA28" s="79"/>
      <c r="AB28" s="79"/>
      <c r="AC28" s="79"/>
      <c r="AD28" s="79"/>
      <c r="AE28" s="79"/>
      <c r="AF28" s="79"/>
      <c r="AG28" s="79"/>
      <c r="AH28" s="79"/>
      <c r="AI28" s="79"/>
      <c r="AJ28" s="79"/>
      <c r="AK28" s="79"/>
      <c r="AL28" s="79"/>
      <c r="AM28" s="79"/>
      <c r="AN28" s="79"/>
      <c r="AO28" s="79"/>
      <c r="AP28" s="79"/>
    </row>
    <row r="29" spans="1:72" s="89" customFormat="1" ht="27.75" customHeight="1" x14ac:dyDescent="0.2">
      <c r="B29" s="90"/>
      <c r="C29" s="91"/>
      <c r="D29" s="76"/>
      <c r="E29" s="88" t="s">
        <v>109</v>
      </c>
      <c r="F29" s="66">
        <v>915</v>
      </c>
      <c r="G29" s="67" t="s">
        <v>178</v>
      </c>
      <c r="H29" s="67" t="s">
        <v>180</v>
      </c>
      <c r="I29" s="68" t="s">
        <v>182</v>
      </c>
      <c r="J29" s="69" t="s">
        <v>190</v>
      </c>
      <c r="K29" s="69" t="s">
        <v>185</v>
      </c>
      <c r="L29" s="70" t="s">
        <v>195</v>
      </c>
      <c r="M29" s="71">
        <v>240</v>
      </c>
      <c r="N29" s="72">
        <v>295.41980999999998</v>
      </c>
      <c r="O29" s="72">
        <v>244.58375000000001</v>
      </c>
      <c r="P29" s="197">
        <f t="shared" si="0"/>
        <v>82.791925835982369</v>
      </c>
      <c r="Q29" s="79"/>
      <c r="R29" s="79"/>
      <c r="S29" s="79"/>
      <c r="T29" s="79"/>
      <c r="U29" s="79"/>
      <c r="V29" s="79"/>
      <c r="W29" s="79"/>
      <c r="X29" s="79"/>
      <c r="Y29" s="79"/>
      <c r="Z29" s="79"/>
      <c r="AA29" s="79"/>
      <c r="AB29" s="79"/>
      <c r="AC29" s="79"/>
      <c r="AD29" s="79"/>
      <c r="AE29" s="79"/>
      <c r="AF29" s="79"/>
      <c r="AG29" s="79"/>
      <c r="AH29" s="79"/>
      <c r="AI29" s="79"/>
      <c r="AJ29" s="79"/>
      <c r="AK29" s="79"/>
      <c r="AL29" s="79"/>
      <c r="AM29" s="79"/>
      <c r="AN29" s="79"/>
      <c r="AO29" s="79"/>
      <c r="AP29" s="79"/>
      <c r="AQ29" s="79"/>
      <c r="AR29" s="79"/>
      <c r="AS29" s="79"/>
      <c r="AT29" s="79"/>
      <c r="AU29" s="79"/>
      <c r="AV29" s="79"/>
      <c r="AW29" s="79"/>
      <c r="AX29" s="79"/>
      <c r="AY29" s="79"/>
      <c r="AZ29" s="79"/>
      <c r="BA29" s="79"/>
      <c r="BB29" s="79"/>
      <c r="BC29" s="79"/>
      <c r="BD29" s="79"/>
      <c r="BE29" s="79"/>
      <c r="BF29" s="79"/>
      <c r="BG29" s="79"/>
      <c r="BH29" s="79"/>
      <c r="BI29" s="79"/>
      <c r="BJ29" s="79"/>
      <c r="BK29" s="79"/>
      <c r="BL29" s="79"/>
      <c r="BM29" s="79"/>
      <c r="BN29" s="79"/>
    </row>
    <row r="30" spans="1:72" s="89" customFormat="1" ht="16.5" customHeight="1" x14ac:dyDescent="0.2">
      <c r="B30" s="90"/>
      <c r="C30" s="91"/>
      <c r="D30" s="76"/>
      <c r="E30" s="88" t="s">
        <v>110</v>
      </c>
      <c r="F30" s="66">
        <v>915</v>
      </c>
      <c r="G30" s="67" t="s">
        <v>178</v>
      </c>
      <c r="H30" s="67" t="s">
        <v>180</v>
      </c>
      <c r="I30" s="68" t="s">
        <v>182</v>
      </c>
      <c r="J30" s="69" t="s">
        <v>190</v>
      </c>
      <c r="K30" s="69" t="s">
        <v>185</v>
      </c>
      <c r="L30" s="70" t="s">
        <v>195</v>
      </c>
      <c r="M30" s="71">
        <v>800</v>
      </c>
      <c r="N30" s="72">
        <f>N31</f>
        <v>18.367000000000001</v>
      </c>
      <c r="O30" s="72">
        <f>O31</f>
        <v>18.31739</v>
      </c>
      <c r="P30" s="197">
        <f t="shared" si="0"/>
        <v>99.729896009146842</v>
      </c>
      <c r="Q30" s="74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I30" s="79"/>
      <c r="AJ30" s="79"/>
      <c r="AK30" s="79"/>
      <c r="AL30" s="79"/>
      <c r="AM30" s="79"/>
      <c r="AN30" s="79"/>
      <c r="AO30" s="79"/>
      <c r="AP30" s="79"/>
      <c r="AQ30" s="79"/>
      <c r="AR30" s="79"/>
      <c r="AS30" s="79"/>
      <c r="AT30" s="79"/>
      <c r="AU30" s="79"/>
      <c r="AV30" s="79"/>
      <c r="AW30" s="79"/>
      <c r="AX30" s="79"/>
      <c r="AY30" s="79"/>
      <c r="AZ30" s="79"/>
      <c r="BA30" s="79"/>
      <c r="BB30" s="79"/>
      <c r="BC30" s="79"/>
      <c r="BD30" s="79"/>
      <c r="BE30" s="79"/>
      <c r="BF30" s="79"/>
      <c r="BG30" s="79"/>
      <c r="BH30" s="79"/>
      <c r="BI30" s="79"/>
      <c r="BJ30" s="79"/>
      <c r="BK30" s="79"/>
      <c r="BL30" s="79"/>
      <c r="BM30" s="79"/>
      <c r="BN30" s="79"/>
      <c r="BO30" s="79"/>
      <c r="BP30" s="79"/>
      <c r="BQ30" s="79"/>
      <c r="BR30" s="79"/>
      <c r="BS30" s="79"/>
      <c r="BT30" s="79"/>
    </row>
    <row r="31" spans="1:72" ht="16.5" customHeight="1" x14ac:dyDescent="0.2">
      <c r="A31" s="74"/>
      <c r="B31" s="75"/>
      <c r="C31" s="76"/>
      <c r="D31" s="76"/>
      <c r="E31" s="65" t="s">
        <v>111</v>
      </c>
      <c r="F31" s="66">
        <v>915</v>
      </c>
      <c r="G31" s="67" t="s">
        <v>178</v>
      </c>
      <c r="H31" s="67" t="s">
        <v>180</v>
      </c>
      <c r="I31" s="68" t="s">
        <v>182</v>
      </c>
      <c r="J31" s="69" t="s">
        <v>190</v>
      </c>
      <c r="K31" s="69" t="s">
        <v>185</v>
      </c>
      <c r="L31" s="70" t="s">
        <v>195</v>
      </c>
      <c r="M31" s="71">
        <v>850</v>
      </c>
      <c r="N31" s="72">
        <v>18.367000000000001</v>
      </c>
      <c r="O31" s="72">
        <v>18.31739</v>
      </c>
      <c r="P31" s="197">
        <f t="shared" si="0"/>
        <v>99.729896009146842</v>
      </c>
    </row>
    <row r="32" spans="1:72" ht="15" hidden="1" customHeight="1" x14ac:dyDescent="0.2">
      <c r="A32" s="74"/>
      <c r="B32" s="75"/>
      <c r="C32" s="76"/>
      <c r="D32" s="76"/>
      <c r="E32" s="65" t="s">
        <v>112</v>
      </c>
      <c r="F32" s="66">
        <v>915</v>
      </c>
      <c r="G32" s="67" t="s">
        <v>178</v>
      </c>
      <c r="H32" s="67" t="s">
        <v>180</v>
      </c>
      <c r="I32" s="68" t="s">
        <v>182</v>
      </c>
      <c r="J32" s="69" t="s">
        <v>190</v>
      </c>
      <c r="K32" s="69" t="s">
        <v>185</v>
      </c>
      <c r="L32" s="70" t="s">
        <v>195</v>
      </c>
      <c r="M32" s="71" t="s">
        <v>197</v>
      </c>
      <c r="N32" s="72"/>
      <c r="O32" s="72"/>
      <c r="P32" s="197" t="e">
        <f t="shared" si="0"/>
        <v>#DIV/0!</v>
      </c>
    </row>
    <row r="33" spans="1:16" ht="15.75" hidden="1" customHeight="1" x14ac:dyDescent="0.2">
      <c r="A33" s="74"/>
      <c r="B33" s="75"/>
      <c r="C33" s="76"/>
      <c r="D33" s="76"/>
      <c r="E33" s="65" t="s">
        <v>198</v>
      </c>
      <c r="F33" s="66">
        <v>915</v>
      </c>
      <c r="G33" s="67" t="s">
        <v>178</v>
      </c>
      <c r="H33" s="67" t="s">
        <v>180</v>
      </c>
      <c r="I33" s="68" t="s">
        <v>182</v>
      </c>
      <c r="J33" s="69" t="s">
        <v>190</v>
      </c>
      <c r="K33" s="69" t="s">
        <v>185</v>
      </c>
      <c r="L33" s="92" t="s">
        <v>195</v>
      </c>
      <c r="M33" s="71">
        <v>853</v>
      </c>
      <c r="N33" s="72"/>
      <c r="O33" s="87"/>
      <c r="P33" s="197" t="e">
        <f t="shared" si="0"/>
        <v>#DIV/0!</v>
      </c>
    </row>
    <row r="34" spans="1:16" ht="31.35" hidden="1" customHeight="1" x14ac:dyDescent="0.2">
      <c r="A34" s="74"/>
      <c r="B34" s="75"/>
      <c r="C34" s="76"/>
      <c r="D34" s="76"/>
      <c r="E34" s="65" t="s">
        <v>199</v>
      </c>
      <c r="F34" s="66">
        <v>915</v>
      </c>
      <c r="G34" s="93" t="s">
        <v>178</v>
      </c>
      <c r="H34" s="93" t="s">
        <v>180</v>
      </c>
      <c r="I34" s="82">
        <v>65</v>
      </c>
      <c r="J34" s="94">
        <v>2</v>
      </c>
      <c r="K34" s="95" t="s">
        <v>185</v>
      </c>
      <c r="L34" s="93">
        <v>44200</v>
      </c>
      <c r="M34" s="96"/>
      <c r="N34" s="72">
        <f>N35</f>
        <v>0</v>
      </c>
      <c r="O34" s="72">
        <f>O35</f>
        <v>0</v>
      </c>
      <c r="P34" s="197" t="e">
        <f t="shared" si="0"/>
        <v>#DIV/0!</v>
      </c>
    </row>
    <row r="35" spans="1:16" ht="48.6" hidden="1" customHeight="1" x14ac:dyDescent="0.2">
      <c r="A35" s="74"/>
      <c r="B35" s="75"/>
      <c r="C35" s="76"/>
      <c r="D35" s="76"/>
      <c r="E35" s="97" t="s">
        <v>200</v>
      </c>
      <c r="F35" s="66">
        <v>915</v>
      </c>
      <c r="G35" s="93" t="s">
        <v>178</v>
      </c>
      <c r="H35" s="81" t="s">
        <v>180</v>
      </c>
      <c r="I35" s="82">
        <v>65</v>
      </c>
      <c r="J35" s="94">
        <v>2</v>
      </c>
      <c r="K35" s="95" t="s">
        <v>185</v>
      </c>
      <c r="L35" s="70">
        <v>44205</v>
      </c>
      <c r="M35" s="96"/>
      <c r="N35" s="98">
        <f>N36+N38</f>
        <v>0</v>
      </c>
      <c r="O35" s="98">
        <f>O39</f>
        <v>0</v>
      </c>
      <c r="P35" s="197" t="e">
        <f t="shared" si="0"/>
        <v>#DIV/0!</v>
      </c>
    </row>
    <row r="36" spans="1:16" ht="63.75" hidden="1" customHeight="1" x14ac:dyDescent="0.2">
      <c r="A36" s="74"/>
      <c r="B36" s="75"/>
      <c r="C36" s="76"/>
      <c r="D36" s="76"/>
      <c r="E36" s="65" t="s">
        <v>201</v>
      </c>
      <c r="F36" s="66">
        <v>915</v>
      </c>
      <c r="G36" s="93" t="s">
        <v>178</v>
      </c>
      <c r="H36" s="81" t="s">
        <v>180</v>
      </c>
      <c r="I36" s="82">
        <v>65</v>
      </c>
      <c r="J36" s="94">
        <v>2</v>
      </c>
      <c r="K36" s="95" t="s">
        <v>185</v>
      </c>
      <c r="L36" s="70">
        <v>44205</v>
      </c>
      <c r="M36" s="96" t="s">
        <v>202</v>
      </c>
      <c r="N36" s="99">
        <f>N37</f>
        <v>0</v>
      </c>
      <c r="O36" s="99">
        <f>O37</f>
        <v>0</v>
      </c>
      <c r="P36" s="197" t="e">
        <f t="shared" si="0"/>
        <v>#DIV/0!</v>
      </c>
    </row>
    <row r="37" spans="1:16" ht="33" hidden="1" customHeight="1" x14ac:dyDescent="0.2">
      <c r="A37" s="74"/>
      <c r="B37" s="75"/>
      <c r="C37" s="76"/>
      <c r="D37" s="76"/>
      <c r="E37" s="65" t="s">
        <v>107</v>
      </c>
      <c r="F37" s="66">
        <v>915</v>
      </c>
      <c r="G37" s="93" t="s">
        <v>178</v>
      </c>
      <c r="H37" s="81" t="s">
        <v>180</v>
      </c>
      <c r="I37" s="82">
        <v>65</v>
      </c>
      <c r="J37" s="94">
        <v>2</v>
      </c>
      <c r="K37" s="95" t="s">
        <v>185</v>
      </c>
      <c r="L37" s="70">
        <v>44205</v>
      </c>
      <c r="M37" s="96" t="s">
        <v>203</v>
      </c>
      <c r="N37" s="99"/>
      <c r="O37" s="98">
        <v>0</v>
      </c>
      <c r="P37" s="197" t="e">
        <f t="shared" si="0"/>
        <v>#DIV/0!</v>
      </c>
    </row>
    <row r="38" spans="1:16" ht="33" hidden="1" customHeight="1" x14ac:dyDescent="0.2">
      <c r="A38" s="74"/>
      <c r="B38" s="75"/>
      <c r="C38" s="76"/>
      <c r="D38" s="76"/>
      <c r="E38" s="88" t="s">
        <v>108</v>
      </c>
      <c r="F38" s="66">
        <v>915</v>
      </c>
      <c r="G38" s="81" t="s">
        <v>178</v>
      </c>
      <c r="H38" s="81" t="s">
        <v>180</v>
      </c>
      <c r="I38" s="82">
        <v>65</v>
      </c>
      <c r="J38" s="83" t="s">
        <v>190</v>
      </c>
      <c r="K38" s="84" t="s">
        <v>185</v>
      </c>
      <c r="L38" s="70">
        <v>44205</v>
      </c>
      <c r="M38" s="96" t="s">
        <v>106</v>
      </c>
      <c r="N38" s="99">
        <f>N39</f>
        <v>0</v>
      </c>
      <c r="O38" s="99">
        <f>O39</f>
        <v>0</v>
      </c>
      <c r="P38" s="197" t="e">
        <f t="shared" si="0"/>
        <v>#DIV/0!</v>
      </c>
    </row>
    <row r="39" spans="1:16" ht="32.85" hidden="1" customHeight="1" x14ac:dyDescent="0.2">
      <c r="A39" s="74"/>
      <c r="B39" s="75"/>
      <c r="C39" s="76"/>
      <c r="D39" s="76"/>
      <c r="E39" s="88" t="s">
        <v>109</v>
      </c>
      <c r="F39" s="66">
        <v>915</v>
      </c>
      <c r="G39" s="81" t="s">
        <v>178</v>
      </c>
      <c r="H39" s="81" t="s">
        <v>180</v>
      </c>
      <c r="I39" s="82">
        <v>65</v>
      </c>
      <c r="J39" s="83" t="s">
        <v>190</v>
      </c>
      <c r="K39" s="84" t="s">
        <v>185</v>
      </c>
      <c r="L39" s="70">
        <v>44205</v>
      </c>
      <c r="M39" s="86">
        <v>240</v>
      </c>
      <c r="N39" s="100"/>
      <c r="O39" s="72">
        <v>0</v>
      </c>
      <c r="P39" s="197" t="e">
        <f t="shared" si="0"/>
        <v>#DIV/0!</v>
      </c>
    </row>
    <row r="40" spans="1:16" ht="15.75" hidden="1" customHeight="1" x14ac:dyDescent="0.2">
      <c r="A40" s="74"/>
      <c r="B40" s="75"/>
      <c r="C40" s="76"/>
      <c r="D40" s="76"/>
      <c r="E40" s="65"/>
      <c r="F40" s="66">
        <v>915</v>
      </c>
      <c r="G40" s="67"/>
      <c r="H40" s="67"/>
      <c r="I40" s="68"/>
      <c r="J40" s="69"/>
      <c r="K40" s="69"/>
      <c r="L40" s="102"/>
      <c r="M40" s="71"/>
      <c r="N40" s="72"/>
      <c r="O40" s="87"/>
      <c r="P40" s="197" t="e">
        <f t="shared" si="0"/>
        <v>#DIV/0!</v>
      </c>
    </row>
    <row r="41" spans="1:16" ht="53.25" hidden="1" customHeight="1" x14ac:dyDescent="0.2">
      <c r="A41" s="74"/>
      <c r="B41" s="75"/>
      <c r="C41" s="76"/>
      <c r="D41" s="76"/>
      <c r="E41" s="104" t="s">
        <v>204</v>
      </c>
      <c r="F41" s="66">
        <v>915</v>
      </c>
      <c r="G41" s="67" t="s">
        <v>178</v>
      </c>
      <c r="H41" s="67" t="s">
        <v>180</v>
      </c>
      <c r="I41" s="68">
        <v>89</v>
      </c>
      <c r="J41" s="69">
        <v>1</v>
      </c>
      <c r="K41" s="69" t="s">
        <v>185</v>
      </c>
      <c r="L41" s="105" t="s">
        <v>205</v>
      </c>
      <c r="M41" s="106"/>
      <c r="N41" s="72">
        <f>N42</f>
        <v>0</v>
      </c>
      <c r="O41" s="87"/>
      <c r="P41" s="197" t="e">
        <f t="shared" si="0"/>
        <v>#DIV/0!</v>
      </c>
    </row>
    <row r="42" spans="1:16" ht="26.25" hidden="1" customHeight="1" x14ac:dyDescent="0.2">
      <c r="A42" s="74"/>
      <c r="B42" s="75"/>
      <c r="C42" s="76"/>
      <c r="D42" s="76"/>
      <c r="E42" s="65" t="s">
        <v>206</v>
      </c>
      <c r="F42" s="66">
        <v>915</v>
      </c>
      <c r="G42" s="67" t="s">
        <v>178</v>
      </c>
      <c r="H42" s="67" t="s">
        <v>180</v>
      </c>
      <c r="I42" s="68">
        <v>89</v>
      </c>
      <c r="J42" s="69">
        <v>1</v>
      </c>
      <c r="K42" s="69" t="s">
        <v>185</v>
      </c>
      <c r="L42" s="105" t="s">
        <v>205</v>
      </c>
      <c r="M42" s="106">
        <v>244</v>
      </c>
      <c r="N42" s="72"/>
      <c r="O42" s="87"/>
      <c r="P42" s="197" t="e">
        <f t="shared" si="0"/>
        <v>#DIV/0!</v>
      </c>
    </row>
    <row r="43" spans="1:16" ht="65.25" customHeight="1" x14ac:dyDescent="0.2">
      <c r="A43" s="74"/>
      <c r="B43" s="75"/>
      <c r="C43" s="76"/>
      <c r="D43" s="76"/>
      <c r="E43" s="97" t="s">
        <v>207</v>
      </c>
      <c r="F43" s="66">
        <v>915</v>
      </c>
      <c r="G43" s="107" t="s">
        <v>178</v>
      </c>
      <c r="H43" s="81" t="s">
        <v>180</v>
      </c>
      <c r="I43" s="82">
        <v>65</v>
      </c>
      <c r="J43" s="69" t="s">
        <v>190</v>
      </c>
      <c r="K43" s="84" t="s">
        <v>185</v>
      </c>
      <c r="L43" s="85" t="s">
        <v>208</v>
      </c>
      <c r="M43" s="96"/>
      <c r="N43" s="100">
        <f>N45</f>
        <v>16.100000000000001</v>
      </c>
      <c r="O43" s="100">
        <f>O45</f>
        <v>16.100000000000001</v>
      </c>
      <c r="P43" s="197">
        <f t="shared" si="0"/>
        <v>100</v>
      </c>
    </row>
    <row r="44" spans="1:16" ht="15" customHeight="1" x14ac:dyDescent="0.2">
      <c r="A44" s="74"/>
      <c r="B44" s="75"/>
      <c r="C44" s="76"/>
      <c r="D44" s="76"/>
      <c r="E44" s="97" t="s">
        <v>113</v>
      </c>
      <c r="F44" s="66">
        <v>915</v>
      </c>
      <c r="G44" s="107" t="s">
        <v>178</v>
      </c>
      <c r="H44" s="81" t="s">
        <v>180</v>
      </c>
      <c r="I44" s="82">
        <v>65</v>
      </c>
      <c r="J44" s="69" t="s">
        <v>190</v>
      </c>
      <c r="K44" s="84" t="s">
        <v>185</v>
      </c>
      <c r="L44" s="85" t="s">
        <v>208</v>
      </c>
      <c r="M44" s="96" t="s">
        <v>209</v>
      </c>
      <c r="N44" s="100">
        <f>N45</f>
        <v>16.100000000000001</v>
      </c>
      <c r="O44" s="100">
        <f>O45</f>
        <v>16.100000000000001</v>
      </c>
      <c r="P44" s="197">
        <f t="shared" si="0"/>
        <v>100</v>
      </c>
    </row>
    <row r="45" spans="1:16" ht="14.25" customHeight="1" x14ac:dyDescent="0.2">
      <c r="A45" s="74"/>
      <c r="B45" s="75"/>
      <c r="C45" s="76"/>
      <c r="D45" s="76"/>
      <c r="E45" s="78" t="s">
        <v>94</v>
      </c>
      <c r="F45" s="66">
        <v>915</v>
      </c>
      <c r="G45" s="107" t="s">
        <v>178</v>
      </c>
      <c r="H45" s="81" t="s">
        <v>180</v>
      </c>
      <c r="I45" s="82">
        <v>65</v>
      </c>
      <c r="J45" s="83" t="s">
        <v>190</v>
      </c>
      <c r="K45" s="84" t="s">
        <v>185</v>
      </c>
      <c r="L45" s="85" t="s">
        <v>208</v>
      </c>
      <c r="M45" s="96" t="s">
        <v>210</v>
      </c>
      <c r="N45" s="108">
        <v>16.100000000000001</v>
      </c>
      <c r="O45" s="72">
        <v>16.100000000000001</v>
      </c>
      <c r="P45" s="197">
        <f t="shared" si="0"/>
        <v>100</v>
      </c>
    </row>
    <row r="46" spans="1:16" ht="40.5" customHeight="1" x14ac:dyDescent="0.2">
      <c r="A46" s="74"/>
      <c r="B46" s="75"/>
      <c r="C46" s="76"/>
      <c r="D46" s="76"/>
      <c r="E46" s="65" t="s">
        <v>211</v>
      </c>
      <c r="F46" s="66">
        <v>915</v>
      </c>
      <c r="G46" s="67" t="s">
        <v>178</v>
      </c>
      <c r="H46" s="67" t="s">
        <v>180</v>
      </c>
      <c r="I46" s="68" t="s">
        <v>212</v>
      </c>
      <c r="J46" s="69" t="s">
        <v>213</v>
      </c>
      <c r="K46" s="84"/>
      <c r="L46" s="85"/>
      <c r="M46" s="96"/>
      <c r="N46" s="72">
        <f t="shared" ref="N46:O47" si="3">N47</f>
        <v>1</v>
      </c>
      <c r="O46" s="72">
        <f t="shared" si="3"/>
        <v>1</v>
      </c>
      <c r="P46" s="197">
        <f t="shared" si="0"/>
        <v>100</v>
      </c>
    </row>
    <row r="47" spans="1:16" ht="42" customHeight="1" x14ac:dyDescent="0.2">
      <c r="A47" s="74"/>
      <c r="B47" s="75"/>
      <c r="C47" s="76"/>
      <c r="D47" s="76"/>
      <c r="E47" s="65" t="s">
        <v>214</v>
      </c>
      <c r="F47" s="66">
        <v>915</v>
      </c>
      <c r="G47" s="67" t="s">
        <v>178</v>
      </c>
      <c r="H47" s="67" t="s">
        <v>180</v>
      </c>
      <c r="I47" s="68">
        <v>89</v>
      </c>
      <c r="J47" s="69">
        <v>1</v>
      </c>
      <c r="K47" s="69" t="s">
        <v>185</v>
      </c>
      <c r="L47" s="70"/>
      <c r="M47" s="71"/>
      <c r="N47" s="72">
        <f t="shared" si="3"/>
        <v>1</v>
      </c>
      <c r="O47" s="72">
        <f t="shared" si="3"/>
        <v>1</v>
      </c>
      <c r="P47" s="197">
        <f t="shared" si="0"/>
        <v>100</v>
      </c>
    </row>
    <row r="48" spans="1:16" ht="78" customHeight="1" x14ac:dyDescent="0.2">
      <c r="A48" s="74"/>
      <c r="B48" s="75"/>
      <c r="C48" s="76"/>
      <c r="D48" s="76"/>
      <c r="E48" s="109" t="s">
        <v>215</v>
      </c>
      <c r="F48" s="66">
        <v>915</v>
      </c>
      <c r="G48" s="67" t="s">
        <v>178</v>
      </c>
      <c r="H48" s="67" t="s">
        <v>180</v>
      </c>
      <c r="I48" s="68">
        <v>89</v>
      </c>
      <c r="J48" s="69">
        <v>1</v>
      </c>
      <c r="K48" s="69" t="s">
        <v>185</v>
      </c>
      <c r="L48" s="70" t="s">
        <v>216</v>
      </c>
      <c r="M48" s="71"/>
      <c r="N48" s="72">
        <f>N50</f>
        <v>1</v>
      </c>
      <c r="O48" s="72">
        <f>O50</f>
        <v>1</v>
      </c>
      <c r="P48" s="197">
        <f t="shared" si="0"/>
        <v>100</v>
      </c>
    </row>
    <row r="49" spans="1:109" ht="27.75" customHeight="1" x14ac:dyDescent="0.2">
      <c r="A49" s="74"/>
      <c r="B49" s="75"/>
      <c r="C49" s="76"/>
      <c r="D49" s="76"/>
      <c r="E49" s="88" t="s">
        <v>108</v>
      </c>
      <c r="F49" s="66">
        <v>915</v>
      </c>
      <c r="G49" s="67" t="s">
        <v>178</v>
      </c>
      <c r="H49" s="67" t="s">
        <v>180</v>
      </c>
      <c r="I49" s="68">
        <v>89</v>
      </c>
      <c r="J49" s="69">
        <v>1</v>
      </c>
      <c r="K49" s="69" t="s">
        <v>185</v>
      </c>
      <c r="L49" s="70" t="s">
        <v>216</v>
      </c>
      <c r="M49" s="71">
        <v>200</v>
      </c>
      <c r="N49" s="72">
        <f>N50</f>
        <v>1</v>
      </c>
      <c r="O49" s="72">
        <f>O50</f>
        <v>1</v>
      </c>
      <c r="P49" s="197">
        <f t="shared" si="0"/>
        <v>100</v>
      </c>
    </row>
    <row r="50" spans="1:109" ht="27.75" customHeight="1" x14ac:dyDescent="0.2">
      <c r="A50" s="74"/>
      <c r="B50" s="75"/>
      <c r="C50" s="76"/>
      <c r="D50" s="76"/>
      <c r="E50" s="88" t="s">
        <v>109</v>
      </c>
      <c r="F50" s="66">
        <v>915</v>
      </c>
      <c r="G50" s="67" t="s">
        <v>178</v>
      </c>
      <c r="H50" s="67" t="s">
        <v>180</v>
      </c>
      <c r="I50" s="68">
        <v>89</v>
      </c>
      <c r="J50" s="69">
        <v>1</v>
      </c>
      <c r="K50" s="69" t="s">
        <v>185</v>
      </c>
      <c r="L50" s="70" t="s">
        <v>216</v>
      </c>
      <c r="M50" s="71">
        <v>240</v>
      </c>
      <c r="N50" s="72">
        <v>1</v>
      </c>
      <c r="O50" s="72">
        <v>1</v>
      </c>
      <c r="P50" s="197">
        <f t="shared" si="0"/>
        <v>100</v>
      </c>
    </row>
    <row r="51" spans="1:109" ht="17.25" customHeight="1" x14ac:dyDescent="0.2">
      <c r="A51" s="74"/>
      <c r="B51" s="75"/>
      <c r="C51" s="76"/>
      <c r="D51" s="76"/>
      <c r="E51" s="65" t="s">
        <v>217</v>
      </c>
      <c r="F51" s="66">
        <v>915</v>
      </c>
      <c r="G51" s="67" t="s">
        <v>178</v>
      </c>
      <c r="H51" s="67">
        <v>11</v>
      </c>
      <c r="I51" s="68" t="s">
        <v>152</v>
      </c>
      <c r="J51" s="69"/>
      <c r="K51" s="69"/>
      <c r="L51" s="70"/>
      <c r="M51" s="71" t="s">
        <v>152</v>
      </c>
      <c r="N51" s="72">
        <f t="shared" ref="N51:O53" si="4">N52</f>
        <v>5</v>
      </c>
      <c r="O51" s="72">
        <f t="shared" si="4"/>
        <v>0</v>
      </c>
      <c r="P51" s="197">
        <f t="shared" si="0"/>
        <v>0</v>
      </c>
      <c r="Q51" s="110"/>
      <c r="R51" s="110"/>
      <c r="S51" s="110"/>
      <c r="T51" s="110"/>
      <c r="U51" s="110"/>
      <c r="V51" s="110"/>
      <c r="W51" s="110"/>
      <c r="X51" s="110"/>
      <c r="Y51" s="110"/>
      <c r="Z51" s="110"/>
      <c r="AA51" s="110"/>
      <c r="AB51" s="110"/>
      <c r="AC51" s="110"/>
      <c r="AD51" s="110"/>
      <c r="AE51" s="110"/>
      <c r="AF51" s="110"/>
      <c r="AG51" s="110"/>
      <c r="AH51" s="110"/>
    </row>
    <row r="52" spans="1:109" ht="42" customHeight="1" x14ac:dyDescent="0.2">
      <c r="A52" s="74"/>
      <c r="B52" s="75"/>
      <c r="C52" s="76"/>
      <c r="D52" s="76"/>
      <c r="E52" s="65" t="s">
        <v>211</v>
      </c>
      <c r="F52" s="66">
        <v>915</v>
      </c>
      <c r="G52" s="67" t="s">
        <v>178</v>
      </c>
      <c r="H52" s="67">
        <v>11</v>
      </c>
      <c r="I52" s="68" t="s">
        <v>212</v>
      </c>
      <c r="J52" s="69" t="s">
        <v>213</v>
      </c>
      <c r="K52" s="69"/>
      <c r="L52" s="70"/>
      <c r="M52" s="71"/>
      <c r="N52" s="72">
        <f t="shared" si="4"/>
        <v>5</v>
      </c>
      <c r="O52" s="72">
        <f t="shared" si="4"/>
        <v>0</v>
      </c>
      <c r="P52" s="197">
        <f t="shared" si="0"/>
        <v>0</v>
      </c>
      <c r="Q52" s="110"/>
      <c r="R52" s="110"/>
      <c r="S52" s="110"/>
      <c r="T52" s="110"/>
      <c r="U52" s="110"/>
      <c r="V52" s="110"/>
      <c r="W52" s="110"/>
      <c r="X52" s="110"/>
      <c r="Y52" s="110"/>
      <c r="Z52" s="110"/>
      <c r="AA52" s="110"/>
      <c r="AB52" s="110"/>
      <c r="AC52" s="110"/>
      <c r="AD52" s="110"/>
      <c r="AE52" s="110"/>
      <c r="AF52" s="110"/>
      <c r="AG52" s="110"/>
      <c r="AH52" s="110"/>
    </row>
    <row r="53" spans="1:109" ht="42" customHeight="1" x14ac:dyDescent="0.2">
      <c r="A53" s="74"/>
      <c r="B53" s="75"/>
      <c r="C53" s="76"/>
      <c r="D53" s="76"/>
      <c r="E53" s="65" t="s">
        <v>214</v>
      </c>
      <c r="F53" s="66">
        <v>915</v>
      </c>
      <c r="G53" s="67" t="s">
        <v>178</v>
      </c>
      <c r="H53" s="67">
        <v>11</v>
      </c>
      <c r="I53" s="68" t="s">
        <v>212</v>
      </c>
      <c r="J53" s="69" t="s">
        <v>184</v>
      </c>
      <c r="K53" s="69" t="s">
        <v>185</v>
      </c>
      <c r="L53" s="70"/>
      <c r="M53" s="71"/>
      <c r="N53" s="72">
        <f t="shared" si="4"/>
        <v>5</v>
      </c>
      <c r="O53" s="72">
        <f t="shared" si="4"/>
        <v>0</v>
      </c>
      <c r="P53" s="197">
        <f t="shared" si="0"/>
        <v>0</v>
      </c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0"/>
      <c r="AB53" s="110"/>
      <c r="AC53" s="110"/>
      <c r="AD53" s="110"/>
      <c r="AE53" s="110"/>
      <c r="AF53" s="110"/>
      <c r="AG53" s="110"/>
      <c r="AH53" s="110"/>
    </row>
    <row r="54" spans="1:109" s="89" customFormat="1" ht="27.75" customHeight="1" x14ac:dyDescent="0.2">
      <c r="B54" s="90"/>
      <c r="C54" s="91"/>
      <c r="D54" s="76"/>
      <c r="E54" s="65" t="s">
        <v>218</v>
      </c>
      <c r="F54" s="66">
        <v>915</v>
      </c>
      <c r="G54" s="67" t="s">
        <v>178</v>
      </c>
      <c r="H54" s="67">
        <v>11</v>
      </c>
      <c r="I54" s="68" t="s">
        <v>212</v>
      </c>
      <c r="J54" s="69" t="s">
        <v>184</v>
      </c>
      <c r="K54" s="69" t="s">
        <v>185</v>
      </c>
      <c r="L54" s="70" t="s">
        <v>219</v>
      </c>
      <c r="M54" s="71" t="s">
        <v>152</v>
      </c>
      <c r="N54" s="72">
        <f>N56</f>
        <v>5</v>
      </c>
      <c r="O54" s="72">
        <f>O56</f>
        <v>0</v>
      </c>
      <c r="P54" s="197">
        <f t="shared" si="0"/>
        <v>0</v>
      </c>
      <c r="Q54" s="110"/>
      <c r="R54" s="110"/>
      <c r="S54" s="110"/>
      <c r="T54" s="110"/>
      <c r="U54" s="110"/>
      <c r="V54" s="110"/>
      <c r="W54" s="110"/>
      <c r="X54" s="110"/>
      <c r="Y54" s="110"/>
      <c r="Z54" s="110"/>
      <c r="AA54" s="110"/>
      <c r="AB54" s="110"/>
      <c r="AC54" s="110"/>
      <c r="AD54" s="110"/>
      <c r="AE54" s="110"/>
      <c r="AF54" s="110"/>
      <c r="AG54" s="110"/>
      <c r="AH54" s="110"/>
      <c r="AI54" s="79"/>
      <c r="AJ54" s="79"/>
      <c r="AK54" s="79"/>
      <c r="AL54" s="79"/>
      <c r="AM54" s="79"/>
      <c r="AN54" s="79"/>
      <c r="AO54" s="79"/>
      <c r="AP54" s="79"/>
      <c r="AQ54" s="79"/>
      <c r="AR54" s="79"/>
      <c r="AS54" s="79"/>
      <c r="AT54" s="79"/>
      <c r="AU54" s="79"/>
      <c r="AV54" s="79"/>
      <c r="AW54" s="79"/>
      <c r="AX54" s="79"/>
      <c r="AY54" s="79"/>
      <c r="AZ54" s="79"/>
      <c r="BA54" s="79"/>
      <c r="BB54" s="79"/>
      <c r="BC54" s="79"/>
      <c r="BD54" s="79"/>
      <c r="BE54" s="79"/>
      <c r="BF54" s="79"/>
      <c r="BG54" s="79"/>
      <c r="BH54" s="79"/>
      <c r="BI54" s="79"/>
      <c r="BJ54" s="79"/>
      <c r="BK54" s="79"/>
      <c r="BL54" s="79"/>
      <c r="BM54" s="79"/>
      <c r="BN54" s="79"/>
      <c r="BO54" s="79"/>
      <c r="BP54" s="79"/>
      <c r="BQ54" s="79"/>
      <c r="BR54" s="79"/>
      <c r="BS54" s="79"/>
      <c r="BT54" s="79"/>
      <c r="BU54" s="79"/>
      <c r="BV54" s="79"/>
      <c r="BW54" s="79"/>
      <c r="BX54" s="79"/>
      <c r="BY54" s="79"/>
      <c r="BZ54" s="79"/>
      <c r="CA54" s="79"/>
      <c r="CB54" s="79"/>
      <c r="CC54" s="79"/>
      <c r="CD54" s="79"/>
      <c r="CE54" s="79"/>
      <c r="CF54" s="79"/>
      <c r="CG54" s="79"/>
      <c r="CH54" s="79"/>
      <c r="CI54" s="79"/>
      <c r="CJ54" s="79"/>
      <c r="CK54" s="79"/>
      <c r="CL54" s="79"/>
      <c r="CM54" s="79"/>
      <c r="CN54" s="79"/>
      <c r="CO54" s="79"/>
      <c r="CP54" s="79"/>
      <c r="CQ54" s="79"/>
      <c r="CR54" s="79"/>
      <c r="CS54" s="79"/>
      <c r="CT54" s="79"/>
      <c r="CU54" s="79"/>
      <c r="CV54" s="79"/>
      <c r="CW54" s="79"/>
      <c r="CX54" s="79"/>
      <c r="CY54" s="79"/>
      <c r="CZ54" s="79"/>
      <c r="DA54" s="79"/>
      <c r="DB54" s="79"/>
      <c r="DC54" s="79"/>
      <c r="DD54" s="79"/>
      <c r="DE54" s="79"/>
    </row>
    <row r="55" spans="1:109" s="89" customFormat="1" ht="17.100000000000001" customHeight="1" x14ac:dyDescent="0.2">
      <c r="B55" s="90"/>
      <c r="C55" s="91"/>
      <c r="D55" s="76"/>
      <c r="E55" s="88" t="s">
        <v>110</v>
      </c>
      <c r="F55" s="66">
        <v>915</v>
      </c>
      <c r="G55" s="67" t="s">
        <v>178</v>
      </c>
      <c r="H55" s="67">
        <v>11</v>
      </c>
      <c r="I55" s="68" t="s">
        <v>212</v>
      </c>
      <c r="J55" s="69" t="s">
        <v>184</v>
      </c>
      <c r="K55" s="69" t="s">
        <v>185</v>
      </c>
      <c r="L55" s="70" t="s">
        <v>219</v>
      </c>
      <c r="M55" s="71">
        <v>800</v>
      </c>
      <c r="N55" s="72">
        <f>N56</f>
        <v>5</v>
      </c>
      <c r="O55" s="72">
        <f>O56</f>
        <v>0</v>
      </c>
      <c r="P55" s="197">
        <f t="shared" si="0"/>
        <v>0</v>
      </c>
      <c r="Q55" s="110"/>
      <c r="R55" s="110"/>
      <c r="S55" s="110"/>
      <c r="T55" s="110"/>
      <c r="U55" s="110"/>
      <c r="V55" s="110"/>
      <c r="W55" s="110"/>
      <c r="X55" s="110"/>
      <c r="Y55" s="110"/>
      <c r="Z55" s="110"/>
      <c r="AA55" s="110"/>
      <c r="AB55" s="110"/>
      <c r="AC55" s="110"/>
      <c r="AD55" s="110"/>
      <c r="AE55" s="110"/>
      <c r="AF55" s="110"/>
      <c r="AG55" s="110"/>
      <c r="AH55" s="110"/>
      <c r="AI55" s="79"/>
      <c r="AJ55" s="79"/>
      <c r="AK55" s="79"/>
      <c r="AL55" s="79"/>
      <c r="AM55" s="79"/>
      <c r="AN55" s="79"/>
      <c r="AO55" s="79"/>
      <c r="AP55" s="79"/>
      <c r="AQ55" s="79"/>
      <c r="AR55" s="79"/>
      <c r="AS55" s="79"/>
      <c r="AT55" s="79"/>
      <c r="AU55" s="79"/>
      <c r="AV55" s="79"/>
      <c r="AW55" s="79"/>
      <c r="AX55" s="79"/>
      <c r="AY55" s="79"/>
      <c r="AZ55" s="79"/>
      <c r="BA55" s="79"/>
      <c r="BB55" s="79"/>
      <c r="BC55" s="79"/>
      <c r="BD55" s="79"/>
      <c r="BE55" s="79"/>
      <c r="BF55" s="79"/>
      <c r="BG55" s="79"/>
      <c r="BH55" s="79"/>
      <c r="BI55" s="79"/>
      <c r="BJ55" s="79"/>
      <c r="BK55" s="79"/>
      <c r="BL55" s="79"/>
      <c r="BM55" s="79"/>
      <c r="BN55" s="79"/>
      <c r="BO55" s="79"/>
      <c r="BP55" s="79"/>
      <c r="BQ55" s="79"/>
      <c r="BR55" s="79"/>
      <c r="BS55" s="79"/>
      <c r="BT55" s="79"/>
      <c r="BU55" s="79"/>
      <c r="BV55" s="79"/>
      <c r="BW55" s="79"/>
      <c r="BX55" s="79"/>
      <c r="BY55" s="79"/>
      <c r="BZ55" s="79"/>
      <c r="CA55" s="79"/>
      <c r="CB55" s="79"/>
      <c r="CC55" s="79"/>
      <c r="CD55" s="79"/>
      <c r="CE55" s="79"/>
      <c r="CF55" s="79"/>
      <c r="CG55" s="79"/>
      <c r="CH55" s="79"/>
      <c r="CI55" s="79"/>
      <c r="CJ55" s="79"/>
      <c r="CK55" s="79"/>
      <c r="CL55" s="79"/>
      <c r="CM55" s="79"/>
      <c r="CN55" s="79"/>
      <c r="CO55" s="79"/>
      <c r="CP55" s="79"/>
      <c r="CQ55" s="79"/>
      <c r="CR55" s="79"/>
      <c r="CS55" s="79"/>
      <c r="CT55" s="79"/>
      <c r="CU55" s="79"/>
      <c r="CV55" s="79"/>
      <c r="CW55" s="79"/>
      <c r="CX55" s="79"/>
      <c r="CY55" s="79"/>
      <c r="CZ55" s="79"/>
      <c r="DA55" s="79"/>
      <c r="DB55" s="79"/>
      <c r="DC55" s="79"/>
      <c r="DD55" s="79"/>
      <c r="DE55" s="79"/>
    </row>
    <row r="56" spans="1:109" s="89" customFormat="1" ht="13.5" customHeight="1" x14ac:dyDescent="0.2">
      <c r="B56" s="90"/>
      <c r="C56" s="91"/>
      <c r="D56" s="76"/>
      <c r="E56" s="65" t="s">
        <v>114</v>
      </c>
      <c r="F56" s="66">
        <v>915</v>
      </c>
      <c r="G56" s="67" t="s">
        <v>178</v>
      </c>
      <c r="H56" s="67">
        <v>11</v>
      </c>
      <c r="I56" s="68" t="s">
        <v>212</v>
      </c>
      <c r="J56" s="69" t="s">
        <v>184</v>
      </c>
      <c r="K56" s="69" t="s">
        <v>185</v>
      </c>
      <c r="L56" s="70" t="s">
        <v>219</v>
      </c>
      <c r="M56" s="71" t="s">
        <v>220</v>
      </c>
      <c r="N56" s="72">
        <v>5</v>
      </c>
      <c r="O56" s="72">
        <v>0</v>
      </c>
      <c r="P56" s="197">
        <f t="shared" si="0"/>
        <v>0</v>
      </c>
      <c r="Q56" s="110"/>
      <c r="R56" s="110"/>
      <c r="S56" s="110"/>
      <c r="T56" s="110"/>
      <c r="U56" s="110"/>
      <c r="V56" s="110"/>
      <c r="W56" s="110"/>
      <c r="X56" s="110"/>
      <c r="Y56" s="110"/>
      <c r="Z56" s="110"/>
      <c r="AA56" s="110"/>
      <c r="AB56" s="110"/>
      <c r="AC56" s="110"/>
      <c r="AD56" s="110"/>
      <c r="AE56" s="110"/>
      <c r="AF56" s="110"/>
      <c r="AG56" s="110"/>
      <c r="AH56" s="110"/>
      <c r="AI56" s="79"/>
      <c r="AJ56" s="79"/>
      <c r="AK56" s="79"/>
      <c r="AL56" s="79"/>
      <c r="AM56" s="79"/>
      <c r="AN56" s="79"/>
      <c r="AO56" s="79"/>
      <c r="AP56" s="79"/>
      <c r="AQ56" s="79"/>
      <c r="AR56" s="79"/>
      <c r="AS56" s="79"/>
      <c r="AT56" s="79"/>
      <c r="AU56" s="79"/>
      <c r="AV56" s="79"/>
      <c r="AW56" s="79"/>
      <c r="AX56" s="79"/>
      <c r="AY56" s="79"/>
      <c r="AZ56" s="79"/>
      <c r="BA56" s="79"/>
      <c r="BB56" s="79"/>
      <c r="BC56" s="79"/>
      <c r="BD56" s="79"/>
      <c r="BE56" s="79"/>
      <c r="BF56" s="79"/>
      <c r="BG56" s="79"/>
      <c r="BH56" s="79"/>
      <c r="BI56" s="79"/>
      <c r="BJ56" s="79"/>
      <c r="BK56" s="79"/>
      <c r="BL56" s="79"/>
      <c r="BM56" s="79"/>
      <c r="BN56" s="79"/>
      <c r="BO56" s="79"/>
      <c r="BP56" s="79"/>
      <c r="BQ56" s="79"/>
      <c r="BR56" s="79"/>
      <c r="BS56" s="79"/>
      <c r="BT56" s="79"/>
      <c r="BU56" s="79"/>
      <c r="BV56" s="79"/>
      <c r="BW56" s="79"/>
      <c r="BX56" s="79"/>
      <c r="BY56" s="79"/>
      <c r="BZ56" s="79"/>
      <c r="CA56" s="79"/>
      <c r="CB56" s="79"/>
      <c r="CC56" s="79"/>
      <c r="CD56" s="79"/>
      <c r="CE56" s="79"/>
      <c r="CF56" s="79"/>
      <c r="CG56" s="79"/>
      <c r="CH56" s="79"/>
      <c r="CI56" s="79"/>
      <c r="CJ56" s="79"/>
      <c r="CK56" s="79"/>
      <c r="CL56" s="79"/>
      <c r="CM56" s="79"/>
      <c r="CN56" s="79"/>
      <c r="CO56" s="79"/>
      <c r="CP56" s="79"/>
      <c r="CQ56" s="79"/>
      <c r="CR56" s="79"/>
      <c r="CS56" s="79"/>
      <c r="CT56" s="79"/>
      <c r="CU56" s="79"/>
      <c r="CV56" s="79"/>
      <c r="CW56" s="79"/>
      <c r="CX56" s="79"/>
      <c r="CY56" s="79"/>
      <c r="CZ56" s="79"/>
      <c r="DA56" s="79"/>
      <c r="DB56" s="79"/>
      <c r="DC56" s="79"/>
      <c r="DD56" s="79"/>
      <c r="DE56" s="79"/>
    </row>
    <row r="57" spans="1:109" s="74" customFormat="1" ht="16.5" customHeight="1" x14ac:dyDescent="0.2">
      <c r="B57" s="75"/>
      <c r="C57" s="76"/>
      <c r="D57" s="76"/>
      <c r="E57" s="80" t="s">
        <v>221</v>
      </c>
      <c r="F57" s="66">
        <v>915</v>
      </c>
      <c r="G57" s="111" t="s">
        <v>178</v>
      </c>
      <c r="H57" s="111" t="s">
        <v>222</v>
      </c>
      <c r="I57" s="112"/>
      <c r="J57" s="94"/>
      <c r="K57" s="94"/>
      <c r="L57" s="113"/>
      <c r="M57" s="71"/>
      <c r="N57" s="72">
        <f t="shared" ref="N57:O58" si="5">N58</f>
        <v>76.19</v>
      </c>
      <c r="O57" s="72">
        <f t="shared" si="5"/>
        <v>59.624679999999998</v>
      </c>
      <c r="P57" s="197">
        <f t="shared" si="0"/>
        <v>78.25788161176007</v>
      </c>
    </row>
    <row r="58" spans="1:109" s="74" customFormat="1" ht="42.75" customHeight="1" x14ac:dyDescent="0.2">
      <c r="B58" s="75"/>
      <c r="C58" s="76"/>
      <c r="D58" s="76"/>
      <c r="E58" s="80" t="s">
        <v>211</v>
      </c>
      <c r="F58" s="66">
        <v>915</v>
      </c>
      <c r="G58" s="111" t="s">
        <v>178</v>
      </c>
      <c r="H58" s="111" t="s">
        <v>222</v>
      </c>
      <c r="I58" s="112" t="s">
        <v>212</v>
      </c>
      <c r="J58" s="94" t="s">
        <v>213</v>
      </c>
      <c r="K58" s="94"/>
      <c r="L58" s="113"/>
      <c r="M58" s="71"/>
      <c r="N58" s="72">
        <f t="shared" si="5"/>
        <v>76.19</v>
      </c>
      <c r="O58" s="72">
        <f t="shared" si="5"/>
        <v>59.624679999999998</v>
      </c>
      <c r="P58" s="197">
        <f t="shared" si="0"/>
        <v>78.25788161176007</v>
      </c>
    </row>
    <row r="59" spans="1:109" s="74" customFormat="1" ht="41.25" customHeight="1" x14ac:dyDescent="0.2">
      <c r="B59" s="75"/>
      <c r="C59" s="76"/>
      <c r="D59" s="76"/>
      <c r="E59" s="80" t="s">
        <v>214</v>
      </c>
      <c r="F59" s="66">
        <v>915</v>
      </c>
      <c r="G59" s="111" t="s">
        <v>178</v>
      </c>
      <c r="H59" s="111" t="s">
        <v>222</v>
      </c>
      <c r="I59" s="112" t="s">
        <v>212</v>
      </c>
      <c r="J59" s="94" t="s">
        <v>184</v>
      </c>
      <c r="K59" s="94" t="s">
        <v>185</v>
      </c>
      <c r="L59" s="113"/>
      <c r="M59" s="71"/>
      <c r="N59" s="72">
        <f>N71+N60+N63</f>
        <v>76.19</v>
      </c>
      <c r="O59" s="72">
        <f>O71+O60+O63</f>
        <v>59.624679999999998</v>
      </c>
      <c r="P59" s="197">
        <f t="shared" si="0"/>
        <v>78.25788161176007</v>
      </c>
    </row>
    <row r="60" spans="1:109" s="74" customFormat="1" ht="17.25" hidden="1" customHeight="1" x14ac:dyDescent="0.2">
      <c r="B60" s="75"/>
      <c r="C60" s="76"/>
      <c r="D60" s="76"/>
      <c r="E60" s="80" t="s">
        <v>223</v>
      </c>
      <c r="F60" s="66">
        <v>915</v>
      </c>
      <c r="G60" s="111" t="s">
        <v>178</v>
      </c>
      <c r="H60" s="111" t="s">
        <v>222</v>
      </c>
      <c r="I60" s="112" t="s">
        <v>212</v>
      </c>
      <c r="J60" s="94" t="s">
        <v>184</v>
      </c>
      <c r="K60" s="94" t="s">
        <v>185</v>
      </c>
      <c r="L60" s="113" t="s">
        <v>224</v>
      </c>
      <c r="M60" s="71"/>
      <c r="N60" s="72">
        <f t="shared" ref="N60:O61" si="6">N61</f>
        <v>0</v>
      </c>
      <c r="O60" s="72">
        <f t="shared" si="6"/>
        <v>0</v>
      </c>
      <c r="P60" s="197" t="e">
        <f t="shared" si="0"/>
        <v>#DIV/0!</v>
      </c>
    </row>
    <row r="61" spans="1:109" s="74" customFormat="1" ht="26.25" hidden="1" customHeight="1" x14ac:dyDescent="0.2">
      <c r="B61" s="75"/>
      <c r="C61" s="76"/>
      <c r="D61" s="76"/>
      <c r="E61" s="88" t="s">
        <v>108</v>
      </c>
      <c r="F61" s="66">
        <v>915</v>
      </c>
      <c r="G61" s="111" t="s">
        <v>178</v>
      </c>
      <c r="H61" s="111" t="s">
        <v>222</v>
      </c>
      <c r="I61" s="112" t="s">
        <v>212</v>
      </c>
      <c r="J61" s="94" t="s">
        <v>184</v>
      </c>
      <c r="K61" s="94" t="s">
        <v>185</v>
      </c>
      <c r="L61" s="113" t="s">
        <v>224</v>
      </c>
      <c r="M61" s="71">
        <v>200</v>
      </c>
      <c r="N61" s="72">
        <f t="shared" si="6"/>
        <v>0</v>
      </c>
      <c r="O61" s="72">
        <f t="shared" si="6"/>
        <v>0</v>
      </c>
      <c r="P61" s="197" t="e">
        <f t="shared" si="0"/>
        <v>#DIV/0!</v>
      </c>
    </row>
    <row r="62" spans="1:109" s="74" customFormat="1" ht="26.25" hidden="1" customHeight="1" x14ac:dyDescent="0.2">
      <c r="B62" s="75"/>
      <c r="C62" s="76"/>
      <c r="D62" s="76"/>
      <c r="E62" s="88" t="s">
        <v>109</v>
      </c>
      <c r="F62" s="66">
        <v>915</v>
      </c>
      <c r="G62" s="111" t="s">
        <v>178</v>
      </c>
      <c r="H62" s="111" t="s">
        <v>222</v>
      </c>
      <c r="I62" s="112" t="s">
        <v>212</v>
      </c>
      <c r="J62" s="94" t="s">
        <v>184</v>
      </c>
      <c r="K62" s="94" t="s">
        <v>185</v>
      </c>
      <c r="L62" s="113" t="s">
        <v>224</v>
      </c>
      <c r="M62" s="71">
        <v>240</v>
      </c>
      <c r="N62" s="72">
        <v>0</v>
      </c>
      <c r="O62" s="72"/>
      <c r="P62" s="197" t="e">
        <f t="shared" si="0"/>
        <v>#DIV/0!</v>
      </c>
    </row>
    <row r="63" spans="1:109" s="74" customFormat="1" ht="27.75" customHeight="1" x14ac:dyDescent="0.2">
      <c r="B63" s="75"/>
      <c r="C63" s="76"/>
      <c r="D63" s="76"/>
      <c r="E63" s="80" t="s">
        <v>225</v>
      </c>
      <c r="F63" s="66">
        <v>915</v>
      </c>
      <c r="G63" s="111" t="s">
        <v>178</v>
      </c>
      <c r="H63" s="111" t="s">
        <v>222</v>
      </c>
      <c r="I63" s="112" t="s">
        <v>212</v>
      </c>
      <c r="J63" s="94" t="s">
        <v>184</v>
      </c>
      <c r="K63" s="94" t="s">
        <v>185</v>
      </c>
      <c r="L63" s="113" t="s">
        <v>226</v>
      </c>
      <c r="M63" s="71"/>
      <c r="N63" s="72">
        <f>N64</f>
        <v>1.9690000000000001</v>
      </c>
      <c r="O63" s="72">
        <f>O64</f>
        <v>1.9690000000000001</v>
      </c>
      <c r="P63" s="197">
        <f t="shared" si="0"/>
        <v>100</v>
      </c>
    </row>
    <row r="64" spans="1:109" s="74" customFormat="1" ht="17.25" customHeight="1" x14ac:dyDescent="0.2">
      <c r="B64" s="75"/>
      <c r="C64" s="76"/>
      <c r="D64" s="76"/>
      <c r="E64" s="88" t="s">
        <v>110</v>
      </c>
      <c r="F64" s="66">
        <v>915</v>
      </c>
      <c r="G64" s="111" t="s">
        <v>178</v>
      </c>
      <c r="H64" s="111" t="s">
        <v>222</v>
      </c>
      <c r="I64" s="112" t="s">
        <v>212</v>
      </c>
      <c r="J64" s="94" t="s">
        <v>184</v>
      </c>
      <c r="K64" s="94" t="s">
        <v>185</v>
      </c>
      <c r="L64" s="113" t="s">
        <v>226</v>
      </c>
      <c r="M64" s="71">
        <v>800</v>
      </c>
      <c r="N64" s="72">
        <f>N65+N66</f>
        <v>1.9690000000000001</v>
      </c>
      <c r="O64" s="72">
        <f>O65+O66</f>
        <v>1.9690000000000001</v>
      </c>
      <c r="P64" s="197">
        <f t="shared" si="0"/>
        <v>100</v>
      </c>
    </row>
    <row r="65" spans="1:34" s="74" customFormat="1" ht="17.100000000000001" customHeight="1" x14ac:dyDescent="0.2">
      <c r="B65" s="75"/>
      <c r="C65" s="76"/>
      <c r="D65" s="76"/>
      <c r="E65" s="80" t="s">
        <v>227</v>
      </c>
      <c r="F65" s="66">
        <v>915</v>
      </c>
      <c r="G65" s="111" t="s">
        <v>178</v>
      </c>
      <c r="H65" s="111" t="s">
        <v>222</v>
      </c>
      <c r="I65" s="112" t="s">
        <v>212</v>
      </c>
      <c r="J65" s="94" t="s">
        <v>184</v>
      </c>
      <c r="K65" s="94" t="s">
        <v>185</v>
      </c>
      <c r="L65" s="113" t="s">
        <v>226</v>
      </c>
      <c r="M65" s="71">
        <v>830</v>
      </c>
      <c r="N65" s="72">
        <v>1.9690000000000001</v>
      </c>
      <c r="O65" s="72">
        <v>1.9690000000000001</v>
      </c>
      <c r="P65" s="197">
        <f t="shared" si="0"/>
        <v>100</v>
      </c>
    </row>
    <row r="66" spans="1:34" s="74" customFormat="1" ht="17.100000000000001" hidden="1" customHeight="1" x14ac:dyDescent="0.2">
      <c r="B66" s="75"/>
      <c r="C66" s="76"/>
      <c r="D66" s="76"/>
      <c r="E66" s="80" t="s">
        <v>111</v>
      </c>
      <c r="F66" s="66">
        <v>915</v>
      </c>
      <c r="G66" s="111" t="s">
        <v>178</v>
      </c>
      <c r="H66" s="111" t="s">
        <v>222</v>
      </c>
      <c r="I66" s="112" t="s">
        <v>212</v>
      </c>
      <c r="J66" s="94" t="s">
        <v>184</v>
      </c>
      <c r="K66" s="94" t="s">
        <v>185</v>
      </c>
      <c r="L66" s="113" t="s">
        <v>226</v>
      </c>
      <c r="M66" s="71">
        <v>850</v>
      </c>
      <c r="N66" s="72"/>
      <c r="O66" s="72"/>
      <c r="P66" s="197" t="e">
        <f t="shared" si="0"/>
        <v>#DIV/0!</v>
      </c>
    </row>
    <row r="67" spans="1:34" s="74" customFormat="1" ht="15" hidden="1" customHeight="1" x14ac:dyDescent="0.2">
      <c r="B67" s="75"/>
      <c r="C67" s="76"/>
      <c r="D67" s="76"/>
      <c r="E67" s="80" t="s">
        <v>198</v>
      </c>
      <c r="F67" s="66">
        <v>915</v>
      </c>
      <c r="G67" s="111" t="s">
        <v>178</v>
      </c>
      <c r="H67" s="111" t="s">
        <v>222</v>
      </c>
      <c r="I67" s="112" t="s">
        <v>212</v>
      </c>
      <c r="J67" s="94" t="s">
        <v>184</v>
      </c>
      <c r="K67" s="94" t="s">
        <v>185</v>
      </c>
      <c r="L67" s="113" t="s">
        <v>226</v>
      </c>
      <c r="M67" s="71">
        <v>853</v>
      </c>
      <c r="N67" s="72"/>
      <c r="O67" s="72"/>
      <c r="P67" s="197" t="e">
        <f t="shared" si="0"/>
        <v>#DIV/0!</v>
      </c>
    </row>
    <row r="68" spans="1:34" s="74" customFormat="1" ht="17.850000000000001" hidden="1" customHeight="1" x14ac:dyDescent="0.2">
      <c r="B68" s="75"/>
      <c r="C68" s="76"/>
      <c r="D68" s="76"/>
      <c r="E68" s="114" t="s">
        <v>228</v>
      </c>
      <c r="F68" s="66">
        <v>915</v>
      </c>
      <c r="G68" s="111" t="s">
        <v>178</v>
      </c>
      <c r="H68" s="111" t="s">
        <v>222</v>
      </c>
      <c r="I68" s="112" t="s">
        <v>212</v>
      </c>
      <c r="J68" s="94" t="s">
        <v>184</v>
      </c>
      <c r="K68" s="94" t="s">
        <v>185</v>
      </c>
      <c r="L68" s="113">
        <v>42020</v>
      </c>
      <c r="M68" s="71"/>
      <c r="N68" s="72">
        <f t="shared" ref="N68:O69" si="7">N69</f>
        <v>0</v>
      </c>
      <c r="O68" s="72">
        <f t="shared" si="7"/>
        <v>0</v>
      </c>
      <c r="P68" s="197" t="e">
        <f t="shared" si="0"/>
        <v>#DIV/0!</v>
      </c>
    </row>
    <row r="69" spans="1:34" s="74" customFormat="1" ht="32.85" hidden="1" customHeight="1" x14ac:dyDescent="0.2">
      <c r="B69" s="75"/>
      <c r="C69" s="76"/>
      <c r="D69" s="76"/>
      <c r="E69" s="88" t="s">
        <v>108</v>
      </c>
      <c r="F69" s="66">
        <v>915</v>
      </c>
      <c r="G69" s="111" t="s">
        <v>178</v>
      </c>
      <c r="H69" s="111" t="s">
        <v>222</v>
      </c>
      <c r="I69" s="112" t="s">
        <v>212</v>
      </c>
      <c r="J69" s="94" t="s">
        <v>184</v>
      </c>
      <c r="K69" s="94" t="s">
        <v>185</v>
      </c>
      <c r="L69" s="113">
        <v>42020</v>
      </c>
      <c r="M69" s="71">
        <v>200</v>
      </c>
      <c r="N69" s="72">
        <f t="shared" si="7"/>
        <v>0</v>
      </c>
      <c r="O69" s="72">
        <f t="shared" si="7"/>
        <v>0</v>
      </c>
      <c r="P69" s="197" t="e">
        <f t="shared" si="0"/>
        <v>#DIV/0!</v>
      </c>
    </row>
    <row r="70" spans="1:34" s="74" customFormat="1" ht="32.85" hidden="1" customHeight="1" x14ac:dyDescent="0.2">
      <c r="B70" s="75"/>
      <c r="C70" s="76"/>
      <c r="D70" s="76"/>
      <c r="E70" s="88" t="s">
        <v>109</v>
      </c>
      <c r="F70" s="66">
        <v>915</v>
      </c>
      <c r="G70" s="111" t="s">
        <v>178</v>
      </c>
      <c r="H70" s="111" t="s">
        <v>222</v>
      </c>
      <c r="I70" s="112" t="s">
        <v>212</v>
      </c>
      <c r="J70" s="94" t="s">
        <v>184</v>
      </c>
      <c r="K70" s="94" t="s">
        <v>185</v>
      </c>
      <c r="L70" s="113">
        <v>42020</v>
      </c>
      <c r="M70" s="71">
        <v>240</v>
      </c>
      <c r="N70" s="72">
        <v>0</v>
      </c>
      <c r="O70" s="72"/>
      <c r="P70" s="197" t="e">
        <f t="shared" si="0"/>
        <v>#DIV/0!</v>
      </c>
    </row>
    <row r="71" spans="1:34" s="74" customFormat="1" ht="29.25" customHeight="1" x14ac:dyDescent="0.2">
      <c r="B71" s="75"/>
      <c r="C71" s="76"/>
      <c r="D71" s="76"/>
      <c r="E71" s="80" t="s">
        <v>229</v>
      </c>
      <c r="F71" s="66">
        <v>915</v>
      </c>
      <c r="G71" s="111" t="s">
        <v>178</v>
      </c>
      <c r="H71" s="111" t="s">
        <v>222</v>
      </c>
      <c r="I71" s="112" t="s">
        <v>212</v>
      </c>
      <c r="J71" s="94" t="s">
        <v>184</v>
      </c>
      <c r="K71" s="94" t="s">
        <v>185</v>
      </c>
      <c r="L71" s="113" t="s">
        <v>230</v>
      </c>
      <c r="M71" s="71"/>
      <c r="N71" s="72">
        <f>N73</f>
        <v>74.221000000000004</v>
      </c>
      <c r="O71" s="72">
        <f>O73</f>
        <v>57.655679999999997</v>
      </c>
      <c r="P71" s="197">
        <f t="shared" si="0"/>
        <v>77.681087562819144</v>
      </c>
    </row>
    <row r="72" spans="1:34" s="74" customFormat="1" ht="28.5" customHeight="1" x14ac:dyDescent="0.2">
      <c r="B72" s="75"/>
      <c r="C72" s="76"/>
      <c r="D72" s="76"/>
      <c r="E72" s="88" t="s">
        <v>108</v>
      </c>
      <c r="F72" s="66">
        <v>915</v>
      </c>
      <c r="G72" s="111" t="s">
        <v>178</v>
      </c>
      <c r="H72" s="111" t="s">
        <v>222</v>
      </c>
      <c r="I72" s="112" t="s">
        <v>212</v>
      </c>
      <c r="J72" s="94" t="s">
        <v>184</v>
      </c>
      <c r="K72" s="94" t="s">
        <v>185</v>
      </c>
      <c r="L72" s="113" t="s">
        <v>230</v>
      </c>
      <c r="M72" s="71">
        <v>200</v>
      </c>
      <c r="N72" s="72">
        <f>N73</f>
        <v>74.221000000000004</v>
      </c>
      <c r="O72" s="72">
        <f>O73</f>
        <v>57.655679999999997</v>
      </c>
      <c r="P72" s="197">
        <f t="shared" si="0"/>
        <v>77.681087562819144</v>
      </c>
    </row>
    <row r="73" spans="1:34" s="74" customFormat="1" ht="28.5" customHeight="1" x14ac:dyDescent="0.2">
      <c r="B73" s="75"/>
      <c r="C73" s="76"/>
      <c r="D73" s="76"/>
      <c r="E73" s="88" t="s">
        <v>109</v>
      </c>
      <c r="F73" s="66">
        <v>915</v>
      </c>
      <c r="G73" s="111" t="s">
        <v>178</v>
      </c>
      <c r="H73" s="111" t="s">
        <v>222</v>
      </c>
      <c r="I73" s="112" t="s">
        <v>212</v>
      </c>
      <c r="J73" s="94" t="s">
        <v>184</v>
      </c>
      <c r="K73" s="94" t="s">
        <v>185</v>
      </c>
      <c r="L73" s="113" t="s">
        <v>230</v>
      </c>
      <c r="M73" s="71">
        <v>240</v>
      </c>
      <c r="N73" s="72">
        <v>74.221000000000004</v>
      </c>
      <c r="O73" s="72">
        <v>57.655679999999997</v>
      </c>
      <c r="P73" s="197">
        <f t="shared" si="0"/>
        <v>77.681087562819144</v>
      </c>
    </row>
    <row r="74" spans="1:34" ht="17.100000000000001" customHeight="1" x14ac:dyDescent="0.2">
      <c r="A74" s="74"/>
      <c r="B74" s="75"/>
      <c r="C74" s="76"/>
      <c r="D74" s="76"/>
      <c r="E74" s="65" t="s">
        <v>231</v>
      </c>
      <c r="F74" s="66">
        <v>915</v>
      </c>
      <c r="G74" s="67" t="s">
        <v>232</v>
      </c>
      <c r="H74" s="67"/>
      <c r="I74" s="68"/>
      <c r="J74" s="69"/>
      <c r="K74" s="69"/>
      <c r="L74" s="70"/>
      <c r="M74" s="71"/>
      <c r="N74" s="72">
        <f t="shared" ref="N74:O75" si="8">N75</f>
        <v>160.1</v>
      </c>
      <c r="O74" s="72">
        <f t="shared" si="8"/>
        <v>160.1</v>
      </c>
      <c r="P74" s="197">
        <f t="shared" si="0"/>
        <v>100</v>
      </c>
      <c r="Q74" s="110"/>
      <c r="R74" s="110"/>
      <c r="S74" s="110"/>
      <c r="T74" s="110"/>
      <c r="U74" s="110"/>
      <c r="V74" s="110"/>
      <c r="W74" s="110"/>
      <c r="X74" s="110"/>
      <c r="Y74" s="110"/>
      <c r="Z74" s="110"/>
      <c r="AA74" s="110"/>
      <c r="AB74" s="110"/>
      <c r="AC74" s="110"/>
      <c r="AD74" s="110"/>
      <c r="AE74" s="110"/>
      <c r="AF74" s="110"/>
      <c r="AG74" s="110"/>
      <c r="AH74" s="110"/>
    </row>
    <row r="75" spans="1:34" ht="15.75" customHeight="1" x14ac:dyDescent="0.2">
      <c r="A75" s="74"/>
      <c r="B75" s="75"/>
      <c r="C75" s="76"/>
      <c r="D75" s="76"/>
      <c r="E75" s="65" t="s">
        <v>233</v>
      </c>
      <c r="F75" s="66">
        <v>915</v>
      </c>
      <c r="G75" s="67" t="s">
        <v>232</v>
      </c>
      <c r="H75" s="67" t="s">
        <v>234</v>
      </c>
      <c r="I75" s="68"/>
      <c r="J75" s="69"/>
      <c r="K75" s="69"/>
      <c r="L75" s="70"/>
      <c r="M75" s="71"/>
      <c r="N75" s="72">
        <f t="shared" si="8"/>
        <v>160.1</v>
      </c>
      <c r="O75" s="72">
        <f t="shared" si="8"/>
        <v>160.1</v>
      </c>
      <c r="P75" s="197">
        <f t="shared" si="0"/>
        <v>100</v>
      </c>
      <c r="Q75" s="110"/>
      <c r="R75" s="110"/>
      <c r="S75" s="110"/>
      <c r="T75" s="110"/>
      <c r="U75" s="110"/>
      <c r="V75" s="110"/>
      <c r="W75" s="110"/>
      <c r="X75" s="110"/>
      <c r="Y75" s="110"/>
      <c r="Z75" s="110"/>
      <c r="AA75" s="110"/>
      <c r="AB75" s="110"/>
      <c r="AC75" s="110"/>
      <c r="AD75" s="110"/>
      <c r="AE75" s="110"/>
      <c r="AF75" s="110"/>
      <c r="AG75" s="110"/>
      <c r="AH75" s="110"/>
    </row>
    <row r="76" spans="1:34" ht="39.75" customHeight="1" x14ac:dyDescent="0.2">
      <c r="A76" s="74"/>
      <c r="B76" s="75"/>
      <c r="C76" s="76"/>
      <c r="D76" s="76"/>
      <c r="E76" s="65" t="s">
        <v>211</v>
      </c>
      <c r="F76" s="66">
        <v>915</v>
      </c>
      <c r="G76" s="67" t="s">
        <v>232</v>
      </c>
      <c r="H76" s="67" t="s">
        <v>234</v>
      </c>
      <c r="I76" s="68" t="s">
        <v>212</v>
      </c>
      <c r="J76" s="69">
        <v>0</v>
      </c>
      <c r="K76" s="69"/>
      <c r="L76" s="70"/>
      <c r="M76" s="71"/>
      <c r="N76" s="72">
        <f>N78</f>
        <v>160.1</v>
      </c>
      <c r="O76" s="72">
        <f>O78</f>
        <v>160.1</v>
      </c>
      <c r="P76" s="197">
        <f t="shared" ref="P76:P139" si="9">O76/N76*100</f>
        <v>100</v>
      </c>
      <c r="Q76" s="110"/>
      <c r="R76" s="110"/>
      <c r="S76" s="110"/>
      <c r="T76" s="110"/>
      <c r="U76" s="110"/>
      <c r="V76" s="110"/>
      <c r="W76" s="110"/>
      <c r="X76" s="110"/>
      <c r="Y76" s="110"/>
      <c r="Z76" s="110"/>
      <c r="AA76" s="110"/>
      <c r="AB76" s="110"/>
      <c r="AC76" s="110"/>
      <c r="AD76" s="110"/>
      <c r="AE76" s="110"/>
      <c r="AF76" s="110"/>
      <c r="AG76" s="110"/>
      <c r="AH76" s="110"/>
    </row>
    <row r="77" spans="1:34" ht="42.6" customHeight="1" x14ac:dyDescent="0.2">
      <c r="A77" s="74"/>
      <c r="B77" s="75"/>
      <c r="C77" s="76"/>
      <c r="D77" s="76"/>
      <c r="E77" s="65" t="s">
        <v>214</v>
      </c>
      <c r="F77" s="66">
        <v>915</v>
      </c>
      <c r="G77" s="67" t="s">
        <v>232</v>
      </c>
      <c r="H77" s="67" t="s">
        <v>234</v>
      </c>
      <c r="I77" s="68" t="s">
        <v>212</v>
      </c>
      <c r="J77" s="69" t="s">
        <v>184</v>
      </c>
      <c r="K77" s="69" t="s">
        <v>185</v>
      </c>
      <c r="L77" s="70"/>
      <c r="M77" s="71"/>
      <c r="N77" s="72">
        <f>N78</f>
        <v>160.1</v>
      </c>
      <c r="O77" s="72">
        <f>O78</f>
        <v>160.1</v>
      </c>
      <c r="P77" s="197">
        <f t="shared" si="9"/>
        <v>100</v>
      </c>
      <c r="Q77" s="110"/>
      <c r="R77" s="110"/>
      <c r="S77" s="110"/>
      <c r="T77" s="110"/>
      <c r="U77" s="110"/>
      <c r="V77" s="110"/>
      <c r="W77" s="110"/>
      <c r="X77" s="110"/>
      <c r="Y77" s="110"/>
      <c r="Z77" s="110"/>
      <c r="AA77" s="110"/>
      <c r="AB77" s="110"/>
      <c r="AC77" s="110"/>
      <c r="AD77" s="110"/>
      <c r="AE77" s="110"/>
      <c r="AF77" s="110"/>
      <c r="AG77" s="110"/>
      <c r="AH77" s="110"/>
    </row>
    <row r="78" spans="1:34" ht="41.25" customHeight="1" x14ac:dyDescent="0.2">
      <c r="A78" s="74"/>
      <c r="B78" s="75"/>
      <c r="C78" s="76"/>
      <c r="D78" s="76"/>
      <c r="E78" s="115" t="s">
        <v>235</v>
      </c>
      <c r="F78" s="66">
        <v>915</v>
      </c>
      <c r="G78" s="67" t="s">
        <v>232</v>
      </c>
      <c r="H78" s="67" t="s">
        <v>234</v>
      </c>
      <c r="I78" s="68" t="s">
        <v>212</v>
      </c>
      <c r="J78" s="69" t="s">
        <v>184</v>
      </c>
      <c r="K78" s="69" t="s">
        <v>185</v>
      </c>
      <c r="L78" s="70">
        <v>51180</v>
      </c>
      <c r="M78" s="71"/>
      <c r="N78" s="72">
        <f>N79+N81</f>
        <v>160.1</v>
      </c>
      <c r="O78" s="72">
        <f>O79+O81</f>
        <v>160.1</v>
      </c>
      <c r="P78" s="197">
        <f t="shared" si="9"/>
        <v>100</v>
      </c>
      <c r="Q78" s="110"/>
      <c r="R78" s="110"/>
      <c r="S78" s="110"/>
      <c r="T78" s="110"/>
      <c r="U78" s="110"/>
      <c r="V78" s="110"/>
      <c r="W78" s="110"/>
      <c r="X78" s="110"/>
      <c r="Y78" s="110"/>
      <c r="Z78" s="110"/>
      <c r="AA78" s="110"/>
      <c r="AB78" s="110"/>
      <c r="AC78" s="110"/>
      <c r="AD78" s="110"/>
      <c r="AE78" s="110"/>
      <c r="AF78" s="110"/>
      <c r="AG78" s="110"/>
      <c r="AH78" s="110"/>
    </row>
    <row r="79" spans="1:34" ht="40.5" customHeight="1" x14ac:dyDescent="0.2">
      <c r="A79" s="74"/>
      <c r="B79" s="75"/>
      <c r="C79" s="76"/>
      <c r="D79" s="76"/>
      <c r="E79" s="65" t="s">
        <v>201</v>
      </c>
      <c r="F79" s="66">
        <v>915</v>
      </c>
      <c r="G79" s="67" t="s">
        <v>232</v>
      </c>
      <c r="H79" s="67" t="s">
        <v>234</v>
      </c>
      <c r="I79" s="68" t="s">
        <v>212</v>
      </c>
      <c r="J79" s="69" t="s">
        <v>184</v>
      </c>
      <c r="K79" s="69" t="s">
        <v>185</v>
      </c>
      <c r="L79" s="70" t="s">
        <v>236</v>
      </c>
      <c r="M79" s="71">
        <v>100</v>
      </c>
      <c r="N79" s="72">
        <f>N80</f>
        <v>160.1</v>
      </c>
      <c r="O79" s="72">
        <f>O80</f>
        <v>160.1</v>
      </c>
      <c r="P79" s="197">
        <f t="shared" si="9"/>
        <v>100</v>
      </c>
      <c r="Q79" s="110"/>
      <c r="R79" s="110"/>
      <c r="S79" s="110"/>
      <c r="T79" s="110"/>
      <c r="U79" s="110"/>
      <c r="V79" s="110"/>
      <c r="W79" s="110"/>
      <c r="X79" s="110"/>
      <c r="Y79" s="110"/>
      <c r="Z79" s="110"/>
      <c r="AA79" s="110"/>
      <c r="AB79" s="110"/>
      <c r="AC79" s="110"/>
      <c r="AD79" s="110"/>
      <c r="AE79" s="110"/>
      <c r="AF79" s="110"/>
      <c r="AG79" s="110"/>
      <c r="AH79" s="110"/>
    </row>
    <row r="80" spans="1:34" ht="15.75" customHeight="1" x14ac:dyDescent="0.2">
      <c r="A80" s="74"/>
      <c r="B80" s="75"/>
      <c r="C80" s="76"/>
      <c r="D80" s="76"/>
      <c r="E80" s="65" t="s">
        <v>107</v>
      </c>
      <c r="F80" s="66">
        <v>915</v>
      </c>
      <c r="G80" s="67" t="s">
        <v>232</v>
      </c>
      <c r="H80" s="67" t="s">
        <v>234</v>
      </c>
      <c r="I80" s="68" t="s">
        <v>212</v>
      </c>
      <c r="J80" s="69" t="s">
        <v>184</v>
      </c>
      <c r="K80" s="69" t="s">
        <v>185</v>
      </c>
      <c r="L80" s="70" t="s">
        <v>236</v>
      </c>
      <c r="M80" s="71" t="s">
        <v>203</v>
      </c>
      <c r="N80" s="72">
        <v>160.1</v>
      </c>
      <c r="O80" s="72">
        <v>160.1</v>
      </c>
      <c r="P80" s="197">
        <f t="shared" si="9"/>
        <v>100</v>
      </c>
      <c r="Q80" s="110"/>
      <c r="R80" s="110"/>
      <c r="S80" s="110"/>
      <c r="T80" s="110"/>
      <c r="U80" s="110"/>
      <c r="V80" s="110"/>
      <c r="W80" s="110"/>
      <c r="X80" s="110"/>
      <c r="Y80" s="110"/>
      <c r="Z80" s="110"/>
      <c r="AA80" s="110"/>
      <c r="AB80" s="110"/>
      <c r="AC80" s="110"/>
      <c r="AD80" s="110"/>
      <c r="AE80" s="110"/>
      <c r="AF80" s="110"/>
      <c r="AG80" s="110"/>
      <c r="AH80" s="110"/>
    </row>
    <row r="81" spans="1:34" ht="29.25" hidden="1" customHeight="1" x14ac:dyDescent="0.2">
      <c r="A81" s="74"/>
      <c r="B81" s="75"/>
      <c r="C81" s="76"/>
      <c r="D81" s="76"/>
      <c r="E81" s="88" t="s">
        <v>108</v>
      </c>
      <c r="F81" s="66">
        <v>915</v>
      </c>
      <c r="G81" s="67" t="s">
        <v>232</v>
      </c>
      <c r="H81" s="67" t="s">
        <v>234</v>
      </c>
      <c r="I81" s="68" t="s">
        <v>212</v>
      </c>
      <c r="J81" s="69" t="s">
        <v>184</v>
      </c>
      <c r="K81" s="69" t="s">
        <v>185</v>
      </c>
      <c r="L81" s="70" t="s">
        <v>236</v>
      </c>
      <c r="M81" s="71">
        <v>200</v>
      </c>
      <c r="N81" s="72">
        <f>N82</f>
        <v>0</v>
      </c>
      <c r="O81" s="72">
        <f>O82</f>
        <v>0</v>
      </c>
      <c r="P81" s="197" t="e">
        <f t="shared" si="9"/>
        <v>#DIV/0!</v>
      </c>
      <c r="Q81" s="110"/>
      <c r="R81" s="110"/>
      <c r="S81" s="110"/>
      <c r="T81" s="110"/>
      <c r="U81" s="110"/>
      <c r="V81" s="110"/>
      <c r="W81" s="110"/>
      <c r="X81" s="110"/>
      <c r="Y81" s="110"/>
      <c r="Z81" s="110"/>
      <c r="AA81" s="110"/>
      <c r="AB81" s="110"/>
      <c r="AC81" s="110"/>
      <c r="AD81" s="110"/>
      <c r="AE81" s="110"/>
      <c r="AF81" s="110"/>
      <c r="AG81" s="110"/>
      <c r="AH81" s="110"/>
    </row>
    <row r="82" spans="1:34" s="74" customFormat="1" ht="27.75" hidden="1" customHeight="1" x14ac:dyDescent="0.2">
      <c r="B82" s="75"/>
      <c r="C82" s="76"/>
      <c r="D82" s="76"/>
      <c r="E82" s="88" t="s">
        <v>109</v>
      </c>
      <c r="F82" s="66">
        <v>915</v>
      </c>
      <c r="G82" s="67" t="s">
        <v>232</v>
      </c>
      <c r="H82" s="67" t="s">
        <v>234</v>
      </c>
      <c r="I82" s="68" t="s">
        <v>212</v>
      </c>
      <c r="J82" s="69" t="s">
        <v>184</v>
      </c>
      <c r="K82" s="69" t="s">
        <v>185</v>
      </c>
      <c r="L82" s="70" t="s">
        <v>236</v>
      </c>
      <c r="M82" s="71">
        <v>240</v>
      </c>
      <c r="N82" s="72">
        <v>0</v>
      </c>
      <c r="O82" s="98"/>
      <c r="P82" s="197" t="e">
        <f t="shared" si="9"/>
        <v>#DIV/0!</v>
      </c>
      <c r="Q82" s="110"/>
      <c r="R82" s="110"/>
      <c r="S82" s="110"/>
      <c r="T82" s="110"/>
      <c r="U82" s="110"/>
      <c r="V82" s="110"/>
      <c r="W82" s="110"/>
      <c r="X82" s="110"/>
      <c r="Y82" s="110"/>
      <c r="Z82" s="110"/>
      <c r="AA82" s="110"/>
      <c r="AB82" s="110"/>
      <c r="AC82" s="110"/>
      <c r="AD82" s="110"/>
      <c r="AE82" s="110"/>
      <c r="AF82" s="110"/>
      <c r="AG82" s="110"/>
      <c r="AH82" s="110"/>
    </row>
    <row r="83" spans="1:34" s="74" customFormat="1" ht="17.850000000000001" customHeight="1" x14ac:dyDescent="0.2">
      <c r="B83" s="75"/>
      <c r="C83" s="76"/>
      <c r="D83" s="76"/>
      <c r="E83" s="88" t="s">
        <v>237</v>
      </c>
      <c r="F83" s="66">
        <v>915</v>
      </c>
      <c r="G83" s="67" t="s">
        <v>234</v>
      </c>
      <c r="H83" s="67"/>
      <c r="I83" s="68"/>
      <c r="J83" s="69"/>
      <c r="K83" s="69"/>
      <c r="L83" s="70"/>
      <c r="M83" s="71"/>
      <c r="N83" s="72">
        <f t="shared" ref="N83:O85" si="10">N84</f>
        <v>141.39616000000001</v>
      </c>
      <c r="O83" s="72">
        <f t="shared" si="10"/>
        <v>45.2</v>
      </c>
      <c r="P83" s="197">
        <f t="shared" si="9"/>
        <v>31.966921873974513</v>
      </c>
      <c r="Q83" s="110"/>
      <c r="R83" s="110"/>
      <c r="S83" s="110"/>
      <c r="T83" s="110"/>
      <c r="U83" s="110"/>
      <c r="V83" s="110"/>
      <c r="W83" s="110"/>
      <c r="X83" s="110"/>
      <c r="Y83" s="110"/>
      <c r="Z83" s="110"/>
      <c r="AA83" s="110"/>
      <c r="AB83" s="110"/>
      <c r="AC83" s="110"/>
      <c r="AD83" s="110"/>
      <c r="AE83" s="110"/>
      <c r="AF83" s="110"/>
      <c r="AG83" s="110"/>
      <c r="AH83" s="110"/>
    </row>
    <row r="84" spans="1:34" s="74" customFormat="1" ht="28.5" customHeight="1" x14ac:dyDescent="0.2">
      <c r="B84" s="75"/>
      <c r="C84" s="76"/>
      <c r="D84" s="76"/>
      <c r="E84" s="88" t="s">
        <v>238</v>
      </c>
      <c r="F84" s="66">
        <v>915</v>
      </c>
      <c r="G84" s="67" t="s">
        <v>234</v>
      </c>
      <c r="H84" s="67">
        <v>10</v>
      </c>
      <c r="I84" s="68"/>
      <c r="J84" s="69"/>
      <c r="K84" s="69"/>
      <c r="L84" s="70"/>
      <c r="M84" s="71"/>
      <c r="N84" s="72">
        <f t="shared" si="10"/>
        <v>141.39616000000001</v>
      </c>
      <c r="O84" s="72">
        <f t="shared" si="10"/>
        <v>45.2</v>
      </c>
      <c r="P84" s="197">
        <f t="shared" si="9"/>
        <v>31.966921873974513</v>
      </c>
      <c r="Q84" s="110"/>
      <c r="R84" s="110"/>
      <c r="S84" s="110"/>
      <c r="T84" s="110"/>
      <c r="U84" s="110"/>
      <c r="V84" s="110"/>
      <c r="W84" s="110"/>
      <c r="X84" s="110"/>
      <c r="Y84" s="110"/>
      <c r="Z84" s="110"/>
      <c r="AA84" s="110"/>
      <c r="AB84" s="110"/>
      <c r="AC84" s="110"/>
      <c r="AD84" s="110"/>
      <c r="AE84" s="110"/>
      <c r="AF84" s="110"/>
      <c r="AG84" s="110"/>
      <c r="AH84" s="110"/>
    </row>
    <row r="85" spans="1:34" s="74" customFormat="1" ht="42.75" customHeight="1" x14ac:dyDescent="0.2">
      <c r="B85" s="75"/>
      <c r="C85" s="76"/>
      <c r="D85" s="76"/>
      <c r="E85" s="88" t="s">
        <v>211</v>
      </c>
      <c r="F85" s="66">
        <v>915</v>
      </c>
      <c r="G85" s="67" t="s">
        <v>234</v>
      </c>
      <c r="H85" s="67">
        <v>10</v>
      </c>
      <c r="I85" s="68">
        <v>89</v>
      </c>
      <c r="J85" s="69"/>
      <c r="K85" s="69"/>
      <c r="L85" s="70"/>
      <c r="M85" s="71"/>
      <c r="N85" s="72">
        <f t="shared" si="10"/>
        <v>141.39616000000001</v>
      </c>
      <c r="O85" s="72">
        <f t="shared" si="10"/>
        <v>45.2</v>
      </c>
      <c r="P85" s="197">
        <f t="shared" si="9"/>
        <v>31.966921873974513</v>
      </c>
      <c r="Q85" s="110"/>
      <c r="R85" s="110"/>
      <c r="S85" s="110"/>
      <c r="T85" s="110"/>
      <c r="U85" s="110"/>
      <c r="V85" s="110"/>
      <c r="W85" s="110"/>
      <c r="X85" s="110"/>
      <c r="Y85" s="110"/>
      <c r="Z85" s="110"/>
      <c r="AA85" s="110"/>
      <c r="AB85" s="110"/>
      <c r="AC85" s="110"/>
      <c r="AD85" s="110"/>
      <c r="AE85" s="110"/>
      <c r="AF85" s="110"/>
      <c r="AG85" s="110"/>
      <c r="AH85" s="110"/>
    </row>
    <row r="86" spans="1:34" s="74" customFormat="1" ht="40.5" customHeight="1" x14ac:dyDescent="0.2">
      <c r="B86" s="75"/>
      <c r="C86" s="76"/>
      <c r="D86" s="76"/>
      <c r="E86" s="88" t="s">
        <v>214</v>
      </c>
      <c r="F86" s="66">
        <v>915</v>
      </c>
      <c r="G86" s="67" t="s">
        <v>234</v>
      </c>
      <c r="H86" s="67">
        <v>10</v>
      </c>
      <c r="I86" s="68">
        <v>89</v>
      </c>
      <c r="J86" s="69">
        <v>1</v>
      </c>
      <c r="K86" s="69" t="s">
        <v>185</v>
      </c>
      <c r="L86" s="70"/>
      <c r="M86" s="71"/>
      <c r="N86" s="72">
        <f>N87+N93+N90</f>
        <v>141.39616000000001</v>
      </c>
      <c r="O86" s="72">
        <f>O87+O93+O90</f>
        <v>45.2</v>
      </c>
      <c r="P86" s="197">
        <f t="shared" si="9"/>
        <v>31.966921873974513</v>
      </c>
      <c r="Q86" s="110"/>
      <c r="R86" s="110"/>
      <c r="S86" s="110"/>
      <c r="T86" s="110"/>
      <c r="U86" s="110"/>
      <c r="V86" s="110"/>
      <c r="W86" s="110"/>
      <c r="X86" s="110"/>
      <c r="Y86" s="110"/>
      <c r="Z86" s="110"/>
      <c r="AA86" s="110"/>
      <c r="AB86" s="110"/>
      <c r="AC86" s="110"/>
      <c r="AD86" s="110"/>
      <c r="AE86" s="110"/>
      <c r="AF86" s="110"/>
      <c r="AG86" s="110"/>
      <c r="AH86" s="110"/>
    </row>
    <row r="87" spans="1:34" s="74" customFormat="1" ht="29.25" hidden="1" customHeight="1" x14ac:dyDescent="0.2">
      <c r="B87" s="75"/>
      <c r="C87" s="76"/>
      <c r="D87" s="76"/>
      <c r="E87" s="65" t="s">
        <v>218</v>
      </c>
      <c r="F87" s="66">
        <v>915</v>
      </c>
      <c r="G87" s="67" t="s">
        <v>234</v>
      </c>
      <c r="H87" s="67">
        <v>10</v>
      </c>
      <c r="I87" s="68">
        <v>89</v>
      </c>
      <c r="J87" s="69">
        <v>1</v>
      </c>
      <c r="K87" s="69" t="s">
        <v>185</v>
      </c>
      <c r="L87" s="70">
        <v>41180</v>
      </c>
      <c r="M87" s="71"/>
      <c r="N87" s="72">
        <f t="shared" ref="N87:O88" si="11">N88</f>
        <v>0</v>
      </c>
      <c r="O87" s="72">
        <f t="shared" si="11"/>
        <v>0</v>
      </c>
      <c r="P87" s="197" t="e">
        <f t="shared" si="9"/>
        <v>#DIV/0!</v>
      </c>
      <c r="Q87" s="110"/>
      <c r="R87" s="110"/>
      <c r="S87" s="110"/>
      <c r="T87" s="110"/>
      <c r="U87" s="110"/>
      <c r="V87" s="110"/>
      <c r="W87" s="110"/>
      <c r="X87" s="110"/>
      <c r="Y87" s="110"/>
      <c r="Z87" s="110"/>
      <c r="AA87" s="110"/>
      <c r="AB87" s="110"/>
      <c r="AC87" s="110"/>
      <c r="AD87" s="110"/>
      <c r="AE87" s="110"/>
      <c r="AF87" s="110"/>
      <c r="AG87" s="110"/>
      <c r="AH87" s="110"/>
    </row>
    <row r="88" spans="1:34" s="74" customFormat="1" ht="29.25" hidden="1" customHeight="1" x14ac:dyDescent="0.2">
      <c r="B88" s="75"/>
      <c r="C88" s="76"/>
      <c r="D88" s="76"/>
      <c r="E88" s="88" t="s">
        <v>108</v>
      </c>
      <c r="F88" s="66">
        <v>915</v>
      </c>
      <c r="G88" s="67" t="s">
        <v>234</v>
      </c>
      <c r="H88" s="67">
        <v>10</v>
      </c>
      <c r="I88" s="68">
        <v>89</v>
      </c>
      <c r="J88" s="69">
        <v>1</v>
      </c>
      <c r="K88" s="69" t="s">
        <v>185</v>
      </c>
      <c r="L88" s="70">
        <v>41180</v>
      </c>
      <c r="M88" s="71">
        <v>200</v>
      </c>
      <c r="N88" s="72">
        <f t="shared" si="11"/>
        <v>0</v>
      </c>
      <c r="O88" s="72">
        <f t="shared" si="11"/>
        <v>0</v>
      </c>
      <c r="P88" s="197" t="e">
        <f t="shared" si="9"/>
        <v>#DIV/0!</v>
      </c>
      <c r="Q88" s="110"/>
      <c r="R88" s="110"/>
      <c r="S88" s="110"/>
      <c r="T88" s="110"/>
      <c r="U88" s="110"/>
      <c r="V88" s="110"/>
      <c r="W88" s="110"/>
      <c r="X88" s="110"/>
      <c r="Y88" s="110"/>
      <c r="Z88" s="110"/>
      <c r="AA88" s="110"/>
      <c r="AB88" s="110"/>
      <c r="AC88" s="110"/>
      <c r="AD88" s="110"/>
      <c r="AE88" s="110"/>
      <c r="AF88" s="110"/>
      <c r="AG88" s="110"/>
      <c r="AH88" s="110"/>
    </row>
    <row r="89" spans="1:34" s="74" customFormat="1" ht="32.25" hidden="1" customHeight="1" x14ac:dyDescent="0.2">
      <c r="B89" s="75"/>
      <c r="C89" s="76"/>
      <c r="D89" s="76"/>
      <c r="E89" s="88" t="s">
        <v>109</v>
      </c>
      <c r="F89" s="66">
        <v>915</v>
      </c>
      <c r="G89" s="67" t="s">
        <v>234</v>
      </c>
      <c r="H89" s="67">
        <v>10</v>
      </c>
      <c r="I89" s="68">
        <v>89</v>
      </c>
      <c r="J89" s="69">
        <v>1</v>
      </c>
      <c r="K89" s="69" t="s">
        <v>185</v>
      </c>
      <c r="L89" s="70">
        <v>41180</v>
      </c>
      <c r="M89" s="71">
        <v>240</v>
      </c>
      <c r="N89" s="72">
        <v>0</v>
      </c>
      <c r="O89" s="98">
        <v>0</v>
      </c>
      <c r="P89" s="197" t="e">
        <f t="shared" si="9"/>
        <v>#DIV/0!</v>
      </c>
      <c r="Q89" s="110"/>
      <c r="R89" s="110"/>
      <c r="S89" s="110"/>
      <c r="T89" s="110"/>
      <c r="U89" s="110"/>
      <c r="V89" s="110"/>
      <c r="W89" s="110"/>
      <c r="X89" s="110"/>
      <c r="Y89" s="110"/>
      <c r="Z89" s="110"/>
      <c r="AA89" s="110"/>
      <c r="AB89" s="110"/>
      <c r="AC89" s="110"/>
      <c r="AD89" s="110"/>
      <c r="AE89" s="110"/>
      <c r="AF89" s="110"/>
      <c r="AG89" s="110"/>
      <c r="AH89" s="110"/>
    </row>
    <row r="90" spans="1:34" s="74" customFormat="1" ht="18" customHeight="1" x14ac:dyDescent="0.2">
      <c r="B90" s="75"/>
      <c r="C90" s="76"/>
      <c r="D90" s="76"/>
      <c r="E90" s="88" t="s">
        <v>115</v>
      </c>
      <c r="F90" s="116">
        <v>915</v>
      </c>
      <c r="G90" s="111" t="s">
        <v>234</v>
      </c>
      <c r="H90" s="111">
        <v>10</v>
      </c>
      <c r="I90" s="112">
        <v>89</v>
      </c>
      <c r="J90" s="94">
        <v>1</v>
      </c>
      <c r="K90" s="94" t="s">
        <v>185</v>
      </c>
      <c r="L90" s="113">
        <v>42120</v>
      </c>
      <c r="M90" s="71"/>
      <c r="N90" s="72">
        <f t="shared" ref="N90:O91" si="12">N91</f>
        <v>60</v>
      </c>
      <c r="O90" s="72">
        <f t="shared" si="12"/>
        <v>45.2</v>
      </c>
      <c r="P90" s="197">
        <f t="shared" si="9"/>
        <v>75.333333333333343</v>
      </c>
      <c r="Q90" s="110"/>
      <c r="R90" s="110"/>
      <c r="S90" s="110"/>
      <c r="T90" s="110"/>
      <c r="U90" s="110"/>
      <c r="V90" s="110"/>
      <c r="W90" s="110"/>
      <c r="X90" s="110"/>
      <c r="Y90" s="110"/>
      <c r="Z90" s="110"/>
      <c r="AA90" s="110"/>
      <c r="AB90" s="110"/>
      <c r="AC90" s="110"/>
      <c r="AD90" s="110"/>
      <c r="AE90" s="110"/>
      <c r="AF90" s="110"/>
      <c r="AG90" s="110"/>
      <c r="AH90" s="110"/>
    </row>
    <row r="91" spans="1:34" s="74" customFormat="1" ht="27" customHeight="1" x14ac:dyDescent="0.2">
      <c r="B91" s="75"/>
      <c r="C91" s="76"/>
      <c r="D91" s="76"/>
      <c r="E91" s="88" t="s">
        <v>108</v>
      </c>
      <c r="F91" s="116">
        <v>915</v>
      </c>
      <c r="G91" s="111" t="s">
        <v>234</v>
      </c>
      <c r="H91" s="111">
        <v>10</v>
      </c>
      <c r="I91" s="112">
        <v>89</v>
      </c>
      <c r="J91" s="94">
        <v>1</v>
      </c>
      <c r="K91" s="94" t="s">
        <v>185</v>
      </c>
      <c r="L91" s="113">
        <v>42120</v>
      </c>
      <c r="M91" s="71">
        <v>200</v>
      </c>
      <c r="N91" s="72">
        <f t="shared" si="12"/>
        <v>60</v>
      </c>
      <c r="O91" s="72">
        <f t="shared" si="12"/>
        <v>45.2</v>
      </c>
      <c r="P91" s="197">
        <f t="shared" si="9"/>
        <v>75.333333333333343</v>
      </c>
      <c r="Q91" s="110"/>
      <c r="R91" s="110"/>
      <c r="S91" s="110"/>
      <c r="T91" s="110"/>
      <c r="U91" s="110"/>
      <c r="V91" s="110"/>
      <c r="W91" s="110"/>
      <c r="X91" s="110"/>
      <c r="Y91" s="110"/>
      <c r="Z91" s="110"/>
      <c r="AA91" s="110"/>
      <c r="AB91" s="110"/>
      <c r="AC91" s="110"/>
      <c r="AD91" s="110"/>
      <c r="AE91" s="110"/>
      <c r="AF91" s="110"/>
      <c r="AG91" s="110"/>
      <c r="AH91" s="110"/>
    </row>
    <row r="92" spans="1:34" s="74" customFormat="1" ht="26.25" customHeight="1" x14ac:dyDescent="0.2">
      <c r="B92" s="75"/>
      <c r="C92" s="76"/>
      <c r="D92" s="76"/>
      <c r="E92" s="88" t="s">
        <v>109</v>
      </c>
      <c r="F92" s="116">
        <v>915</v>
      </c>
      <c r="G92" s="111" t="s">
        <v>234</v>
      </c>
      <c r="H92" s="111">
        <v>10</v>
      </c>
      <c r="I92" s="112">
        <v>89</v>
      </c>
      <c r="J92" s="94">
        <v>1</v>
      </c>
      <c r="K92" s="94" t="s">
        <v>185</v>
      </c>
      <c r="L92" s="113">
        <v>42120</v>
      </c>
      <c r="M92" s="71">
        <v>240</v>
      </c>
      <c r="N92" s="72">
        <v>60</v>
      </c>
      <c r="O92" s="98">
        <v>45.2</v>
      </c>
      <c r="P92" s="197">
        <f t="shared" si="9"/>
        <v>75.333333333333343</v>
      </c>
      <c r="Q92" s="110"/>
      <c r="R92" s="110"/>
      <c r="S92" s="110"/>
      <c r="T92" s="110"/>
      <c r="U92" s="110"/>
      <c r="V92" s="110"/>
      <c r="W92" s="110"/>
      <c r="X92" s="110"/>
      <c r="Y92" s="110"/>
      <c r="Z92" s="110"/>
      <c r="AA92" s="110"/>
      <c r="AB92" s="110"/>
      <c r="AC92" s="110"/>
      <c r="AD92" s="110"/>
      <c r="AE92" s="110"/>
      <c r="AF92" s="110"/>
      <c r="AG92" s="110"/>
      <c r="AH92" s="110"/>
    </row>
    <row r="93" spans="1:34" s="74" customFormat="1" ht="28.5" customHeight="1" x14ac:dyDescent="0.2">
      <c r="B93" s="75"/>
      <c r="C93" s="76"/>
      <c r="D93" s="76"/>
      <c r="E93" s="88" t="s">
        <v>116</v>
      </c>
      <c r="F93" s="66">
        <v>915</v>
      </c>
      <c r="G93" s="67" t="s">
        <v>234</v>
      </c>
      <c r="H93" s="67">
        <v>10</v>
      </c>
      <c r="I93" s="68">
        <v>89</v>
      </c>
      <c r="J93" s="69">
        <v>1</v>
      </c>
      <c r="K93" s="69" t="s">
        <v>185</v>
      </c>
      <c r="L93" s="70">
        <v>80190</v>
      </c>
      <c r="M93" s="71"/>
      <c r="N93" s="72">
        <f t="shared" ref="N93:O94" si="13">N94</f>
        <v>81.396159999999995</v>
      </c>
      <c r="O93" s="72">
        <f t="shared" si="13"/>
        <v>0</v>
      </c>
      <c r="P93" s="197">
        <f t="shared" si="9"/>
        <v>0</v>
      </c>
      <c r="Q93" s="110"/>
      <c r="R93" s="110"/>
      <c r="S93" s="110"/>
      <c r="T93" s="110"/>
      <c r="U93" s="110"/>
      <c r="V93" s="110"/>
      <c r="W93" s="110"/>
      <c r="X93" s="110"/>
      <c r="Y93" s="110"/>
      <c r="Z93" s="110"/>
      <c r="AA93" s="110"/>
      <c r="AB93" s="110"/>
      <c r="AC93" s="110"/>
      <c r="AD93" s="110"/>
      <c r="AE93" s="110"/>
      <c r="AF93" s="110"/>
      <c r="AG93" s="110"/>
      <c r="AH93" s="110"/>
    </row>
    <row r="94" spans="1:34" s="74" customFormat="1" ht="28.5" customHeight="1" x14ac:dyDescent="0.2">
      <c r="B94" s="75"/>
      <c r="C94" s="76"/>
      <c r="D94" s="76"/>
      <c r="E94" s="88" t="s">
        <v>108</v>
      </c>
      <c r="F94" s="66">
        <v>915</v>
      </c>
      <c r="G94" s="67" t="s">
        <v>234</v>
      </c>
      <c r="H94" s="67">
        <v>10</v>
      </c>
      <c r="I94" s="68">
        <v>89</v>
      </c>
      <c r="J94" s="69">
        <v>1</v>
      </c>
      <c r="K94" s="69" t="s">
        <v>185</v>
      </c>
      <c r="L94" s="70">
        <v>80190</v>
      </c>
      <c r="M94" s="71">
        <v>200</v>
      </c>
      <c r="N94" s="72">
        <f t="shared" si="13"/>
        <v>81.396159999999995</v>
      </c>
      <c r="O94" s="72">
        <f t="shared" si="13"/>
        <v>0</v>
      </c>
      <c r="P94" s="197">
        <f t="shared" si="9"/>
        <v>0</v>
      </c>
      <c r="Q94" s="110"/>
      <c r="R94" s="110"/>
      <c r="S94" s="110"/>
      <c r="T94" s="110"/>
      <c r="U94" s="110"/>
      <c r="V94" s="110"/>
      <c r="W94" s="110"/>
      <c r="X94" s="110"/>
      <c r="Y94" s="110"/>
      <c r="Z94" s="110"/>
      <c r="AA94" s="110"/>
      <c r="AB94" s="110"/>
      <c r="AC94" s="110"/>
      <c r="AD94" s="110"/>
      <c r="AE94" s="110"/>
      <c r="AF94" s="110"/>
      <c r="AG94" s="110"/>
      <c r="AH94" s="110"/>
    </row>
    <row r="95" spans="1:34" s="74" customFormat="1" ht="29.25" customHeight="1" x14ac:dyDescent="0.2">
      <c r="B95" s="75"/>
      <c r="C95" s="76"/>
      <c r="D95" s="76"/>
      <c r="E95" s="88" t="s">
        <v>109</v>
      </c>
      <c r="F95" s="66">
        <v>915</v>
      </c>
      <c r="G95" s="67" t="s">
        <v>234</v>
      </c>
      <c r="H95" s="67">
        <v>10</v>
      </c>
      <c r="I95" s="68">
        <v>89</v>
      </c>
      <c r="J95" s="69">
        <v>1</v>
      </c>
      <c r="K95" s="69" t="s">
        <v>185</v>
      </c>
      <c r="L95" s="70">
        <v>80190</v>
      </c>
      <c r="M95" s="71">
        <v>240</v>
      </c>
      <c r="N95" s="72">
        <v>81.396159999999995</v>
      </c>
      <c r="O95" s="98">
        <v>0</v>
      </c>
      <c r="P95" s="197">
        <f t="shared" si="9"/>
        <v>0</v>
      </c>
      <c r="Q95" s="110"/>
      <c r="R95" s="110"/>
      <c r="S95" s="110"/>
      <c r="T95" s="110"/>
      <c r="U95" s="110"/>
      <c r="V95" s="110"/>
      <c r="W95" s="110"/>
      <c r="X95" s="110"/>
      <c r="Y95" s="110"/>
      <c r="Z95" s="110"/>
      <c r="AA95" s="110"/>
      <c r="AB95" s="110"/>
      <c r="AC95" s="110"/>
      <c r="AD95" s="110"/>
      <c r="AE95" s="110"/>
      <c r="AF95" s="110"/>
      <c r="AG95" s="110"/>
      <c r="AH95" s="110"/>
    </row>
    <row r="96" spans="1:34" ht="16.5" customHeight="1" x14ac:dyDescent="0.2">
      <c r="A96" s="74"/>
      <c r="B96" s="75"/>
      <c r="C96" s="76"/>
      <c r="D96" s="76"/>
      <c r="E96" s="65" t="s">
        <v>239</v>
      </c>
      <c r="F96" s="66">
        <v>915</v>
      </c>
      <c r="G96" s="67" t="s">
        <v>180</v>
      </c>
      <c r="H96" s="67"/>
      <c r="I96" s="68"/>
      <c r="J96" s="69"/>
      <c r="K96" s="69"/>
      <c r="L96" s="70"/>
      <c r="M96" s="71"/>
      <c r="N96" s="72">
        <f>N106+N114+N100</f>
        <v>1182.98874</v>
      </c>
      <c r="O96" s="72">
        <f>O106+O114+O100</f>
        <v>619.78300000000002</v>
      </c>
      <c r="P96" s="197">
        <f t="shared" si="9"/>
        <v>52.391284806311859</v>
      </c>
      <c r="Q96" s="110"/>
      <c r="R96" s="110"/>
      <c r="S96" s="110"/>
      <c r="T96" s="110"/>
      <c r="U96" s="110"/>
      <c r="V96" s="110"/>
      <c r="W96" s="110"/>
      <c r="X96" s="110"/>
      <c r="Y96" s="110"/>
      <c r="Z96" s="110"/>
      <c r="AA96" s="110"/>
      <c r="AB96" s="110"/>
      <c r="AC96" s="110"/>
      <c r="AD96" s="110"/>
      <c r="AE96" s="110"/>
      <c r="AF96" s="110"/>
      <c r="AG96" s="110"/>
      <c r="AH96" s="110"/>
    </row>
    <row r="97" spans="1:34" ht="16.5" customHeight="1" x14ac:dyDescent="0.2">
      <c r="A97" s="74"/>
      <c r="B97" s="75"/>
      <c r="C97" s="76"/>
      <c r="D97" s="76"/>
      <c r="E97" s="117" t="s">
        <v>240</v>
      </c>
      <c r="F97" s="118">
        <v>915</v>
      </c>
      <c r="G97" s="119" t="s">
        <v>180</v>
      </c>
      <c r="H97" s="120" t="s">
        <v>241</v>
      </c>
      <c r="I97" s="121"/>
      <c r="J97" s="122"/>
      <c r="K97" s="122"/>
      <c r="L97" s="123"/>
      <c r="M97" s="71"/>
      <c r="N97" s="72">
        <f t="shared" ref="N97:O104" si="14">N98</f>
        <v>18</v>
      </c>
      <c r="O97" s="72">
        <f t="shared" si="14"/>
        <v>18</v>
      </c>
      <c r="P97" s="197">
        <f t="shared" si="9"/>
        <v>100</v>
      </c>
      <c r="Q97" s="110"/>
      <c r="R97" s="110"/>
      <c r="S97" s="110"/>
      <c r="T97" s="110"/>
      <c r="U97" s="110"/>
      <c r="V97" s="110"/>
      <c r="W97" s="110"/>
      <c r="X97" s="110"/>
      <c r="Y97" s="110"/>
      <c r="Z97" s="110"/>
      <c r="AA97" s="110"/>
      <c r="AB97" s="110"/>
      <c r="AC97" s="110"/>
      <c r="AD97" s="110"/>
      <c r="AE97" s="110"/>
      <c r="AF97" s="110"/>
      <c r="AG97" s="110"/>
      <c r="AH97" s="110"/>
    </row>
    <row r="98" spans="1:34" ht="41.1" customHeight="1" x14ac:dyDescent="0.2">
      <c r="A98" s="74"/>
      <c r="B98" s="75"/>
      <c r="C98" s="76"/>
      <c r="D98" s="76"/>
      <c r="E98" s="117" t="s">
        <v>211</v>
      </c>
      <c r="F98" s="118">
        <v>915</v>
      </c>
      <c r="G98" s="71" t="s">
        <v>180</v>
      </c>
      <c r="H98" s="120" t="s">
        <v>241</v>
      </c>
      <c r="I98" s="121" t="s">
        <v>212</v>
      </c>
      <c r="J98" s="122">
        <v>0</v>
      </c>
      <c r="K98" s="122"/>
      <c r="L98" s="123"/>
      <c r="M98" s="71"/>
      <c r="N98" s="72">
        <f t="shared" si="14"/>
        <v>18</v>
      </c>
      <c r="O98" s="72">
        <f t="shared" si="14"/>
        <v>18</v>
      </c>
      <c r="P98" s="197">
        <f t="shared" si="9"/>
        <v>100</v>
      </c>
      <c r="Q98" s="110"/>
      <c r="R98" s="110"/>
      <c r="S98" s="110"/>
      <c r="T98" s="110"/>
      <c r="U98" s="110"/>
      <c r="V98" s="110"/>
      <c r="W98" s="110"/>
      <c r="X98" s="110"/>
      <c r="Y98" s="110"/>
      <c r="Z98" s="110"/>
      <c r="AA98" s="110"/>
      <c r="AB98" s="110"/>
      <c r="AC98" s="110"/>
      <c r="AD98" s="110"/>
      <c r="AE98" s="110"/>
      <c r="AF98" s="110"/>
      <c r="AG98" s="110"/>
      <c r="AH98" s="110"/>
    </row>
    <row r="99" spans="1:34" ht="40.5" customHeight="1" x14ac:dyDescent="0.2">
      <c r="A99" s="74"/>
      <c r="B99" s="75"/>
      <c r="C99" s="76"/>
      <c r="D99" s="76"/>
      <c r="E99" s="117" t="s">
        <v>214</v>
      </c>
      <c r="F99" s="118">
        <v>915</v>
      </c>
      <c r="G99" s="71" t="s">
        <v>180</v>
      </c>
      <c r="H99" s="120" t="s">
        <v>241</v>
      </c>
      <c r="I99" s="121" t="s">
        <v>212</v>
      </c>
      <c r="J99" s="122" t="s">
        <v>184</v>
      </c>
      <c r="K99" s="122" t="s">
        <v>185</v>
      </c>
      <c r="L99" s="123"/>
      <c r="M99" s="71"/>
      <c r="N99" s="72">
        <f>N100+N103</f>
        <v>18</v>
      </c>
      <c r="O99" s="72">
        <f>O100+O103</f>
        <v>18</v>
      </c>
      <c r="P99" s="197">
        <f t="shared" si="9"/>
        <v>100</v>
      </c>
      <c r="Q99" s="110"/>
      <c r="R99" s="110"/>
      <c r="S99" s="110"/>
      <c r="T99" s="110"/>
      <c r="U99" s="110"/>
      <c r="V99" s="110"/>
      <c r="W99" s="110"/>
      <c r="X99" s="110"/>
      <c r="Y99" s="110"/>
      <c r="Z99" s="110"/>
      <c r="AA99" s="110"/>
      <c r="AB99" s="110"/>
      <c r="AC99" s="110"/>
      <c r="AD99" s="110"/>
      <c r="AE99" s="110"/>
      <c r="AF99" s="110"/>
      <c r="AG99" s="110"/>
      <c r="AH99" s="110"/>
    </row>
    <row r="100" spans="1:34" ht="15.75" customHeight="1" x14ac:dyDescent="0.2">
      <c r="A100" s="74"/>
      <c r="B100" s="75"/>
      <c r="C100" s="76"/>
      <c r="D100" s="76"/>
      <c r="E100" s="117" t="s">
        <v>117</v>
      </c>
      <c r="F100" s="118">
        <v>915</v>
      </c>
      <c r="G100" s="71" t="s">
        <v>180</v>
      </c>
      <c r="H100" s="120" t="s">
        <v>241</v>
      </c>
      <c r="I100" s="121" t="s">
        <v>212</v>
      </c>
      <c r="J100" s="122" t="s">
        <v>184</v>
      </c>
      <c r="K100" s="122" t="s">
        <v>185</v>
      </c>
      <c r="L100" s="123">
        <v>42590</v>
      </c>
      <c r="M100" s="71"/>
      <c r="N100" s="72">
        <f>N101</f>
        <v>18</v>
      </c>
      <c r="O100" s="72">
        <f>O101</f>
        <v>18</v>
      </c>
      <c r="P100" s="197">
        <f t="shared" si="9"/>
        <v>100</v>
      </c>
      <c r="Q100" s="110"/>
      <c r="R100" s="110"/>
      <c r="S100" s="110"/>
      <c r="T100" s="110"/>
      <c r="U100" s="110"/>
      <c r="V100" s="110"/>
      <c r="W100" s="110"/>
      <c r="X100" s="110"/>
      <c r="Y100" s="110"/>
      <c r="Z100" s="110"/>
      <c r="AA100" s="110"/>
      <c r="AB100" s="110"/>
      <c r="AC100" s="110"/>
      <c r="AD100" s="110"/>
      <c r="AE100" s="110"/>
      <c r="AF100" s="110"/>
      <c r="AG100" s="110"/>
      <c r="AH100" s="110"/>
    </row>
    <row r="101" spans="1:34" ht="26.25" customHeight="1" x14ac:dyDescent="0.2">
      <c r="A101" s="74"/>
      <c r="B101" s="75"/>
      <c r="C101" s="76"/>
      <c r="D101" s="76"/>
      <c r="E101" s="124" t="s">
        <v>108</v>
      </c>
      <c r="F101" s="118">
        <v>915</v>
      </c>
      <c r="G101" s="71" t="s">
        <v>180</v>
      </c>
      <c r="H101" s="120" t="s">
        <v>241</v>
      </c>
      <c r="I101" s="121" t="s">
        <v>212</v>
      </c>
      <c r="J101" s="122" t="s">
        <v>184</v>
      </c>
      <c r="K101" s="122" t="s">
        <v>185</v>
      </c>
      <c r="L101" s="123">
        <v>42590</v>
      </c>
      <c r="M101" s="71">
        <v>200</v>
      </c>
      <c r="N101" s="72">
        <f>N102</f>
        <v>18</v>
      </c>
      <c r="O101" s="72">
        <f>O102</f>
        <v>18</v>
      </c>
      <c r="P101" s="197">
        <f t="shared" si="9"/>
        <v>100</v>
      </c>
      <c r="Q101" s="110"/>
      <c r="R101" s="110"/>
      <c r="S101" s="110"/>
      <c r="T101" s="110"/>
      <c r="U101" s="110"/>
      <c r="V101" s="110"/>
      <c r="W101" s="110"/>
      <c r="X101" s="110"/>
      <c r="Y101" s="110"/>
      <c r="Z101" s="110"/>
      <c r="AA101" s="110"/>
      <c r="AB101" s="110"/>
      <c r="AC101" s="110"/>
      <c r="AD101" s="110"/>
      <c r="AE101" s="110"/>
      <c r="AF101" s="110"/>
      <c r="AG101" s="110"/>
      <c r="AH101" s="110"/>
    </row>
    <row r="102" spans="1:34" ht="29.25" customHeight="1" x14ac:dyDescent="0.2">
      <c r="A102" s="74"/>
      <c r="B102" s="75"/>
      <c r="C102" s="76"/>
      <c r="D102" s="76"/>
      <c r="E102" s="124" t="s">
        <v>109</v>
      </c>
      <c r="F102" s="118">
        <v>915</v>
      </c>
      <c r="G102" s="71" t="s">
        <v>180</v>
      </c>
      <c r="H102" s="120" t="s">
        <v>241</v>
      </c>
      <c r="I102" s="121" t="s">
        <v>212</v>
      </c>
      <c r="J102" s="122" t="s">
        <v>184</v>
      </c>
      <c r="K102" s="122" t="s">
        <v>185</v>
      </c>
      <c r="L102" s="123">
        <v>42590</v>
      </c>
      <c r="M102" s="71">
        <v>240</v>
      </c>
      <c r="N102" s="72">
        <v>18</v>
      </c>
      <c r="O102" s="72">
        <v>18</v>
      </c>
      <c r="P102" s="197">
        <f t="shared" si="9"/>
        <v>100</v>
      </c>
      <c r="Q102" s="110"/>
      <c r="R102" s="110"/>
      <c r="S102" s="110"/>
      <c r="T102" s="110"/>
      <c r="U102" s="110"/>
      <c r="V102" s="110"/>
      <c r="W102" s="110"/>
      <c r="X102" s="110"/>
      <c r="Y102" s="110"/>
      <c r="Z102" s="110"/>
      <c r="AA102" s="110"/>
      <c r="AB102" s="110"/>
      <c r="AC102" s="110"/>
      <c r="AD102" s="110"/>
      <c r="AE102" s="110"/>
      <c r="AF102" s="110"/>
      <c r="AG102" s="110"/>
      <c r="AH102" s="110"/>
    </row>
    <row r="103" spans="1:34" ht="29.1" hidden="1" customHeight="1" x14ac:dyDescent="0.2">
      <c r="A103" s="74"/>
      <c r="B103" s="75"/>
      <c r="C103" s="76"/>
      <c r="D103" s="76"/>
      <c r="E103" s="117" t="s">
        <v>242</v>
      </c>
      <c r="F103" s="118">
        <v>915</v>
      </c>
      <c r="G103" s="71" t="s">
        <v>180</v>
      </c>
      <c r="H103" s="120" t="s">
        <v>241</v>
      </c>
      <c r="I103" s="121" t="s">
        <v>212</v>
      </c>
      <c r="J103" s="122" t="s">
        <v>184</v>
      </c>
      <c r="K103" s="122" t="s">
        <v>185</v>
      </c>
      <c r="L103" s="123" t="s">
        <v>243</v>
      </c>
      <c r="M103" s="71"/>
      <c r="N103" s="72">
        <f t="shared" si="14"/>
        <v>0</v>
      </c>
      <c r="O103" s="72">
        <f t="shared" si="14"/>
        <v>0</v>
      </c>
      <c r="P103" s="197" t="e">
        <f t="shared" si="9"/>
        <v>#DIV/0!</v>
      </c>
      <c r="Q103" s="110"/>
      <c r="R103" s="110"/>
      <c r="S103" s="110"/>
      <c r="T103" s="110"/>
      <c r="U103" s="110"/>
      <c r="V103" s="110"/>
      <c r="W103" s="110"/>
      <c r="X103" s="110"/>
      <c r="Y103" s="110"/>
      <c r="Z103" s="110"/>
      <c r="AA103" s="110"/>
      <c r="AB103" s="110"/>
      <c r="AC103" s="110"/>
      <c r="AD103" s="110"/>
      <c r="AE103" s="110"/>
      <c r="AF103" s="110"/>
      <c r="AG103" s="110"/>
      <c r="AH103" s="110"/>
    </row>
    <row r="104" spans="1:34" ht="29.85" hidden="1" customHeight="1" x14ac:dyDescent="0.2">
      <c r="A104" s="74"/>
      <c r="B104" s="75"/>
      <c r="C104" s="76"/>
      <c r="D104" s="76"/>
      <c r="E104" s="124" t="s">
        <v>108</v>
      </c>
      <c r="F104" s="118">
        <v>915</v>
      </c>
      <c r="G104" s="71" t="s">
        <v>180</v>
      </c>
      <c r="H104" s="120" t="s">
        <v>241</v>
      </c>
      <c r="I104" s="121" t="s">
        <v>212</v>
      </c>
      <c r="J104" s="122" t="s">
        <v>184</v>
      </c>
      <c r="K104" s="122" t="s">
        <v>185</v>
      </c>
      <c r="L104" s="123" t="s">
        <v>243</v>
      </c>
      <c r="M104" s="71">
        <v>200</v>
      </c>
      <c r="N104" s="72">
        <f t="shared" si="14"/>
        <v>0</v>
      </c>
      <c r="O104" s="72">
        <f t="shared" si="14"/>
        <v>0</v>
      </c>
      <c r="P104" s="197" t="e">
        <f t="shared" si="9"/>
        <v>#DIV/0!</v>
      </c>
      <c r="Q104" s="110"/>
      <c r="R104" s="110"/>
      <c r="S104" s="110"/>
      <c r="T104" s="110"/>
      <c r="U104" s="110"/>
      <c r="V104" s="110"/>
      <c r="W104" s="110"/>
      <c r="X104" s="110"/>
      <c r="Y104" s="110"/>
      <c r="Z104" s="110"/>
      <c r="AA104" s="110"/>
      <c r="AB104" s="110"/>
      <c r="AC104" s="110"/>
      <c r="AD104" s="110"/>
      <c r="AE104" s="110"/>
      <c r="AF104" s="110"/>
      <c r="AG104" s="110"/>
      <c r="AH104" s="110"/>
    </row>
    <row r="105" spans="1:34" ht="26.1" hidden="1" customHeight="1" x14ac:dyDescent="0.2">
      <c r="A105" s="74"/>
      <c r="B105" s="75"/>
      <c r="C105" s="76"/>
      <c r="D105" s="76"/>
      <c r="E105" s="124" t="s">
        <v>109</v>
      </c>
      <c r="F105" s="118">
        <v>915</v>
      </c>
      <c r="G105" s="71" t="s">
        <v>180</v>
      </c>
      <c r="H105" s="120" t="s">
        <v>241</v>
      </c>
      <c r="I105" s="121" t="s">
        <v>212</v>
      </c>
      <c r="J105" s="122" t="s">
        <v>184</v>
      </c>
      <c r="K105" s="122" t="s">
        <v>185</v>
      </c>
      <c r="L105" s="123" t="s">
        <v>243</v>
      </c>
      <c r="M105" s="71">
        <v>240</v>
      </c>
      <c r="N105" s="72">
        <v>0</v>
      </c>
      <c r="O105" s="72">
        <v>0</v>
      </c>
      <c r="P105" s="197" t="e">
        <f t="shared" si="9"/>
        <v>#DIV/0!</v>
      </c>
      <c r="Q105" s="110"/>
      <c r="R105" s="110"/>
      <c r="S105" s="110"/>
      <c r="T105" s="110"/>
      <c r="U105" s="110"/>
      <c r="V105" s="110"/>
      <c r="W105" s="110"/>
      <c r="X105" s="110"/>
      <c r="Y105" s="110"/>
      <c r="Z105" s="110"/>
      <c r="AA105" s="110"/>
      <c r="AB105" s="110"/>
      <c r="AC105" s="110"/>
      <c r="AD105" s="110"/>
      <c r="AE105" s="110"/>
      <c r="AF105" s="110"/>
      <c r="AG105" s="110"/>
      <c r="AH105" s="110"/>
    </row>
    <row r="106" spans="1:34" ht="14.25" customHeight="1" x14ac:dyDescent="0.2">
      <c r="A106" s="74"/>
      <c r="B106" s="75"/>
      <c r="C106" s="76"/>
      <c r="D106" s="76"/>
      <c r="E106" s="117" t="s">
        <v>244</v>
      </c>
      <c r="F106" s="118">
        <v>915</v>
      </c>
      <c r="G106" s="71" t="s">
        <v>180</v>
      </c>
      <c r="H106" s="71" t="s">
        <v>245</v>
      </c>
      <c r="I106" s="121"/>
      <c r="J106" s="122"/>
      <c r="K106" s="122"/>
      <c r="L106" s="123"/>
      <c r="M106" s="71"/>
      <c r="N106" s="72">
        <f>N108</f>
        <v>1161.98874</v>
      </c>
      <c r="O106" s="72">
        <f>O108</f>
        <v>601.78300000000002</v>
      </c>
      <c r="P106" s="197">
        <f t="shared" si="9"/>
        <v>51.789056062625875</v>
      </c>
      <c r="Q106" s="110"/>
      <c r="R106" s="110"/>
      <c r="S106" s="110"/>
      <c r="T106" s="110"/>
      <c r="U106" s="110"/>
      <c r="V106" s="110"/>
      <c r="W106" s="110"/>
      <c r="X106" s="110"/>
      <c r="Y106" s="110"/>
      <c r="Z106" s="110"/>
      <c r="AA106" s="110"/>
      <c r="AB106" s="110"/>
      <c r="AC106" s="110"/>
      <c r="AD106" s="110"/>
      <c r="AE106" s="110"/>
      <c r="AF106" s="110"/>
      <c r="AG106" s="110"/>
      <c r="AH106" s="110"/>
    </row>
    <row r="107" spans="1:34" ht="39.75" customHeight="1" x14ac:dyDescent="0.2">
      <c r="A107" s="74"/>
      <c r="B107" s="75"/>
      <c r="C107" s="76"/>
      <c r="D107" s="76"/>
      <c r="E107" s="125" t="s">
        <v>246</v>
      </c>
      <c r="F107" s="118">
        <v>915</v>
      </c>
      <c r="G107" s="71" t="s">
        <v>180</v>
      </c>
      <c r="H107" s="71" t="s">
        <v>245</v>
      </c>
      <c r="I107" s="121" t="s">
        <v>222</v>
      </c>
      <c r="J107" s="122" t="s">
        <v>213</v>
      </c>
      <c r="K107" s="122"/>
      <c r="L107" s="123"/>
      <c r="M107" s="71"/>
      <c r="N107" s="72">
        <f>N108</f>
        <v>1161.98874</v>
      </c>
      <c r="O107" s="72">
        <f>O108</f>
        <v>601.78300000000002</v>
      </c>
      <c r="P107" s="197">
        <f t="shared" si="9"/>
        <v>51.789056062625875</v>
      </c>
      <c r="Q107" s="110"/>
      <c r="R107" s="110"/>
      <c r="S107" s="110"/>
      <c r="T107" s="110"/>
      <c r="U107" s="110"/>
      <c r="V107" s="110"/>
      <c r="W107" s="110"/>
      <c r="X107" s="110"/>
      <c r="Y107" s="110"/>
      <c r="Z107" s="110"/>
      <c r="AA107" s="110"/>
      <c r="AB107" s="110"/>
      <c r="AC107" s="110"/>
      <c r="AD107" s="110"/>
      <c r="AE107" s="110"/>
      <c r="AF107" s="110"/>
      <c r="AG107" s="110"/>
      <c r="AH107" s="110"/>
    </row>
    <row r="108" spans="1:34" ht="40.5" customHeight="1" x14ac:dyDescent="0.2">
      <c r="A108" s="74"/>
      <c r="B108" s="75"/>
      <c r="C108" s="76"/>
      <c r="D108" s="76"/>
      <c r="E108" s="117" t="s">
        <v>247</v>
      </c>
      <c r="F108" s="118">
        <v>915</v>
      </c>
      <c r="G108" s="71" t="s">
        <v>180</v>
      </c>
      <c r="H108" s="71" t="s">
        <v>245</v>
      </c>
      <c r="I108" s="121" t="s">
        <v>222</v>
      </c>
      <c r="J108" s="122" t="s">
        <v>213</v>
      </c>
      <c r="K108" s="122" t="s">
        <v>178</v>
      </c>
      <c r="L108" s="123"/>
      <c r="M108" s="71"/>
      <c r="N108" s="72">
        <f>N109+N112</f>
        <v>1161.98874</v>
      </c>
      <c r="O108" s="72">
        <f>O109+O112</f>
        <v>601.78300000000002</v>
      </c>
      <c r="P108" s="197">
        <f t="shared" si="9"/>
        <v>51.789056062625875</v>
      </c>
      <c r="Q108" s="110"/>
      <c r="R108" s="110"/>
      <c r="S108" s="110"/>
      <c r="T108" s="110"/>
      <c r="U108" s="110"/>
      <c r="V108" s="110"/>
      <c r="W108" s="110"/>
      <c r="X108" s="110"/>
      <c r="Y108" s="110"/>
      <c r="Z108" s="110"/>
      <c r="AA108" s="110"/>
      <c r="AB108" s="110"/>
      <c r="AC108" s="110"/>
      <c r="AD108" s="110"/>
      <c r="AE108" s="110"/>
      <c r="AF108" s="110"/>
      <c r="AG108" s="110"/>
      <c r="AH108" s="110"/>
    </row>
    <row r="109" spans="1:34" ht="142.5" customHeight="1" x14ac:dyDescent="0.2">
      <c r="A109" s="74"/>
      <c r="B109" s="75"/>
      <c r="C109" s="76"/>
      <c r="D109" s="76"/>
      <c r="E109" s="117" t="s">
        <v>248</v>
      </c>
      <c r="F109" s="118">
        <v>915</v>
      </c>
      <c r="G109" s="71" t="s">
        <v>180</v>
      </c>
      <c r="H109" s="71" t="s">
        <v>245</v>
      </c>
      <c r="I109" s="121" t="s">
        <v>222</v>
      </c>
      <c r="J109" s="122" t="s">
        <v>213</v>
      </c>
      <c r="K109" s="122" t="s">
        <v>178</v>
      </c>
      <c r="L109" s="123" t="s">
        <v>249</v>
      </c>
      <c r="M109" s="71"/>
      <c r="N109" s="72">
        <f>N111</f>
        <v>1161.98874</v>
      </c>
      <c r="O109" s="72">
        <f>O111</f>
        <v>601.78300000000002</v>
      </c>
      <c r="P109" s="197">
        <f t="shared" si="9"/>
        <v>51.789056062625875</v>
      </c>
      <c r="Q109" s="110"/>
      <c r="R109" s="110"/>
      <c r="S109" s="110"/>
      <c r="T109" s="110"/>
      <c r="U109" s="110"/>
      <c r="V109" s="110"/>
      <c r="W109" s="110"/>
      <c r="X109" s="110"/>
      <c r="Y109" s="110"/>
      <c r="Z109" s="110"/>
      <c r="AA109" s="110"/>
      <c r="AB109" s="110"/>
      <c r="AC109" s="110"/>
      <c r="AD109" s="110"/>
      <c r="AE109" s="110"/>
      <c r="AF109" s="110"/>
      <c r="AG109" s="110"/>
      <c r="AH109" s="110"/>
    </row>
    <row r="110" spans="1:34" ht="27" customHeight="1" x14ac:dyDescent="0.2">
      <c r="A110" s="74"/>
      <c r="B110" s="75"/>
      <c r="C110" s="76"/>
      <c r="D110" s="76"/>
      <c r="E110" s="124" t="s">
        <v>108</v>
      </c>
      <c r="F110" s="118">
        <v>915</v>
      </c>
      <c r="G110" s="71" t="s">
        <v>180</v>
      </c>
      <c r="H110" s="71" t="s">
        <v>245</v>
      </c>
      <c r="I110" s="121" t="s">
        <v>222</v>
      </c>
      <c r="J110" s="122" t="s">
        <v>213</v>
      </c>
      <c r="K110" s="122" t="s">
        <v>178</v>
      </c>
      <c r="L110" s="123" t="s">
        <v>249</v>
      </c>
      <c r="M110" s="71">
        <v>200</v>
      </c>
      <c r="N110" s="72">
        <f>N111</f>
        <v>1161.98874</v>
      </c>
      <c r="O110" s="72">
        <f>O111</f>
        <v>601.78300000000002</v>
      </c>
      <c r="P110" s="197">
        <f t="shared" si="9"/>
        <v>51.789056062625875</v>
      </c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  <c r="AA110" s="110"/>
      <c r="AB110" s="110"/>
      <c r="AC110" s="110"/>
      <c r="AD110" s="110"/>
      <c r="AE110" s="110"/>
      <c r="AF110" s="110"/>
      <c r="AG110" s="110"/>
      <c r="AH110" s="110"/>
    </row>
    <row r="111" spans="1:34" s="74" customFormat="1" ht="27.75" customHeight="1" x14ac:dyDescent="0.2">
      <c r="B111" s="75"/>
      <c r="C111" s="76"/>
      <c r="D111" s="76"/>
      <c r="E111" s="124" t="s">
        <v>109</v>
      </c>
      <c r="F111" s="118">
        <v>915</v>
      </c>
      <c r="G111" s="71" t="s">
        <v>180</v>
      </c>
      <c r="H111" s="71" t="s">
        <v>245</v>
      </c>
      <c r="I111" s="121" t="s">
        <v>222</v>
      </c>
      <c r="J111" s="122" t="s">
        <v>213</v>
      </c>
      <c r="K111" s="122" t="s">
        <v>178</v>
      </c>
      <c r="L111" s="123" t="s">
        <v>249</v>
      </c>
      <c r="M111" s="71">
        <v>240</v>
      </c>
      <c r="N111" s="72">
        <v>1161.98874</v>
      </c>
      <c r="O111" s="103">
        <v>601.78300000000002</v>
      </c>
      <c r="P111" s="197">
        <f t="shared" si="9"/>
        <v>51.789056062625875</v>
      </c>
      <c r="Q111" s="110"/>
      <c r="R111" s="110"/>
      <c r="S111" s="110"/>
      <c r="T111" s="110"/>
      <c r="U111" s="110"/>
      <c r="V111" s="110"/>
      <c r="W111" s="110"/>
      <c r="X111" s="110"/>
      <c r="Y111" s="110"/>
      <c r="Z111" s="110"/>
      <c r="AA111" s="110"/>
      <c r="AB111" s="110"/>
      <c r="AC111" s="110"/>
      <c r="AD111" s="110"/>
      <c r="AE111" s="110"/>
      <c r="AF111" s="110"/>
      <c r="AG111" s="110"/>
      <c r="AH111" s="110"/>
    </row>
    <row r="112" spans="1:34" s="74" customFormat="1" ht="30" hidden="1" customHeight="1" x14ac:dyDescent="0.2">
      <c r="B112" s="75"/>
      <c r="C112" s="76"/>
      <c r="D112" s="76"/>
      <c r="E112" s="117" t="s">
        <v>250</v>
      </c>
      <c r="F112" s="118">
        <v>915</v>
      </c>
      <c r="G112" s="71" t="s">
        <v>180</v>
      </c>
      <c r="H112" s="71" t="s">
        <v>245</v>
      </c>
      <c r="I112" s="121" t="s">
        <v>222</v>
      </c>
      <c r="J112" s="122" t="s">
        <v>213</v>
      </c>
      <c r="K112" s="122" t="s">
        <v>178</v>
      </c>
      <c r="L112" s="123" t="s">
        <v>251</v>
      </c>
      <c r="M112" s="71"/>
      <c r="N112" s="72">
        <f>N113</f>
        <v>0</v>
      </c>
      <c r="O112" s="72">
        <f>O113</f>
        <v>0</v>
      </c>
      <c r="P112" s="197" t="e">
        <f t="shared" si="9"/>
        <v>#DIV/0!</v>
      </c>
      <c r="Q112" s="110"/>
      <c r="R112" s="110"/>
      <c r="S112" s="110"/>
      <c r="T112" s="110"/>
      <c r="U112" s="110"/>
      <c r="V112" s="110"/>
      <c r="W112" s="110"/>
      <c r="X112" s="110"/>
      <c r="Y112" s="110"/>
      <c r="Z112" s="110"/>
      <c r="AA112" s="110"/>
      <c r="AB112" s="110"/>
      <c r="AC112" s="110"/>
      <c r="AD112" s="110"/>
      <c r="AE112" s="110"/>
      <c r="AF112" s="110"/>
      <c r="AG112" s="110"/>
      <c r="AH112" s="110"/>
    </row>
    <row r="113" spans="1:34" s="74" customFormat="1" ht="16.5" hidden="1" customHeight="1" x14ac:dyDescent="0.2">
      <c r="B113" s="75"/>
      <c r="C113" s="76"/>
      <c r="D113" s="76"/>
      <c r="E113" s="117" t="s">
        <v>252</v>
      </c>
      <c r="F113" s="118">
        <v>915</v>
      </c>
      <c r="G113" s="71" t="s">
        <v>180</v>
      </c>
      <c r="H113" s="71" t="s">
        <v>245</v>
      </c>
      <c r="I113" s="121" t="s">
        <v>222</v>
      </c>
      <c r="J113" s="122" t="s">
        <v>213</v>
      </c>
      <c r="K113" s="122" t="s">
        <v>178</v>
      </c>
      <c r="L113" s="123" t="s">
        <v>251</v>
      </c>
      <c r="M113" s="71">
        <v>244</v>
      </c>
      <c r="N113" s="72"/>
      <c r="O113" s="87"/>
      <c r="P113" s="197" t="e">
        <f t="shared" si="9"/>
        <v>#DIV/0!</v>
      </c>
      <c r="Q113" s="110"/>
      <c r="R113" s="110"/>
      <c r="S113" s="110"/>
      <c r="T113" s="110"/>
      <c r="U113" s="110"/>
      <c r="V113" s="110"/>
      <c r="W113" s="110"/>
      <c r="X113" s="110"/>
      <c r="Y113" s="110"/>
      <c r="Z113" s="110"/>
      <c r="AA113" s="110"/>
      <c r="AB113" s="110"/>
      <c r="AC113" s="110"/>
      <c r="AD113" s="110"/>
      <c r="AE113" s="110"/>
      <c r="AF113" s="110"/>
      <c r="AG113" s="110"/>
      <c r="AH113" s="110"/>
    </row>
    <row r="114" spans="1:34" s="74" customFormat="1" ht="18" customHeight="1" x14ac:dyDescent="0.2">
      <c r="B114" s="75"/>
      <c r="C114" s="76"/>
      <c r="D114" s="76"/>
      <c r="E114" s="126" t="s">
        <v>253</v>
      </c>
      <c r="F114" s="118">
        <v>915</v>
      </c>
      <c r="G114" s="71" t="s">
        <v>180</v>
      </c>
      <c r="H114" s="119">
        <v>12</v>
      </c>
      <c r="I114" s="121"/>
      <c r="J114" s="122"/>
      <c r="K114" s="122"/>
      <c r="L114" s="123"/>
      <c r="M114" s="71"/>
      <c r="N114" s="72">
        <f>N115+N121</f>
        <v>3</v>
      </c>
      <c r="O114" s="72">
        <f>O115+O121</f>
        <v>0</v>
      </c>
      <c r="P114" s="197">
        <f t="shared" si="9"/>
        <v>0</v>
      </c>
      <c r="Q114" s="110"/>
      <c r="R114" s="110"/>
      <c r="S114" s="110"/>
      <c r="T114" s="110"/>
      <c r="U114" s="110"/>
      <c r="V114" s="110"/>
      <c r="W114" s="110"/>
      <c r="X114" s="110"/>
      <c r="Y114" s="110"/>
      <c r="Z114" s="110"/>
      <c r="AA114" s="110"/>
      <c r="AB114" s="110"/>
      <c r="AC114" s="110"/>
      <c r="AD114" s="110"/>
      <c r="AE114" s="110"/>
      <c r="AF114" s="110"/>
      <c r="AG114" s="110"/>
      <c r="AH114" s="110"/>
    </row>
    <row r="115" spans="1:34" s="74" customFormat="1" ht="56.1" hidden="1" customHeight="1" x14ac:dyDescent="0.2">
      <c r="B115" s="75"/>
      <c r="C115" s="76"/>
      <c r="D115" s="76"/>
      <c r="E115" s="117" t="s">
        <v>254</v>
      </c>
      <c r="F115" s="118">
        <v>915</v>
      </c>
      <c r="G115" s="71" t="s">
        <v>180</v>
      </c>
      <c r="H115" s="71">
        <v>12</v>
      </c>
      <c r="I115" s="127">
        <v>35</v>
      </c>
      <c r="J115" s="128"/>
      <c r="K115" s="122"/>
      <c r="L115" s="123"/>
      <c r="M115" s="71"/>
      <c r="N115" s="72">
        <f>N116</f>
        <v>0</v>
      </c>
      <c r="O115" s="72"/>
      <c r="P115" s="197" t="e">
        <f t="shared" si="9"/>
        <v>#DIV/0!</v>
      </c>
      <c r="Q115" s="110"/>
      <c r="R115" s="110"/>
      <c r="S115" s="110"/>
      <c r="T115" s="110"/>
      <c r="U115" s="110"/>
      <c r="V115" s="110"/>
      <c r="W115" s="110"/>
      <c r="X115" s="110"/>
      <c r="Y115" s="110"/>
      <c r="Z115" s="110"/>
      <c r="AA115" s="110"/>
      <c r="AB115" s="110"/>
      <c r="AC115" s="110"/>
      <c r="AD115" s="110"/>
      <c r="AE115" s="110"/>
      <c r="AF115" s="110"/>
      <c r="AG115" s="110"/>
      <c r="AH115" s="110"/>
    </row>
    <row r="116" spans="1:34" s="74" customFormat="1" ht="17.25" hidden="1" customHeight="1" x14ac:dyDescent="0.2">
      <c r="B116" s="75"/>
      <c r="C116" s="76"/>
      <c r="D116" s="76"/>
      <c r="E116" s="129" t="s">
        <v>255</v>
      </c>
      <c r="F116" s="118">
        <v>915</v>
      </c>
      <c r="G116" s="71" t="s">
        <v>180</v>
      </c>
      <c r="H116" s="71">
        <v>12</v>
      </c>
      <c r="I116" s="127">
        <v>35</v>
      </c>
      <c r="J116" s="128">
        <v>2</v>
      </c>
      <c r="K116" s="128"/>
      <c r="L116" s="123"/>
      <c r="M116" s="71"/>
      <c r="N116" s="72">
        <f>N117</f>
        <v>0</v>
      </c>
      <c r="O116" s="72"/>
      <c r="P116" s="197" t="e">
        <f t="shared" si="9"/>
        <v>#DIV/0!</v>
      </c>
      <c r="Q116" s="110"/>
      <c r="R116" s="110"/>
      <c r="S116" s="110"/>
      <c r="T116" s="110"/>
      <c r="U116" s="110"/>
      <c r="V116" s="110"/>
      <c r="W116" s="110"/>
      <c r="X116" s="110"/>
      <c r="Y116" s="110"/>
      <c r="Z116" s="110"/>
      <c r="AA116" s="110"/>
      <c r="AB116" s="110"/>
      <c r="AC116" s="110"/>
      <c r="AD116" s="110"/>
      <c r="AE116" s="110"/>
      <c r="AF116" s="110"/>
      <c r="AG116" s="110"/>
      <c r="AH116" s="110"/>
    </row>
    <row r="117" spans="1:34" s="74" customFormat="1" ht="15.6" hidden="1" customHeight="1" x14ac:dyDescent="0.2">
      <c r="B117" s="75"/>
      <c r="C117" s="76"/>
      <c r="D117" s="76"/>
      <c r="E117" s="117" t="s">
        <v>256</v>
      </c>
      <c r="F117" s="118">
        <v>915</v>
      </c>
      <c r="G117" s="71" t="s">
        <v>180</v>
      </c>
      <c r="H117" s="71">
        <v>12</v>
      </c>
      <c r="I117" s="127">
        <v>35</v>
      </c>
      <c r="J117" s="128">
        <v>2</v>
      </c>
      <c r="K117" s="128" t="s">
        <v>178</v>
      </c>
      <c r="L117" s="123"/>
      <c r="M117" s="71"/>
      <c r="N117" s="72">
        <f>N118</f>
        <v>0</v>
      </c>
      <c r="O117" s="87"/>
      <c r="P117" s="197" t="e">
        <f t="shared" si="9"/>
        <v>#DIV/0!</v>
      </c>
      <c r="Q117" s="110"/>
      <c r="R117" s="110"/>
      <c r="S117" s="110"/>
      <c r="T117" s="110"/>
      <c r="U117" s="110"/>
      <c r="V117" s="110"/>
      <c r="W117" s="110"/>
      <c r="X117" s="110"/>
      <c r="Y117" s="110"/>
      <c r="Z117" s="110"/>
      <c r="AA117" s="110"/>
      <c r="AB117" s="110"/>
      <c r="AC117" s="110"/>
      <c r="AD117" s="110"/>
      <c r="AE117" s="110"/>
      <c r="AF117" s="110"/>
      <c r="AG117" s="110"/>
      <c r="AH117" s="110"/>
    </row>
    <row r="118" spans="1:34" s="74" customFormat="1" ht="16.5" hidden="1" customHeight="1" x14ac:dyDescent="0.2">
      <c r="B118" s="75"/>
      <c r="C118" s="76"/>
      <c r="D118" s="76"/>
      <c r="E118" s="117" t="s">
        <v>257</v>
      </c>
      <c r="F118" s="118">
        <v>915</v>
      </c>
      <c r="G118" s="71" t="s">
        <v>180</v>
      </c>
      <c r="H118" s="71">
        <v>12</v>
      </c>
      <c r="I118" s="127">
        <v>35</v>
      </c>
      <c r="J118" s="128">
        <v>2</v>
      </c>
      <c r="K118" s="128" t="s">
        <v>178</v>
      </c>
      <c r="L118" s="130" t="s">
        <v>258</v>
      </c>
      <c r="M118" s="71"/>
      <c r="N118" s="72">
        <f>N119</f>
        <v>0</v>
      </c>
      <c r="O118" s="72"/>
      <c r="P118" s="197" t="e">
        <f t="shared" si="9"/>
        <v>#DIV/0!</v>
      </c>
      <c r="Q118" s="110"/>
      <c r="R118" s="110"/>
      <c r="S118" s="110"/>
      <c r="T118" s="110"/>
      <c r="U118" s="110"/>
      <c r="V118" s="110"/>
      <c r="W118" s="110"/>
      <c r="X118" s="110"/>
      <c r="Y118" s="110"/>
      <c r="Z118" s="110"/>
      <c r="AA118" s="110"/>
      <c r="AB118" s="110"/>
      <c r="AC118" s="110"/>
      <c r="AD118" s="110"/>
      <c r="AE118" s="110"/>
      <c r="AF118" s="110"/>
      <c r="AG118" s="110"/>
      <c r="AH118" s="110"/>
    </row>
    <row r="119" spans="1:34" s="74" customFormat="1" ht="29.25" hidden="1" customHeight="1" x14ac:dyDescent="0.2">
      <c r="B119" s="75"/>
      <c r="C119" s="76"/>
      <c r="D119" s="76"/>
      <c r="E119" s="124" t="s">
        <v>108</v>
      </c>
      <c r="F119" s="118">
        <v>915</v>
      </c>
      <c r="G119" s="71" t="s">
        <v>180</v>
      </c>
      <c r="H119" s="71">
        <v>12</v>
      </c>
      <c r="I119" s="127">
        <v>35</v>
      </c>
      <c r="J119" s="128">
        <v>2</v>
      </c>
      <c r="K119" s="128" t="s">
        <v>178</v>
      </c>
      <c r="L119" s="130" t="s">
        <v>258</v>
      </c>
      <c r="M119" s="71">
        <v>200</v>
      </c>
      <c r="N119" s="72">
        <f>N120</f>
        <v>0</v>
      </c>
      <c r="O119" s="72"/>
      <c r="P119" s="197" t="e">
        <f t="shared" si="9"/>
        <v>#DIV/0!</v>
      </c>
      <c r="Q119" s="110"/>
      <c r="R119" s="110"/>
      <c r="S119" s="110"/>
      <c r="T119" s="110"/>
      <c r="U119" s="110"/>
      <c r="V119" s="110"/>
      <c r="W119" s="110"/>
      <c r="X119" s="110"/>
      <c r="Y119" s="110"/>
      <c r="Z119" s="110"/>
      <c r="AA119" s="110"/>
      <c r="AB119" s="110"/>
      <c r="AC119" s="110"/>
      <c r="AD119" s="110"/>
      <c r="AE119" s="110"/>
      <c r="AF119" s="110"/>
      <c r="AG119" s="110"/>
      <c r="AH119" s="110"/>
    </row>
    <row r="120" spans="1:34" s="74" customFormat="1" ht="32.25" hidden="1" customHeight="1" x14ac:dyDescent="0.2">
      <c r="B120" s="75"/>
      <c r="C120" s="76"/>
      <c r="D120" s="76"/>
      <c r="E120" s="124" t="s">
        <v>109</v>
      </c>
      <c r="F120" s="118">
        <v>915</v>
      </c>
      <c r="G120" s="71" t="s">
        <v>180</v>
      </c>
      <c r="H120" s="71">
        <v>12</v>
      </c>
      <c r="I120" s="127">
        <v>35</v>
      </c>
      <c r="J120" s="128">
        <v>2</v>
      </c>
      <c r="K120" s="128" t="s">
        <v>178</v>
      </c>
      <c r="L120" s="130" t="s">
        <v>258</v>
      </c>
      <c r="M120" s="71">
        <v>240</v>
      </c>
      <c r="N120" s="72">
        <v>0</v>
      </c>
      <c r="O120" s="72"/>
      <c r="P120" s="197" t="e">
        <f t="shared" si="9"/>
        <v>#DIV/0!</v>
      </c>
      <c r="Q120" s="110"/>
      <c r="R120" s="110"/>
      <c r="S120" s="110"/>
      <c r="T120" s="110"/>
      <c r="U120" s="110"/>
      <c r="V120" s="110"/>
      <c r="W120" s="110"/>
      <c r="X120" s="110"/>
      <c r="Y120" s="110"/>
      <c r="Z120" s="110"/>
      <c r="AA120" s="110"/>
      <c r="AB120" s="110"/>
      <c r="AC120" s="110"/>
      <c r="AD120" s="110"/>
      <c r="AE120" s="110"/>
      <c r="AF120" s="110"/>
      <c r="AG120" s="110"/>
      <c r="AH120" s="110"/>
    </row>
    <row r="121" spans="1:34" s="74" customFormat="1" ht="42" customHeight="1" x14ac:dyDescent="0.2">
      <c r="B121" s="75"/>
      <c r="C121" s="76"/>
      <c r="D121" s="76"/>
      <c r="E121" s="124" t="s">
        <v>259</v>
      </c>
      <c r="F121" s="118">
        <v>915</v>
      </c>
      <c r="G121" s="71" t="s">
        <v>180</v>
      </c>
      <c r="H121" s="71">
        <v>12</v>
      </c>
      <c r="I121" s="121" t="s">
        <v>212</v>
      </c>
      <c r="J121" s="122" t="s">
        <v>213</v>
      </c>
      <c r="K121" s="122"/>
      <c r="L121" s="123"/>
      <c r="M121" s="71"/>
      <c r="N121" s="72">
        <f t="shared" ref="N121:O124" si="15">N122</f>
        <v>3</v>
      </c>
      <c r="O121" s="72">
        <f t="shared" si="15"/>
        <v>0</v>
      </c>
      <c r="P121" s="197">
        <f t="shared" si="9"/>
        <v>0</v>
      </c>
      <c r="Q121" s="110"/>
      <c r="R121" s="110"/>
      <c r="S121" s="110"/>
      <c r="T121" s="110"/>
      <c r="U121" s="110"/>
      <c r="V121" s="110"/>
      <c r="W121" s="110"/>
      <c r="X121" s="110"/>
      <c r="Y121" s="110"/>
      <c r="Z121" s="110"/>
      <c r="AA121" s="110"/>
      <c r="AB121" s="110"/>
      <c r="AC121" s="110"/>
      <c r="AD121" s="110"/>
      <c r="AE121" s="110"/>
      <c r="AF121" s="110"/>
      <c r="AG121" s="110"/>
      <c r="AH121" s="110"/>
    </row>
    <row r="122" spans="1:34" s="74" customFormat="1" ht="39" customHeight="1" x14ac:dyDescent="0.2">
      <c r="B122" s="75"/>
      <c r="C122" s="76"/>
      <c r="D122" s="76"/>
      <c r="E122" s="124" t="s">
        <v>260</v>
      </c>
      <c r="F122" s="118">
        <v>915</v>
      </c>
      <c r="G122" s="71" t="s">
        <v>180</v>
      </c>
      <c r="H122" s="71">
        <v>12</v>
      </c>
      <c r="I122" s="121" t="s">
        <v>212</v>
      </c>
      <c r="J122" s="122" t="s">
        <v>184</v>
      </c>
      <c r="K122" s="122" t="s">
        <v>185</v>
      </c>
      <c r="L122" s="123"/>
      <c r="M122" s="71"/>
      <c r="N122" s="72">
        <f t="shared" si="15"/>
        <v>3</v>
      </c>
      <c r="O122" s="72">
        <f t="shared" si="15"/>
        <v>0</v>
      </c>
      <c r="P122" s="197">
        <f t="shared" si="9"/>
        <v>0</v>
      </c>
      <c r="Q122" s="110"/>
      <c r="R122" s="110"/>
      <c r="S122" s="110"/>
      <c r="T122" s="110"/>
      <c r="U122" s="110"/>
      <c r="V122" s="110"/>
      <c r="W122" s="110"/>
      <c r="X122" s="110"/>
      <c r="Y122" s="110"/>
      <c r="Z122" s="110"/>
      <c r="AA122" s="110"/>
      <c r="AB122" s="110"/>
      <c r="AC122" s="110"/>
      <c r="AD122" s="110"/>
      <c r="AE122" s="110"/>
      <c r="AF122" s="110"/>
      <c r="AG122" s="110"/>
      <c r="AH122" s="110"/>
    </row>
    <row r="123" spans="1:34" s="74" customFormat="1" ht="53.25" customHeight="1" x14ac:dyDescent="0.2">
      <c r="B123" s="75"/>
      <c r="C123" s="76"/>
      <c r="D123" s="76"/>
      <c r="E123" s="124" t="s">
        <v>261</v>
      </c>
      <c r="F123" s="118">
        <v>915</v>
      </c>
      <c r="G123" s="71" t="s">
        <v>180</v>
      </c>
      <c r="H123" s="71">
        <v>12</v>
      </c>
      <c r="I123" s="121" t="s">
        <v>212</v>
      </c>
      <c r="J123" s="122" t="s">
        <v>184</v>
      </c>
      <c r="K123" s="122" t="s">
        <v>185</v>
      </c>
      <c r="L123" s="123">
        <v>44107</v>
      </c>
      <c r="M123" s="71"/>
      <c r="N123" s="72">
        <f t="shared" si="15"/>
        <v>3</v>
      </c>
      <c r="O123" s="72">
        <f t="shared" si="15"/>
        <v>0</v>
      </c>
      <c r="P123" s="197">
        <f t="shared" si="9"/>
        <v>0</v>
      </c>
      <c r="Q123" s="110"/>
      <c r="R123" s="110"/>
      <c r="S123" s="110"/>
      <c r="T123" s="110"/>
      <c r="U123" s="110"/>
      <c r="V123" s="110"/>
      <c r="W123" s="110"/>
      <c r="X123" s="110"/>
      <c r="Y123" s="110"/>
      <c r="Z123" s="110"/>
      <c r="AA123" s="110"/>
      <c r="AB123" s="110"/>
      <c r="AC123" s="110"/>
      <c r="AD123" s="110"/>
      <c r="AE123" s="110"/>
      <c r="AF123" s="110"/>
      <c r="AG123" s="110"/>
      <c r="AH123" s="110"/>
    </row>
    <row r="124" spans="1:34" s="74" customFormat="1" ht="26.25" customHeight="1" x14ac:dyDescent="0.2">
      <c r="B124" s="75"/>
      <c r="C124" s="76"/>
      <c r="D124" s="76"/>
      <c r="E124" s="124" t="s">
        <v>108</v>
      </c>
      <c r="F124" s="118">
        <v>915</v>
      </c>
      <c r="G124" s="71" t="s">
        <v>180</v>
      </c>
      <c r="H124" s="71">
        <v>12</v>
      </c>
      <c r="I124" s="121" t="s">
        <v>212</v>
      </c>
      <c r="J124" s="122" t="s">
        <v>184</v>
      </c>
      <c r="K124" s="122" t="s">
        <v>185</v>
      </c>
      <c r="L124" s="123">
        <v>44107</v>
      </c>
      <c r="M124" s="71">
        <v>200</v>
      </c>
      <c r="N124" s="72">
        <f t="shared" si="15"/>
        <v>3</v>
      </c>
      <c r="O124" s="72">
        <f t="shared" si="15"/>
        <v>0</v>
      </c>
      <c r="P124" s="197">
        <f t="shared" si="9"/>
        <v>0</v>
      </c>
      <c r="Q124" s="110"/>
      <c r="R124" s="110"/>
      <c r="S124" s="110"/>
      <c r="T124" s="110"/>
      <c r="U124" s="110"/>
      <c r="V124" s="110"/>
      <c r="W124" s="110"/>
      <c r="X124" s="110"/>
      <c r="Y124" s="110"/>
      <c r="Z124" s="110"/>
      <c r="AA124" s="110"/>
      <c r="AB124" s="110"/>
      <c r="AC124" s="110"/>
      <c r="AD124" s="110"/>
      <c r="AE124" s="110"/>
      <c r="AF124" s="110"/>
      <c r="AG124" s="110"/>
      <c r="AH124" s="110"/>
    </row>
    <row r="125" spans="1:34" s="74" customFormat="1" ht="27" customHeight="1" x14ac:dyDescent="0.2">
      <c r="B125" s="75"/>
      <c r="C125" s="76"/>
      <c r="D125" s="76"/>
      <c r="E125" s="124" t="s">
        <v>109</v>
      </c>
      <c r="F125" s="118">
        <v>915</v>
      </c>
      <c r="G125" s="71" t="s">
        <v>180</v>
      </c>
      <c r="H125" s="71">
        <v>12</v>
      </c>
      <c r="I125" s="121" t="s">
        <v>212</v>
      </c>
      <c r="J125" s="122" t="s">
        <v>184</v>
      </c>
      <c r="K125" s="122" t="s">
        <v>185</v>
      </c>
      <c r="L125" s="123">
        <v>44107</v>
      </c>
      <c r="M125" s="71">
        <v>240</v>
      </c>
      <c r="N125" s="72">
        <v>3</v>
      </c>
      <c r="O125" s="72">
        <v>0</v>
      </c>
      <c r="P125" s="197">
        <f t="shared" si="9"/>
        <v>0</v>
      </c>
      <c r="Q125" s="110"/>
      <c r="R125" s="110"/>
      <c r="S125" s="110"/>
      <c r="T125" s="110"/>
      <c r="U125" s="110"/>
      <c r="V125" s="110"/>
      <c r="W125" s="110"/>
      <c r="X125" s="110"/>
      <c r="Y125" s="110"/>
      <c r="Z125" s="110"/>
      <c r="AA125" s="110"/>
      <c r="AB125" s="110"/>
      <c r="AC125" s="110"/>
      <c r="AD125" s="110"/>
      <c r="AE125" s="110"/>
      <c r="AF125" s="110"/>
      <c r="AG125" s="110"/>
      <c r="AH125" s="110"/>
    </row>
    <row r="126" spans="1:34" ht="16.5" customHeight="1" x14ac:dyDescent="0.2">
      <c r="A126" s="74"/>
      <c r="B126" s="75"/>
      <c r="C126" s="76"/>
      <c r="D126" s="76"/>
      <c r="E126" s="117" t="s">
        <v>262</v>
      </c>
      <c r="F126" s="118">
        <v>915</v>
      </c>
      <c r="G126" s="71" t="s">
        <v>263</v>
      </c>
      <c r="H126" s="71"/>
      <c r="I126" s="121"/>
      <c r="J126" s="122"/>
      <c r="K126" s="122"/>
      <c r="L126" s="123"/>
      <c r="M126" s="71"/>
      <c r="N126" s="72">
        <f>N127+N139+N172+N214</f>
        <v>950.27</v>
      </c>
      <c r="O126" s="72">
        <f>O127+O139+O172+O214</f>
        <v>843.96479999999997</v>
      </c>
      <c r="P126" s="197">
        <f t="shared" si="9"/>
        <v>88.813158365517168</v>
      </c>
      <c r="Q126" s="110"/>
      <c r="R126" s="110"/>
      <c r="S126" s="110"/>
      <c r="T126" s="110"/>
      <c r="U126" s="110"/>
      <c r="V126" s="110"/>
      <c r="W126" s="110"/>
      <c r="X126" s="110"/>
      <c r="Y126" s="110"/>
      <c r="Z126" s="110"/>
      <c r="AA126" s="110"/>
      <c r="AB126" s="110"/>
      <c r="AC126" s="110"/>
      <c r="AD126" s="110"/>
      <c r="AE126" s="110"/>
      <c r="AF126" s="110"/>
      <c r="AG126" s="110"/>
      <c r="AH126" s="110"/>
    </row>
    <row r="127" spans="1:34" ht="15.6" customHeight="1" x14ac:dyDescent="0.2">
      <c r="A127" s="74"/>
      <c r="B127" s="75"/>
      <c r="C127" s="76"/>
      <c r="D127" s="76"/>
      <c r="E127" s="117" t="s">
        <v>264</v>
      </c>
      <c r="F127" s="118">
        <v>915</v>
      </c>
      <c r="G127" s="71" t="s">
        <v>263</v>
      </c>
      <c r="H127" s="71" t="s">
        <v>178</v>
      </c>
      <c r="I127" s="121"/>
      <c r="J127" s="122"/>
      <c r="K127" s="122"/>
      <c r="L127" s="123"/>
      <c r="M127" s="71"/>
      <c r="N127" s="72">
        <f>N128+N136</f>
        <v>487.87</v>
      </c>
      <c r="O127" s="72">
        <f>O128+O136</f>
        <v>479.79500000000002</v>
      </c>
      <c r="P127" s="197">
        <f t="shared" si="9"/>
        <v>98.344845963063932</v>
      </c>
      <c r="Q127" s="110"/>
      <c r="R127" s="110"/>
      <c r="S127" s="110"/>
      <c r="T127" s="110"/>
      <c r="U127" s="110"/>
      <c r="V127" s="110"/>
      <c r="W127" s="110"/>
      <c r="X127" s="110"/>
      <c r="Y127" s="110"/>
      <c r="Z127" s="110"/>
      <c r="AA127" s="110"/>
      <c r="AB127" s="110"/>
      <c r="AC127" s="110"/>
      <c r="AD127" s="110"/>
      <c r="AE127" s="110"/>
      <c r="AF127" s="110"/>
      <c r="AG127" s="110"/>
      <c r="AH127" s="110"/>
    </row>
    <row r="128" spans="1:34" ht="41.25" customHeight="1" x14ac:dyDescent="0.2">
      <c r="A128" s="74"/>
      <c r="B128" s="75"/>
      <c r="C128" s="76"/>
      <c r="D128" s="76"/>
      <c r="E128" s="117" t="s">
        <v>211</v>
      </c>
      <c r="F128" s="118">
        <v>915</v>
      </c>
      <c r="G128" s="71" t="s">
        <v>263</v>
      </c>
      <c r="H128" s="71" t="s">
        <v>178</v>
      </c>
      <c r="I128" s="121" t="s">
        <v>212</v>
      </c>
      <c r="J128" s="122" t="s">
        <v>213</v>
      </c>
      <c r="K128" s="122"/>
      <c r="L128" s="123"/>
      <c r="M128" s="71"/>
      <c r="N128" s="72">
        <f t="shared" ref="N128:O128" si="16">N129</f>
        <v>487.87</v>
      </c>
      <c r="O128" s="72">
        <f t="shared" si="16"/>
        <v>479.79500000000002</v>
      </c>
      <c r="P128" s="197">
        <f t="shared" si="9"/>
        <v>98.344845963063932</v>
      </c>
      <c r="Q128" s="110"/>
      <c r="R128" s="110"/>
      <c r="S128" s="110"/>
      <c r="T128" s="110"/>
      <c r="U128" s="110"/>
      <c r="V128" s="110"/>
      <c r="W128" s="110"/>
      <c r="X128" s="110"/>
      <c r="Y128" s="110"/>
      <c r="Z128" s="110"/>
      <c r="AA128" s="110"/>
      <c r="AB128" s="110"/>
      <c r="AC128" s="110"/>
      <c r="AD128" s="110"/>
      <c r="AE128" s="110"/>
      <c r="AF128" s="110"/>
      <c r="AG128" s="110"/>
      <c r="AH128" s="110"/>
    </row>
    <row r="129" spans="1:74" ht="39.75" customHeight="1" x14ac:dyDescent="0.2">
      <c r="A129" s="74"/>
      <c r="B129" s="75"/>
      <c r="C129" s="76"/>
      <c r="D129" s="76"/>
      <c r="E129" s="117" t="s">
        <v>214</v>
      </c>
      <c r="F129" s="118">
        <v>915</v>
      </c>
      <c r="G129" s="71" t="s">
        <v>263</v>
      </c>
      <c r="H129" s="71" t="s">
        <v>178</v>
      </c>
      <c r="I129" s="121" t="s">
        <v>212</v>
      </c>
      <c r="J129" s="122" t="s">
        <v>184</v>
      </c>
      <c r="K129" s="122" t="s">
        <v>185</v>
      </c>
      <c r="L129" s="123"/>
      <c r="M129" s="71"/>
      <c r="N129" s="72">
        <f>N130+N133</f>
        <v>487.87</v>
      </c>
      <c r="O129" s="72">
        <f>O130+O133</f>
        <v>479.79500000000002</v>
      </c>
      <c r="P129" s="197">
        <f t="shared" si="9"/>
        <v>98.344845963063932</v>
      </c>
      <c r="Q129" s="110"/>
      <c r="R129" s="110"/>
      <c r="S129" s="110"/>
      <c r="T129" s="110"/>
      <c r="U129" s="110"/>
      <c r="V129" s="110"/>
      <c r="W129" s="110"/>
      <c r="X129" s="110"/>
      <c r="Y129" s="110"/>
      <c r="Z129" s="110"/>
      <c r="AA129" s="110"/>
      <c r="AB129" s="110"/>
      <c r="AC129" s="110"/>
      <c r="AD129" s="110"/>
      <c r="AE129" s="110"/>
      <c r="AF129" s="110"/>
      <c r="AG129" s="110"/>
      <c r="AH129" s="110"/>
    </row>
    <row r="130" spans="1:74" ht="15" customHeight="1" x14ac:dyDescent="0.2">
      <c r="A130" s="74"/>
      <c r="B130" s="75"/>
      <c r="C130" s="76"/>
      <c r="D130" s="76"/>
      <c r="E130" s="131" t="s">
        <v>118</v>
      </c>
      <c r="F130" s="118">
        <v>915</v>
      </c>
      <c r="G130" s="71" t="s">
        <v>263</v>
      </c>
      <c r="H130" s="71" t="s">
        <v>178</v>
      </c>
      <c r="I130" s="121" t="s">
        <v>212</v>
      </c>
      <c r="J130" s="122" t="s">
        <v>184</v>
      </c>
      <c r="K130" s="122" t="s">
        <v>185</v>
      </c>
      <c r="L130" s="123">
        <v>42360</v>
      </c>
      <c r="M130" s="71"/>
      <c r="N130" s="72">
        <f t="shared" ref="N130:O131" si="17">N131</f>
        <v>479.87</v>
      </c>
      <c r="O130" s="72">
        <f t="shared" si="17"/>
        <v>479.79500000000002</v>
      </c>
      <c r="P130" s="197">
        <f t="shared" si="9"/>
        <v>99.984370767082751</v>
      </c>
      <c r="Q130" s="110"/>
      <c r="R130" s="110"/>
      <c r="S130" s="110"/>
      <c r="T130" s="110"/>
      <c r="U130" s="110"/>
      <c r="V130" s="110"/>
      <c r="W130" s="110"/>
      <c r="X130" s="110"/>
      <c r="Y130" s="110"/>
      <c r="Z130" s="110"/>
      <c r="AA130" s="110"/>
      <c r="AB130" s="110"/>
      <c r="AC130" s="110"/>
      <c r="AD130" s="110"/>
      <c r="AE130" s="110"/>
      <c r="AF130" s="110"/>
      <c r="AG130" s="110"/>
      <c r="AH130" s="110"/>
    </row>
    <row r="131" spans="1:74" ht="27" customHeight="1" x14ac:dyDescent="0.2">
      <c r="A131" s="74"/>
      <c r="B131" s="75"/>
      <c r="C131" s="76"/>
      <c r="D131" s="76"/>
      <c r="E131" s="124" t="s">
        <v>108</v>
      </c>
      <c r="F131" s="118">
        <v>915</v>
      </c>
      <c r="G131" s="71" t="s">
        <v>263</v>
      </c>
      <c r="H131" s="71" t="s">
        <v>178</v>
      </c>
      <c r="I131" s="121" t="s">
        <v>212</v>
      </c>
      <c r="J131" s="122" t="s">
        <v>184</v>
      </c>
      <c r="K131" s="122" t="s">
        <v>185</v>
      </c>
      <c r="L131" s="123">
        <v>42360</v>
      </c>
      <c r="M131" s="71">
        <v>200</v>
      </c>
      <c r="N131" s="72">
        <f t="shared" si="17"/>
        <v>479.87</v>
      </c>
      <c r="O131" s="72">
        <f t="shared" si="17"/>
        <v>479.79500000000002</v>
      </c>
      <c r="P131" s="197">
        <f t="shared" si="9"/>
        <v>99.984370767082751</v>
      </c>
      <c r="Q131" s="110"/>
      <c r="R131" s="110"/>
      <c r="S131" s="110"/>
      <c r="T131" s="110"/>
      <c r="U131" s="110"/>
      <c r="V131" s="110"/>
      <c r="W131" s="110"/>
      <c r="X131" s="110"/>
      <c r="Y131" s="110"/>
      <c r="Z131" s="110"/>
      <c r="AA131" s="110"/>
      <c r="AB131" s="110"/>
      <c r="AC131" s="110"/>
      <c r="AD131" s="110"/>
      <c r="AE131" s="110"/>
      <c r="AF131" s="110"/>
      <c r="AG131" s="110"/>
      <c r="AH131" s="110"/>
    </row>
    <row r="132" spans="1:74" ht="29.25" customHeight="1" x14ac:dyDescent="0.2">
      <c r="A132" s="74"/>
      <c r="B132" s="75"/>
      <c r="C132" s="76"/>
      <c r="D132" s="76"/>
      <c r="E132" s="124" t="s">
        <v>109</v>
      </c>
      <c r="F132" s="118">
        <v>915</v>
      </c>
      <c r="G132" s="71" t="s">
        <v>263</v>
      </c>
      <c r="H132" s="71" t="s">
        <v>178</v>
      </c>
      <c r="I132" s="121" t="s">
        <v>212</v>
      </c>
      <c r="J132" s="122" t="s">
        <v>184</v>
      </c>
      <c r="K132" s="122" t="s">
        <v>185</v>
      </c>
      <c r="L132" s="123">
        <v>42360</v>
      </c>
      <c r="M132" s="71">
        <v>240</v>
      </c>
      <c r="N132" s="72">
        <v>479.87</v>
      </c>
      <c r="O132" s="72">
        <v>479.79500000000002</v>
      </c>
      <c r="P132" s="197">
        <f t="shared" si="9"/>
        <v>99.984370767082751</v>
      </c>
      <c r="Q132" s="110"/>
      <c r="R132" s="110"/>
      <c r="S132" s="110"/>
      <c r="T132" s="110"/>
      <c r="U132" s="110"/>
      <c r="V132" s="110"/>
      <c r="W132" s="110"/>
      <c r="X132" s="110"/>
      <c r="Y132" s="110"/>
      <c r="Z132" s="110"/>
      <c r="AA132" s="110"/>
      <c r="AB132" s="110"/>
      <c r="AC132" s="110"/>
      <c r="AD132" s="110"/>
      <c r="AE132" s="110"/>
      <c r="AF132" s="110"/>
      <c r="AG132" s="110"/>
      <c r="AH132" s="110"/>
    </row>
    <row r="133" spans="1:74" ht="93" customHeight="1" x14ac:dyDescent="0.2">
      <c r="A133" s="74"/>
      <c r="B133" s="75"/>
      <c r="C133" s="76"/>
      <c r="D133" s="76"/>
      <c r="E133" s="117" t="s">
        <v>265</v>
      </c>
      <c r="F133" s="118">
        <v>915</v>
      </c>
      <c r="G133" s="71" t="s">
        <v>263</v>
      </c>
      <c r="H133" s="71" t="s">
        <v>178</v>
      </c>
      <c r="I133" s="121" t="s">
        <v>212</v>
      </c>
      <c r="J133" s="122">
        <v>1</v>
      </c>
      <c r="K133" s="122" t="s">
        <v>185</v>
      </c>
      <c r="L133" s="123">
        <v>44103</v>
      </c>
      <c r="M133" s="71"/>
      <c r="N133" s="72">
        <f>N135</f>
        <v>8</v>
      </c>
      <c r="O133" s="72">
        <f>O135</f>
        <v>0</v>
      </c>
      <c r="P133" s="197">
        <f t="shared" si="9"/>
        <v>0</v>
      </c>
      <c r="Q133" s="110"/>
      <c r="R133" s="110"/>
      <c r="S133" s="110"/>
      <c r="T133" s="110"/>
      <c r="U133" s="110"/>
      <c r="V133" s="110"/>
      <c r="W133" s="110"/>
      <c r="X133" s="110"/>
      <c r="Y133" s="110"/>
      <c r="Z133" s="110"/>
      <c r="AA133" s="110"/>
      <c r="AB133" s="110"/>
      <c r="AC133" s="110"/>
      <c r="AD133" s="110"/>
      <c r="AE133" s="110"/>
      <c r="AF133" s="110"/>
      <c r="AG133" s="110"/>
      <c r="AH133" s="110"/>
    </row>
    <row r="134" spans="1:74" ht="27.75" customHeight="1" x14ac:dyDescent="0.2">
      <c r="A134" s="74"/>
      <c r="B134" s="75"/>
      <c r="C134" s="76"/>
      <c r="D134" s="76"/>
      <c r="E134" s="124" t="s">
        <v>108</v>
      </c>
      <c r="F134" s="118">
        <v>915</v>
      </c>
      <c r="G134" s="71" t="s">
        <v>263</v>
      </c>
      <c r="H134" s="71" t="s">
        <v>178</v>
      </c>
      <c r="I134" s="121" t="s">
        <v>212</v>
      </c>
      <c r="J134" s="122" t="s">
        <v>184</v>
      </c>
      <c r="K134" s="122" t="s">
        <v>185</v>
      </c>
      <c r="L134" s="123">
        <v>44103</v>
      </c>
      <c r="M134" s="71">
        <v>200</v>
      </c>
      <c r="N134" s="72">
        <f>N135</f>
        <v>8</v>
      </c>
      <c r="O134" s="72">
        <f>O135</f>
        <v>0</v>
      </c>
      <c r="P134" s="197">
        <f t="shared" si="9"/>
        <v>0</v>
      </c>
      <c r="Q134" s="79"/>
      <c r="R134" s="110"/>
      <c r="S134" s="110"/>
      <c r="T134" s="110"/>
      <c r="U134" s="110"/>
      <c r="V134" s="110"/>
      <c r="W134" s="110"/>
      <c r="X134" s="110"/>
      <c r="Y134" s="110"/>
      <c r="Z134" s="110"/>
      <c r="AA134" s="110"/>
      <c r="AB134" s="110"/>
      <c r="AC134" s="110"/>
      <c r="AD134" s="110"/>
      <c r="AE134" s="110"/>
      <c r="AF134" s="110"/>
      <c r="AG134" s="110"/>
      <c r="AH134" s="110"/>
    </row>
    <row r="135" spans="1:74" s="89" customFormat="1" ht="27.75" customHeight="1" x14ac:dyDescent="0.2">
      <c r="B135" s="90"/>
      <c r="C135" s="91"/>
      <c r="D135" s="76"/>
      <c r="E135" s="124" t="s">
        <v>109</v>
      </c>
      <c r="F135" s="118">
        <v>915</v>
      </c>
      <c r="G135" s="71" t="s">
        <v>263</v>
      </c>
      <c r="H135" s="71" t="s">
        <v>178</v>
      </c>
      <c r="I135" s="121" t="s">
        <v>212</v>
      </c>
      <c r="J135" s="122" t="s">
        <v>184</v>
      </c>
      <c r="K135" s="122" t="s">
        <v>185</v>
      </c>
      <c r="L135" s="123">
        <v>44103</v>
      </c>
      <c r="M135" s="71">
        <v>240</v>
      </c>
      <c r="N135" s="72">
        <v>8</v>
      </c>
      <c r="O135" s="72">
        <v>0</v>
      </c>
      <c r="P135" s="197">
        <f t="shared" si="9"/>
        <v>0</v>
      </c>
      <c r="Q135" s="79"/>
      <c r="R135" s="79"/>
      <c r="S135" s="79"/>
      <c r="T135" s="79"/>
      <c r="U135" s="79"/>
      <c r="V135" s="79"/>
      <c r="W135" s="79"/>
      <c r="X135" s="79"/>
      <c r="Y135" s="79"/>
      <c r="Z135" s="79"/>
      <c r="AA135" s="79"/>
      <c r="AB135" s="79"/>
      <c r="AC135" s="79"/>
      <c r="AD135" s="79"/>
      <c r="AE135" s="79"/>
      <c r="AF135" s="79"/>
      <c r="AG135" s="79"/>
      <c r="AH135" s="79"/>
      <c r="AI135" s="79"/>
      <c r="AJ135" s="79"/>
      <c r="AK135" s="79"/>
      <c r="AL135" s="79"/>
      <c r="AM135" s="79"/>
      <c r="AN135" s="79"/>
      <c r="AO135" s="79"/>
      <c r="AP135" s="79"/>
      <c r="AQ135" s="79"/>
      <c r="AR135" s="79"/>
      <c r="AS135" s="79"/>
      <c r="AT135" s="79"/>
      <c r="AU135" s="79"/>
      <c r="AV135" s="79"/>
      <c r="AW135" s="79"/>
      <c r="AX135" s="79"/>
      <c r="AY135" s="79"/>
      <c r="AZ135" s="79"/>
      <c r="BA135" s="79"/>
      <c r="BB135" s="79"/>
      <c r="BC135" s="79"/>
      <c r="BD135" s="79"/>
      <c r="BE135" s="79"/>
      <c r="BF135" s="79"/>
      <c r="BG135" s="79"/>
      <c r="BH135" s="79"/>
      <c r="BI135" s="79"/>
      <c r="BJ135" s="79"/>
      <c r="BK135" s="79"/>
      <c r="BL135" s="79"/>
      <c r="BM135" s="79"/>
      <c r="BN135" s="79"/>
      <c r="BO135" s="79"/>
      <c r="BP135" s="79"/>
      <c r="BQ135" s="79"/>
      <c r="BR135" s="79"/>
      <c r="BS135" s="79"/>
      <c r="BT135" s="79"/>
      <c r="BU135" s="79"/>
      <c r="BV135" s="79"/>
    </row>
    <row r="136" spans="1:74" s="89" customFormat="1" ht="63.75" hidden="1" customHeight="1" x14ac:dyDescent="0.2">
      <c r="B136" s="90"/>
      <c r="C136" s="91"/>
      <c r="D136" s="76"/>
      <c r="E136" s="124" t="s">
        <v>266</v>
      </c>
      <c r="F136" s="118">
        <v>915</v>
      </c>
      <c r="G136" s="71" t="s">
        <v>263</v>
      </c>
      <c r="H136" s="71" t="s">
        <v>178</v>
      </c>
      <c r="I136" s="121" t="s">
        <v>212</v>
      </c>
      <c r="J136" s="122" t="s">
        <v>184</v>
      </c>
      <c r="K136" s="122" t="s">
        <v>185</v>
      </c>
      <c r="L136" s="123">
        <v>44302</v>
      </c>
      <c r="M136" s="71"/>
      <c r="N136" s="72">
        <f>N137</f>
        <v>0</v>
      </c>
      <c r="O136" s="72"/>
      <c r="P136" s="197" t="e">
        <f t="shared" si="9"/>
        <v>#DIV/0!</v>
      </c>
      <c r="Q136" s="79"/>
      <c r="R136" s="79"/>
      <c r="S136" s="79"/>
      <c r="T136" s="79"/>
      <c r="U136" s="79"/>
      <c r="V136" s="79"/>
      <c r="W136" s="79"/>
      <c r="X136" s="79"/>
      <c r="Y136" s="79"/>
      <c r="Z136" s="79"/>
      <c r="AA136" s="79"/>
      <c r="AB136" s="79"/>
      <c r="AC136" s="79"/>
      <c r="AD136" s="79"/>
      <c r="AE136" s="79"/>
      <c r="AF136" s="79"/>
      <c r="AG136" s="79"/>
      <c r="AH136" s="79"/>
      <c r="AI136" s="79"/>
      <c r="AJ136" s="79"/>
      <c r="AK136" s="79"/>
      <c r="AL136" s="79"/>
      <c r="AM136" s="79"/>
      <c r="AN136" s="79"/>
      <c r="AO136" s="79"/>
      <c r="AP136" s="79"/>
      <c r="AQ136" s="79"/>
      <c r="AR136" s="79"/>
      <c r="AS136" s="79"/>
      <c r="AT136" s="79"/>
      <c r="AU136" s="79"/>
      <c r="AV136" s="79"/>
      <c r="AW136" s="79"/>
      <c r="AX136" s="79"/>
      <c r="AY136" s="79"/>
      <c r="AZ136" s="79"/>
      <c r="BA136" s="79"/>
      <c r="BB136" s="79"/>
      <c r="BC136" s="79"/>
      <c r="BD136" s="79"/>
      <c r="BE136" s="79"/>
      <c r="BF136" s="79"/>
      <c r="BG136" s="79"/>
      <c r="BH136" s="79"/>
      <c r="BI136" s="79"/>
      <c r="BJ136" s="79"/>
      <c r="BK136" s="79"/>
      <c r="BL136" s="79"/>
      <c r="BM136" s="79"/>
      <c r="BN136" s="79"/>
      <c r="BO136" s="79"/>
      <c r="BP136" s="79"/>
      <c r="BQ136" s="79"/>
      <c r="BR136" s="79"/>
      <c r="BS136" s="79"/>
      <c r="BT136" s="79"/>
      <c r="BU136" s="79"/>
      <c r="BV136" s="79"/>
    </row>
    <row r="137" spans="1:74" s="89" customFormat="1" ht="32.85" hidden="1" customHeight="1" x14ac:dyDescent="0.2">
      <c r="B137" s="90"/>
      <c r="C137" s="91"/>
      <c r="D137" s="76"/>
      <c r="E137" s="124" t="s">
        <v>108</v>
      </c>
      <c r="F137" s="118">
        <v>915</v>
      </c>
      <c r="G137" s="71" t="s">
        <v>263</v>
      </c>
      <c r="H137" s="71" t="s">
        <v>178</v>
      </c>
      <c r="I137" s="121" t="s">
        <v>212</v>
      </c>
      <c r="J137" s="122" t="s">
        <v>184</v>
      </c>
      <c r="K137" s="122" t="s">
        <v>185</v>
      </c>
      <c r="L137" s="123">
        <v>44302</v>
      </c>
      <c r="M137" s="71">
        <v>200</v>
      </c>
      <c r="N137" s="72">
        <f>N138</f>
        <v>0</v>
      </c>
      <c r="O137" s="72"/>
      <c r="P137" s="197" t="e">
        <f t="shared" si="9"/>
        <v>#DIV/0!</v>
      </c>
      <c r="Q137" s="79"/>
      <c r="R137" s="79"/>
      <c r="S137" s="79"/>
      <c r="T137" s="79"/>
      <c r="U137" s="79"/>
      <c r="V137" s="79"/>
      <c r="W137" s="79"/>
      <c r="X137" s="79"/>
      <c r="Y137" s="79"/>
      <c r="Z137" s="79"/>
      <c r="AA137" s="79"/>
      <c r="AB137" s="79"/>
      <c r="AC137" s="79"/>
      <c r="AD137" s="79"/>
      <c r="AE137" s="79"/>
      <c r="AF137" s="79"/>
      <c r="AG137" s="79"/>
      <c r="AH137" s="79"/>
      <c r="AI137" s="79"/>
      <c r="AJ137" s="79"/>
      <c r="AK137" s="79"/>
      <c r="AL137" s="79"/>
      <c r="AM137" s="79"/>
      <c r="AN137" s="79"/>
      <c r="AO137" s="79"/>
      <c r="AP137" s="79"/>
      <c r="AQ137" s="79"/>
      <c r="AR137" s="79"/>
      <c r="AS137" s="79"/>
      <c r="AT137" s="79"/>
      <c r="AU137" s="79"/>
      <c r="AV137" s="79"/>
      <c r="AW137" s="79"/>
      <c r="AX137" s="79"/>
      <c r="AY137" s="79"/>
      <c r="AZ137" s="79"/>
      <c r="BA137" s="79"/>
      <c r="BB137" s="79"/>
      <c r="BC137" s="79"/>
      <c r="BD137" s="79"/>
      <c r="BE137" s="79"/>
      <c r="BF137" s="79"/>
      <c r="BG137" s="79"/>
      <c r="BH137" s="79"/>
      <c r="BI137" s="79"/>
      <c r="BJ137" s="79"/>
      <c r="BK137" s="79"/>
      <c r="BL137" s="79"/>
      <c r="BM137" s="79"/>
      <c r="BN137" s="79"/>
      <c r="BO137" s="79"/>
      <c r="BP137" s="79"/>
      <c r="BQ137" s="79"/>
      <c r="BR137" s="79"/>
      <c r="BS137" s="79"/>
      <c r="BT137" s="79"/>
      <c r="BU137" s="79"/>
      <c r="BV137" s="79"/>
    </row>
    <row r="138" spans="1:74" s="89" customFormat="1" ht="44.25" hidden="1" customHeight="1" x14ac:dyDescent="0.2">
      <c r="B138" s="90"/>
      <c r="C138" s="91"/>
      <c r="D138" s="76"/>
      <c r="E138" s="124" t="s">
        <v>109</v>
      </c>
      <c r="F138" s="118">
        <v>915</v>
      </c>
      <c r="G138" s="71" t="s">
        <v>263</v>
      </c>
      <c r="H138" s="71" t="s">
        <v>178</v>
      </c>
      <c r="I138" s="121" t="s">
        <v>212</v>
      </c>
      <c r="J138" s="122" t="s">
        <v>184</v>
      </c>
      <c r="K138" s="122" t="s">
        <v>185</v>
      </c>
      <c r="L138" s="123">
        <v>44302</v>
      </c>
      <c r="M138" s="71">
        <v>240</v>
      </c>
      <c r="N138" s="72"/>
      <c r="O138" s="72"/>
      <c r="P138" s="197" t="e">
        <f t="shared" si="9"/>
        <v>#DIV/0!</v>
      </c>
      <c r="Q138" s="79"/>
      <c r="R138" s="79"/>
      <c r="S138" s="79"/>
      <c r="T138" s="79"/>
      <c r="U138" s="79"/>
      <c r="V138" s="79"/>
      <c r="W138" s="79"/>
      <c r="X138" s="79"/>
      <c r="Y138" s="79"/>
      <c r="Z138" s="79"/>
      <c r="AA138" s="79"/>
      <c r="AB138" s="79"/>
      <c r="AC138" s="79"/>
      <c r="AD138" s="79"/>
      <c r="AE138" s="79"/>
      <c r="AF138" s="79"/>
      <c r="AG138" s="79"/>
      <c r="AH138" s="79"/>
      <c r="AI138" s="79"/>
      <c r="AJ138" s="79"/>
      <c r="AK138" s="79"/>
      <c r="AL138" s="79"/>
      <c r="AM138" s="79"/>
      <c r="AN138" s="79"/>
      <c r="AO138" s="79"/>
      <c r="AP138" s="79"/>
      <c r="AQ138" s="79"/>
      <c r="AR138" s="79"/>
      <c r="AS138" s="79"/>
      <c r="AT138" s="79"/>
      <c r="AU138" s="79"/>
      <c r="AV138" s="79"/>
      <c r="AW138" s="79"/>
      <c r="AX138" s="79"/>
      <c r="AY138" s="79"/>
      <c r="AZ138" s="79"/>
      <c r="BA138" s="79"/>
      <c r="BB138" s="79"/>
      <c r="BC138" s="79"/>
      <c r="BD138" s="79"/>
      <c r="BE138" s="79"/>
      <c r="BF138" s="79"/>
      <c r="BG138" s="79"/>
      <c r="BH138" s="79"/>
      <c r="BI138" s="79"/>
      <c r="BJ138" s="79"/>
      <c r="BK138" s="79"/>
      <c r="BL138" s="79"/>
      <c r="BM138" s="79"/>
      <c r="BN138" s="79"/>
      <c r="BO138" s="79"/>
      <c r="BP138" s="79"/>
      <c r="BQ138" s="79"/>
      <c r="BR138" s="79"/>
      <c r="BS138" s="79"/>
      <c r="BT138" s="79"/>
      <c r="BU138" s="79"/>
      <c r="BV138" s="79"/>
    </row>
    <row r="139" spans="1:74" s="74" customFormat="1" ht="15.75" customHeight="1" x14ac:dyDescent="0.2">
      <c r="B139" s="75"/>
      <c r="C139" s="76"/>
      <c r="D139" s="76"/>
      <c r="E139" s="117" t="s">
        <v>267</v>
      </c>
      <c r="F139" s="118">
        <v>915</v>
      </c>
      <c r="G139" s="71" t="s">
        <v>263</v>
      </c>
      <c r="H139" s="71" t="s">
        <v>232</v>
      </c>
      <c r="I139" s="121"/>
      <c r="J139" s="122"/>
      <c r="K139" s="122"/>
      <c r="L139" s="123"/>
      <c r="M139" s="71"/>
      <c r="N139" s="72">
        <f>N152+N146+N140</f>
        <v>24</v>
      </c>
      <c r="O139" s="72">
        <f>O152+O146+O140</f>
        <v>0</v>
      </c>
      <c r="P139" s="197">
        <f t="shared" si="9"/>
        <v>0</v>
      </c>
      <c r="AP139" s="79"/>
      <c r="AQ139" s="79"/>
      <c r="AR139" s="79"/>
      <c r="AS139" s="79"/>
      <c r="AT139" s="79"/>
      <c r="AU139" s="79"/>
      <c r="AV139" s="79"/>
      <c r="AW139" s="79"/>
      <c r="AX139" s="79"/>
      <c r="AY139" s="79"/>
      <c r="AZ139" s="79"/>
      <c r="BA139" s="79"/>
      <c r="BB139" s="79"/>
      <c r="BC139" s="79"/>
      <c r="BD139" s="79"/>
      <c r="BE139" s="79"/>
      <c r="BF139" s="79"/>
      <c r="BG139" s="79"/>
      <c r="BH139" s="79"/>
      <c r="BI139" s="79"/>
      <c r="BJ139" s="79"/>
      <c r="BK139" s="79"/>
      <c r="BL139" s="79"/>
      <c r="BM139" s="79"/>
      <c r="BN139" s="79"/>
      <c r="BO139" s="79"/>
      <c r="BP139" s="79"/>
      <c r="BQ139" s="79"/>
      <c r="BR139" s="79"/>
      <c r="BS139" s="79"/>
      <c r="BT139" s="79"/>
      <c r="BU139" s="79"/>
      <c r="BV139" s="79"/>
    </row>
    <row r="140" spans="1:74" s="74" customFormat="1" ht="40.5" hidden="1" customHeight="1" x14ac:dyDescent="0.2">
      <c r="B140" s="75"/>
      <c r="C140" s="76"/>
      <c r="D140" s="76"/>
      <c r="E140" s="125" t="s">
        <v>268</v>
      </c>
      <c r="F140" s="132">
        <v>915</v>
      </c>
      <c r="G140" s="133" t="s">
        <v>263</v>
      </c>
      <c r="H140" s="133" t="s">
        <v>232</v>
      </c>
      <c r="I140" s="134" t="s">
        <v>269</v>
      </c>
      <c r="J140" s="135"/>
      <c r="K140" s="122"/>
      <c r="L140" s="123"/>
      <c r="M140" s="106"/>
      <c r="N140" s="72">
        <f>N141</f>
        <v>0</v>
      </c>
      <c r="O140" s="72"/>
      <c r="P140" s="197" t="e">
        <f t="shared" ref="P140:P203" si="18">O140/N140*100</f>
        <v>#DIV/0!</v>
      </c>
      <c r="AP140" s="79"/>
      <c r="AQ140" s="79"/>
      <c r="AR140" s="79"/>
      <c r="AS140" s="79"/>
      <c r="AT140" s="79"/>
      <c r="AU140" s="79"/>
      <c r="AV140" s="79"/>
      <c r="AW140" s="79"/>
      <c r="AX140" s="79"/>
      <c r="AY140" s="79"/>
      <c r="AZ140" s="79"/>
      <c r="BA140" s="79"/>
      <c r="BB140" s="79"/>
      <c r="BC140" s="79"/>
      <c r="BD140" s="79"/>
      <c r="BE140" s="79"/>
      <c r="BF140" s="79"/>
      <c r="BG140" s="79"/>
      <c r="BH140" s="79"/>
      <c r="BI140" s="79"/>
      <c r="BJ140" s="79"/>
      <c r="BK140" s="79"/>
      <c r="BL140" s="79"/>
      <c r="BM140" s="79"/>
      <c r="BN140" s="79"/>
      <c r="BO140" s="79"/>
      <c r="BP140" s="79"/>
      <c r="BQ140" s="79"/>
      <c r="BR140" s="79"/>
      <c r="BS140" s="79"/>
      <c r="BT140" s="79"/>
      <c r="BU140" s="79"/>
      <c r="BV140" s="79"/>
    </row>
    <row r="141" spans="1:74" s="74" customFormat="1" ht="24.75" hidden="1" customHeight="1" x14ac:dyDescent="0.2">
      <c r="B141" s="75"/>
      <c r="C141" s="76"/>
      <c r="D141" s="76"/>
      <c r="E141" s="125" t="s">
        <v>270</v>
      </c>
      <c r="F141" s="132">
        <v>915</v>
      </c>
      <c r="G141" s="133" t="s">
        <v>263</v>
      </c>
      <c r="H141" s="133" t="s">
        <v>232</v>
      </c>
      <c r="I141" s="121" t="s">
        <v>269</v>
      </c>
      <c r="J141" s="122" t="s">
        <v>184</v>
      </c>
      <c r="K141" s="136"/>
      <c r="L141" s="137"/>
      <c r="M141" s="106"/>
      <c r="N141" s="72">
        <f>N142</f>
        <v>0</v>
      </c>
      <c r="O141" s="72"/>
      <c r="P141" s="197" t="e">
        <f t="shared" si="18"/>
        <v>#DIV/0!</v>
      </c>
      <c r="AP141" s="79"/>
      <c r="AQ141" s="79"/>
      <c r="AR141" s="79"/>
      <c r="AS141" s="79"/>
      <c r="AT141" s="79"/>
      <c r="AU141" s="79"/>
      <c r="AV141" s="79"/>
      <c r="AW141" s="79"/>
      <c r="AX141" s="79"/>
      <c r="AY141" s="79"/>
      <c r="AZ141" s="79"/>
      <c r="BA141" s="79"/>
      <c r="BB141" s="79"/>
      <c r="BC141" s="79"/>
      <c r="BD141" s="79"/>
      <c r="BE141" s="79"/>
      <c r="BF141" s="79"/>
      <c r="BG141" s="79"/>
      <c r="BH141" s="79"/>
      <c r="BI141" s="79"/>
      <c r="BJ141" s="79"/>
      <c r="BK141" s="79"/>
      <c r="BL141" s="79"/>
      <c r="BM141" s="79"/>
      <c r="BN141" s="79"/>
      <c r="BO141" s="79"/>
      <c r="BP141" s="79"/>
      <c r="BQ141" s="79"/>
      <c r="BR141" s="79"/>
      <c r="BS141" s="79"/>
      <c r="BT141" s="79"/>
      <c r="BU141" s="79"/>
      <c r="BV141" s="79"/>
    </row>
    <row r="142" spans="1:74" s="74" customFormat="1" ht="40.5" hidden="1" customHeight="1" x14ac:dyDescent="0.2">
      <c r="B142" s="75"/>
      <c r="C142" s="76"/>
      <c r="D142" s="76"/>
      <c r="E142" s="125" t="s">
        <v>271</v>
      </c>
      <c r="F142" s="132">
        <v>915</v>
      </c>
      <c r="G142" s="133" t="s">
        <v>263</v>
      </c>
      <c r="H142" s="133" t="s">
        <v>232</v>
      </c>
      <c r="I142" s="138" t="s">
        <v>269</v>
      </c>
      <c r="J142" s="122" t="s">
        <v>184</v>
      </c>
      <c r="K142" s="122" t="s">
        <v>178</v>
      </c>
      <c r="L142" s="123"/>
      <c r="M142" s="106"/>
      <c r="N142" s="72">
        <f>N143</f>
        <v>0</v>
      </c>
      <c r="O142" s="72"/>
      <c r="P142" s="197" t="e">
        <f t="shared" si="18"/>
        <v>#DIV/0!</v>
      </c>
      <c r="AP142" s="79"/>
      <c r="AQ142" s="79"/>
      <c r="AR142" s="79"/>
      <c r="AS142" s="79"/>
      <c r="AT142" s="79"/>
      <c r="AU142" s="79"/>
      <c r="AV142" s="79"/>
      <c r="AW142" s="79"/>
      <c r="AX142" s="79"/>
      <c r="AY142" s="79"/>
      <c r="AZ142" s="79"/>
      <c r="BA142" s="79"/>
      <c r="BB142" s="79"/>
      <c r="BC142" s="79"/>
      <c r="BD142" s="79"/>
      <c r="BE142" s="79"/>
      <c r="BF142" s="79"/>
      <c r="BG142" s="79"/>
      <c r="BH142" s="79"/>
      <c r="BI142" s="79"/>
      <c r="BJ142" s="79"/>
      <c r="BK142" s="79"/>
      <c r="BL142" s="79"/>
      <c r="BM142" s="79"/>
      <c r="BN142" s="79"/>
      <c r="BO142" s="79"/>
      <c r="BP142" s="79"/>
      <c r="BQ142" s="79"/>
      <c r="BR142" s="79"/>
      <c r="BS142" s="79"/>
      <c r="BT142" s="79"/>
      <c r="BU142" s="79"/>
      <c r="BV142" s="79"/>
    </row>
    <row r="143" spans="1:74" s="74" customFormat="1" ht="27.75" hidden="1" customHeight="1" x14ac:dyDescent="0.2">
      <c r="B143" s="75"/>
      <c r="C143" s="76"/>
      <c r="D143" s="76"/>
      <c r="E143" s="125" t="s">
        <v>272</v>
      </c>
      <c r="F143" s="132">
        <v>915</v>
      </c>
      <c r="G143" s="133" t="s">
        <v>263</v>
      </c>
      <c r="H143" s="133" t="s">
        <v>232</v>
      </c>
      <c r="I143" s="138" t="s">
        <v>269</v>
      </c>
      <c r="J143" s="122" t="s">
        <v>184</v>
      </c>
      <c r="K143" s="139" t="s">
        <v>178</v>
      </c>
      <c r="L143" s="137" t="s">
        <v>273</v>
      </c>
      <c r="M143" s="106"/>
      <c r="N143" s="72">
        <f>N144</f>
        <v>0</v>
      </c>
      <c r="O143" s="72"/>
      <c r="P143" s="197" t="e">
        <f t="shared" si="18"/>
        <v>#DIV/0!</v>
      </c>
      <c r="AP143" s="79"/>
      <c r="AQ143" s="79"/>
      <c r="AR143" s="79"/>
      <c r="AS143" s="79"/>
      <c r="AT143" s="79"/>
      <c r="AU143" s="79"/>
      <c r="AV143" s="79"/>
      <c r="AW143" s="79"/>
      <c r="AX143" s="79"/>
      <c r="AY143" s="79"/>
      <c r="AZ143" s="79"/>
      <c r="BA143" s="79"/>
      <c r="BB143" s="79"/>
      <c r="BC143" s="79"/>
      <c r="BD143" s="79"/>
      <c r="BE143" s="79"/>
      <c r="BF143" s="79"/>
      <c r="BG143" s="79"/>
      <c r="BH143" s="79"/>
      <c r="BI143" s="79"/>
      <c r="BJ143" s="79"/>
      <c r="BK143" s="79"/>
      <c r="BL143" s="79"/>
      <c r="BM143" s="79"/>
      <c r="BN143" s="79"/>
      <c r="BO143" s="79"/>
      <c r="BP143" s="79"/>
      <c r="BQ143" s="79"/>
      <c r="BR143" s="79"/>
      <c r="BS143" s="79"/>
      <c r="BT143" s="79"/>
      <c r="BU143" s="79"/>
      <c r="BV143" s="79"/>
    </row>
    <row r="144" spans="1:74" s="74" customFormat="1" ht="27.75" hidden="1" customHeight="1" x14ac:dyDescent="0.2">
      <c r="B144" s="75"/>
      <c r="C144" s="76"/>
      <c r="D144" s="76"/>
      <c r="E144" s="140" t="s">
        <v>108</v>
      </c>
      <c r="F144" s="132">
        <v>915</v>
      </c>
      <c r="G144" s="133" t="s">
        <v>263</v>
      </c>
      <c r="H144" s="133" t="s">
        <v>232</v>
      </c>
      <c r="I144" s="141" t="s">
        <v>269</v>
      </c>
      <c r="J144" s="142" t="s">
        <v>184</v>
      </c>
      <c r="K144" s="142" t="s">
        <v>178</v>
      </c>
      <c r="L144" s="143" t="s">
        <v>273</v>
      </c>
      <c r="M144" s="106">
        <v>200</v>
      </c>
      <c r="N144" s="72">
        <f>N145</f>
        <v>0</v>
      </c>
      <c r="O144" s="72"/>
      <c r="P144" s="197" t="e">
        <f t="shared" si="18"/>
        <v>#DIV/0!</v>
      </c>
      <c r="AP144" s="79"/>
      <c r="AQ144" s="79"/>
      <c r="AR144" s="79"/>
      <c r="AS144" s="79"/>
      <c r="AT144" s="79"/>
      <c r="AU144" s="79"/>
      <c r="AV144" s="79"/>
      <c r="AW144" s="79"/>
      <c r="AX144" s="79"/>
      <c r="AY144" s="79"/>
      <c r="AZ144" s="79"/>
      <c r="BA144" s="79"/>
      <c r="BB144" s="79"/>
      <c r="BC144" s="79"/>
      <c r="BD144" s="79"/>
      <c r="BE144" s="79"/>
      <c r="BF144" s="79"/>
      <c r="BG144" s="79"/>
      <c r="BH144" s="79"/>
      <c r="BI144" s="79"/>
      <c r="BJ144" s="79"/>
      <c r="BK144" s="79"/>
      <c r="BL144" s="79"/>
      <c r="BM144" s="79"/>
      <c r="BN144" s="79"/>
      <c r="BO144" s="79"/>
      <c r="BP144" s="79"/>
      <c r="BQ144" s="79"/>
      <c r="BR144" s="79"/>
      <c r="BS144" s="79"/>
      <c r="BT144" s="79"/>
      <c r="BU144" s="79"/>
      <c r="BV144" s="79"/>
    </row>
    <row r="145" spans="2:74" s="74" customFormat="1" ht="28.5" hidden="1" customHeight="1" x14ac:dyDescent="0.2">
      <c r="B145" s="75"/>
      <c r="C145" s="76"/>
      <c r="D145" s="76"/>
      <c r="E145" s="140" t="s">
        <v>109</v>
      </c>
      <c r="F145" s="132">
        <v>915</v>
      </c>
      <c r="G145" s="133" t="s">
        <v>263</v>
      </c>
      <c r="H145" s="133" t="s">
        <v>232</v>
      </c>
      <c r="I145" s="141" t="s">
        <v>269</v>
      </c>
      <c r="J145" s="142" t="s">
        <v>184</v>
      </c>
      <c r="K145" s="142" t="s">
        <v>178</v>
      </c>
      <c r="L145" s="143" t="s">
        <v>273</v>
      </c>
      <c r="M145" s="106">
        <v>240</v>
      </c>
      <c r="N145" s="72"/>
      <c r="O145" s="72"/>
      <c r="P145" s="197" t="e">
        <f t="shared" si="18"/>
        <v>#DIV/0!</v>
      </c>
      <c r="AP145" s="79"/>
      <c r="AQ145" s="79"/>
      <c r="AR145" s="79"/>
      <c r="AS145" s="79"/>
      <c r="AT145" s="79"/>
      <c r="AU145" s="79"/>
      <c r="AV145" s="79"/>
      <c r="AW145" s="79"/>
      <c r="AX145" s="79"/>
      <c r="AY145" s="79"/>
      <c r="AZ145" s="79"/>
      <c r="BA145" s="79"/>
      <c r="BB145" s="79"/>
      <c r="BC145" s="79"/>
      <c r="BD145" s="79"/>
      <c r="BE145" s="79"/>
      <c r="BF145" s="79"/>
      <c r="BG145" s="79"/>
      <c r="BH145" s="79"/>
      <c r="BI145" s="79"/>
      <c r="BJ145" s="79"/>
      <c r="BK145" s="79"/>
      <c r="BL145" s="79"/>
      <c r="BM145" s="79"/>
      <c r="BN145" s="79"/>
      <c r="BO145" s="79"/>
      <c r="BP145" s="79"/>
      <c r="BQ145" s="79"/>
      <c r="BR145" s="79"/>
      <c r="BS145" s="79"/>
      <c r="BT145" s="79"/>
      <c r="BU145" s="79"/>
      <c r="BV145" s="79"/>
    </row>
    <row r="146" spans="2:74" s="74" customFormat="1" ht="44.25" hidden="1" customHeight="1" x14ac:dyDescent="0.2">
      <c r="B146" s="75"/>
      <c r="C146" s="76"/>
      <c r="D146" s="76"/>
      <c r="E146" s="144" t="s">
        <v>274</v>
      </c>
      <c r="F146" s="118">
        <v>915</v>
      </c>
      <c r="G146" s="120" t="s">
        <v>263</v>
      </c>
      <c r="H146" s="120" t="s">
        <v>232</v>
      </c>
      <c r="I146" s="121">
        <v>22</v>
      </c>
      <c r="J146" s="139">
        <v>0</v>
      </c>
      <c r="K146" s="122"/>
      <c r="L146" s="145"/>
      <c r="M146" s="146"/>
      <c r="N146" s="72">
        <f>N147</f>
        <v>0</v>
      </c>
      <c r="O146" s="72">
        <f>O147</f>
        <v>0</v>
      </c>
      <c r="P146" s="197" t="e">
        <f t="shared" si="18"/>
        <v>#DIV/0!</v>
      </c>
      <c r="AP146" s="79"/>
      <c r="AQ146" s="79"/>
      <c r="AR146" s="79"/>
      <c r="AS146" s="79"/>
      <c r="AT146" s="79"/>
      <c r="AU146" s="79"/>
      <c r="AV146" s="79"/>
      <c r="AW146" s="79"/>
      <c r="AX146" s="79"/>
      <c r="AY146" s="79"/>
      <c r="AZ146" s="79"/>
      <c r="BA146" s="79"/>
      <c r="BB146" s="79"/>
      <c r="BC146" s="79"/>
      <c r="BD146" s="79"/>
      <c r="BE146" s="79"/>
      <c r="BF146" s="79"/>
      <c r="BG146" s="79"/>
      <c r="BH146" s="79"/>
      <c r="BI146" s="79"/>
      <c r="BJ146" s="79"/>
      <c r="BK146" s="79"/>
      <c r="BL146" s="79"/>
      <c r="BM146" s="79"/>
      <c r="BN146" s="79"/>
      <c r="BO146" s="79"/>
      <c r="BP146" s="79"/>
      <c r="BQ146" s="79"/>
      <c r="BR146" s="79"/>
      <c r="BS146" s="79"/>
      <c r="BT146" s="79"/>
      <c r="BU146" s="79"/>
      <c r="BV146" s="79"/>
    </row>
    <row r="147" spans="2:74" s="74" customFormat="1" ht="32.85" hidden="1" customHeight="1" x14ac:dyDescent="0.2">
      <c r="B147" s="75"/>
      <c r="C147" s="76"/>
      <c r="D147" s="76"/>
      <c r="E147" s="117" t="s">
        <v>275</v>
      </c>
      <c r="F147" s="118">
        <v>915</v>
      </c>
      <c r="G147" s="120" t="s">
        <v>263</v>
      </c>
      <c r="H147" s="120" t="s">
        <v>232</v>
      </c>
      <c r="I147" s="138">
        <v>22</v>
      </c>
      <c r="J147" s="139">
        <v>2</v>
      </c>
      <c r="K147" s="139"/>
      <c r="L147" s="147"/>
      <c r="M147" s="71"/>
      <c r="N147" s="72">
        <f t="shared" ref="N147:O148" si="19">N148</f>
        <v>0</v>
      </c>
      <c r="O147" s="72">
        <f t="shared" si="19"/>
        <v>0</v>
      </c>
      <c r="P147" s="197" t="e">
        <f t="shared" si="18"/>
        <v>#DIV/0!</v>
      </c>
      <c r="AP147" s="79"/>
      <c r="AQ147" s="79"/>
      <c r="AR147" s="79"/>
      <c r="AS147" s="79"/>
      <c r="AT147" s="79"/>
      <c r="AU147" s="79"/>
      <c r="AV147" s="79"/>
      <c r="AW147" s="79"/>
      <c r="AX147" s="79"/>
      <c r="AY147" s="79"/>
      <c r="AZ147" s="79"/>
      <c r="BA147" s="79"/>
      <c r="BB147" s="79"/>
      <c r="BC147" s="79"/>
      <c r="BD147" s="79"/>
      <c r="BE147" s="79"/>
      <c r="BF147" s="79"/>
      <c r="BG147" s="79"/>
      <c r="BH147" s="79"/>
      <c r="BI147" s="79"/>
      <c r="BJ147" s="79"/>
      <c r="BK147" s="79"/>
      <c r="BL147" s="79"/>
      <c r="BM147" s="79"/>
      <c r="BN147" s="79"/>
      <c r="BO147" s="79"/>
      <c r="BP147" s="79"/>
      <c r="BQ147" s="79"/>
      <c r="BR147" s="79"/>
      <c r="BS147" s="79"/>
      <c r="BT147" s="79"/>
      <c r="BU147" s="79"/>
      <c r="BV147" s="79"/>
    </row>
    <row r="148" spans="2:74" s="74" customFormat="1" ht="33" hidden="1" customHeight="1" x14ac:dyDescent="0.2">
      <c r="B148" s="75"/>
      <c r="C148" s="76"/>
      <c r="D148" s="76"/>
      <c r="E148" s="117" t="s">
        <v>276</v>
      </c>
      <c r="F148" s="118">
        <v>915</v>
      </c>
      <c r="G148" s="120" t="s">
        <v>263</v>
      </c>
      <c r="H148" s="120" t="s">
        <v>232</v>
      </c>
      <c r="I148" s="138">
        <v>22</v>
      </c>
      <c r="J148" s="122">
        <v>2</v>
      </c>
      <c r="K148" s="137" t="s">
        <v>178</v>
      </c>
      <c r="L148" s="148"/>
      <c r="M148" s="71"/>
      <c r="N148" s="72">
        <f t="shared" si="19"/>
        <v>0</v>
      </c>
      <c r="O148" s="72">
        <f t="shared" si="19"/>
        <v>0</v>
      </c>
      <c r="P148" s="197" t="e">
        <f t="shared" si="18"/>
        <v>#DIV/0!</v>
      </c>
      <c r="AP148" s="79"/>
      <c r="AQ148" s="79"/>
      <c r="AR148" s="79"/>
      <c r="AS148" s="79"/>
      <c r="AT148" s="79"/>
      <c r="AU148" s="79"/>
      <c r="AV148" s="79"/>
      <c r="AW148" s="79"/>
      <c r="AX148" s="79"/>
      <c r="AY148" s="79"/>
      <c r="AZ148" s="79"/>
      <c r="BA148" s="79"/>
      <c r="BB148" s="79"/>
      <c r="BC148" s="79"/>
      <c r="BD148" s="79"/>
      <c r="BE148" s="79"/>
      <c r="BF148" s="79"/>
      <c r="BG148" s="79"/>
      <c r="BH148" s="79"/>
      <c r="BI148" s="79"/>
      <c r="BJ148" s="79"/>
      <c r="BK148" s="79"/>
      <c r="BL148" s="79"/>
      <c r="BM148" s="79"/>
      <c r="BN148" s="79"/>
      <c r="BO148" s="79"/>
      <c r="BP148" s="79"/>
      <c r="BQ148" s="79"/>
      <c r="BR148" s="79"/>
      <c r="BS148" s="79"/>
      <c r="BT148" s="79"/>
      <c r="BU148" s="79"/>
      <c r="BV148" s="79"/>
    </row>
    <row r="149" spans="2:74" s="74" customFormat="1" ht="17.850000000000001" hidden="1" customHeight="1" x14ac:dyDescent="0.2">
      <c r="B149" s="75"/>
      <c r="C149" s="76"/>
      <c r="D149" s="76"/>
      <c r="E149" s="117" t="s">
        <v>277</v>
      </c>
      <c r="F149" s="118">
        <v>915</v>
      </c>
      <c r="G149" s="120" t="s">
        <v>263</v>
      </c>
      <c r="H149" s="120" t="s">
        <v>232</v>
      </c>
      <c r="I149" s="121" t="s">
        <v>278</v>
      </c>
      <c r="J149" s="122">
        <v>2</v>
      </c>
      <c r="K149" s="122" t="s">
        <v>178</v>
      </c>
      <c r="L149" s="137" t="s">
        <v>279</v>
      </c>
      <c r="M149" s="71"/>
      <c r="N149" s="72">
        <f>N150</f>
        <v>0</v>
      </c>
      <c r="O149" s="72">
        <f>O150</f>
        <v>0</v>
      </c>
      <c r="P149" s="197" t="e">
        <f t="shared" si="18"/>
        <v>#DIV/0!</v>
      </c>
      <c r="AP149" s="79"/>
      <c r="AQ149" s="79"/>
      <c r="AR149" s="79"/>
      <c r="AS149" s="79"/>
      <c r="AT149" s="79"/>
      <c r="AU149" s="79"/>
      <c r="AV149" s="79"/>
      <c r="AW149" s="79"/>
      <c r="AX149" s="79"/>
      <c r="AY149" s="79"/>
      <c r="AZ149" s="79"/>
      <c r="BA149" s="79"/>
      <c r="BB149" s="79"/>
      <c r="BC149" s="79"/>
      <c r="BD149" s="79"/>
      <c r="BE149" s="79"/>
      <c r="BF149" s="79"/>
      <c r="BG149" s="79"/>
      <c r="BH149" s="79"/>
      <c r="BI149" s="79"/>
      <c r="BJ149" s="79"/>
      <c r="BK149" s="79"/>
      <c r="BL149" s="79"/>
      <c r="BM149" s="79"/>
      <c r="BN149" s="79"/>
      <c r="BO149" s="79"/>
      <c r="BP149" s="79"/>
      <c r="BQ149" s="79"/>
      <c r="BR149" s="79"/>
      <c r="BS149" s="79"/>
      <c r="BT149" s="79"/>
      <c r="BU149" s="79"/>
      <c r="BV149" s="79"/>
    </row>
    <row r="150" spans="2:74" s="74" customFormat="1" ht="40.5" hidden="1" customHeight="1" x14ac:dyDescent="0.2">
      <c r="B150" s="75"/>
      <c r="C150" s="76"/>
      <c r="D150" s="76"/>
      <c r="E150" s="144" t="s">
        <v>280</v>
      </c>
      <c r="F150" s="118">
        <v>915</v>
      </c>
      <c r="G150" s="120" t="s">
        <v>263</v>
      </c>
      <c r="H150" s="120" t="s">
        <v>232</v>
      </c>
      <c r="I150" s="149" t="s">
        <v>278</v>
      </c>
      <c r="J150" s="150" t="s">
        <v>190</v>
      </c>
      <c r="K150" s="150" t="s">
        <v>178</v>
      </c>
      <c r="L150" s="96" t="s">
        <v>279</v>
      </c>
      <c r="M150" s="71">
        <v>400</v>
      </c>
      <c r="N150" s="72">
        <f>N151</f>
        <v>0</v>
      </c>
      <c r="O150" s="72">
        <f>O151</f>
        <v>0</v>
      </c>
      <c r="P150" s="197" t="e">
        <f t="shared" si="18"/>
        <v>#DIV/0!</v>
      </c>
      <c r="AP150" s="79"/>
      <c r="AQ150" s="79"/>
      <c r="AR150" s="79"/>
      <c r="AS150" s="79"/>
      <c r="AT150" s="79"/>
      <c r="AU150" s="79"/>
      <c r="AV150" s="79"/>
      <c r="AW150" s="79"/>
      <c r="AX150" s="79"/>
      <c r="AY150" s="79"/>
      <c r="AZ150" s="79"/>
      <c r="BA150" s="79"/>
      <c r="BB150" s="79"/>
      <c r="BC150" s="79"/>
      <c r="BD150" s="79"/>
      <c r="BE150" s="79"/>
      <c r="BF150" s="79"/>
      <c r="BG150" s="79"/>
      <c r="BH150" s="79"/>
      <c r="BI150" s="79"/>
      <c r="BJ150" s="79"/>
      <c r="BK150" s="79"/>
      <c r="BL150" s="79"/>
      <c r="BM150" s="79"/>
      <c r="BN150" s="79"/>
      <c r="BO150" s="79"/>
      <c r="BP150" s="79"/>
      <c r="BQ150" s="79"/>
      <c r="BR150" s="79"/>
      <c r="BS150" s="79"/>
      <c r="BT150" s="79"/>
      <c r="BU150" s="79"/>
      <c r="BV150" s="79"/>
    </row>
    <row r="151" spans="2:74" s="74" customFormat="1" ht="15.6" hidden="1" customHeight="1" x14ac:dyDescent="0.2">
      <c r="B151" s="75"/>
      <c r="C151" s="76"/>
      <c r="D151" s="76"/>
      <c r="E151" s="117" t="s">
        <v>281</v>
      </c>
      <c r="F151" s="118">
        <v>915</v>
      </c>
      <c r="G151" s="120" t="s">
        <v>263</v>
      </c>
      <c r="H151" s="120" t="s">
        <v>232</v>
      </c>
      <c r="I151" s="149" t="s">
        <v>278</v>
      </c>
      <c r="J151" s="150" t="s">
        <v>190</v>
      </c>
      <c r="K151" s="150" t="s">
        <v>178</v>
      </c>
      <c r="L151" s="96" t="s">
        <v>279</v>
      </c>
      <c r="M151" s="71">
        <v>410</v>
      </c>
      <c r="N151" s="72"/>
      <c r="O151" s="72">
        <v>0</v>
      </c>
      <c r="P151" s="197" t="e">
        <f t="shared" si="18"/>
        <v>#DIV/0!</v>
      </c>
      <c r="AP151" s="79"/>
      <c r="AQ151" s="79"/>
      <c r="AR151" s="79"/>
      <c r="AS151" s="79"/>
      <c r="AT151" s="79"/>
      <c r="AU151" s="79"/>
      <c r="AV151" s="79"/>
      <c r="AW151" s="79"/>
      <c r="AX151" s="79"/>
      <c r="AY151" s="79"/>
      <c r="AZ151" s="79"/>
      <c r="BA151" s="79"/>
      <c r="BB151" s="79"/>
      <c r="BC151" s="79"/>
      <c r="BD151" s="79"/>
      <c r="BE151" s="79"/>
      <c r="BF151" s="79"/>
      <c r="BG151" s="79"/>
      <c r="BH151" s="79"/>
      <c r="BI151" s="79"/>
      <c r="BJ151" s="79"/>
      <c r="BK151" s="79"/>
      <c r="BL151" s="79"/>
      <c r="BM151" s="79"/>
      <c r="BN151" s="79"/>
      <c r="BO151" s="79"/>
      <c r="BP151" s="79"/>
      <c r="BQ151" s="79"/>
      <c r="BR151" s="79"/>
      <c r="BS151" s="79"/>
      <c r="BT151" s="79"/>
      <c r="BU151" s="79"/>
      <c r="BV151" s="79"/>
    </row>
    <row r="152" spans="2:74" s="74" customFormat="1" ht="41.25" customHeight="1" x14ac:dyDescent="0.2">
      <c r="B152" s="75"/>
      <c r="C152" s="76"/>
      <c r="D152" s="76"/>
      <c r="E152" s="125" t="s">
        <v>211</v>
      </c>
      <c r="F152" s="118">
        <v>915</v>
      </c>
      <c r="G152" s="71" t="s">
        <v>263</v>
      </c>
      <c r="H152" s="71" t="s">
        <v>232</v>
      </c>
      <c r="I152" s="121" t="s">
        <v>212</v>
      </c>
      <c r="J152" s="122">
        <v>0</v>
      </c>
      <c r="K152" s="122"/>
      <c r="L152" s="151"/>
      <c r="M152" s="71"/>
      <c r="N152" s="72">
        <f>N153</f>
        <v>24</v>
      </c>
      <c r="O152" s="72">
        <f>O153</f>
        <v>0</v>
      </c>
      <c r="P152" s="197">
        <f t="shared" si="18"/>
        <v>0</v>
      </c>
      <c r="AP152" s="79"/>
      <c r="AQ152" s="79"/>
      <c r="AR152" s="79"/>
      <c r="AS152" s="79"/>
      <c r="AT152" s="79"/>
      <c r="AU152" s="79"/>
      <c r="AV152" s="79"/>
      <c r="AW152" s="79"/>
      <c r="AX152" s="79"/>
      <c r="AY152" s="79"/>
      <c r="AZ152" s="79"/>
      <c r="BA152" s="79"/>
      <c r="BB152" s="79"/>
      <c r="BC152" s="79"/>
      <c r="BD152" s="79"/>
      <c r="BE152" s="79"/>
      <c r="BF152" s="79"/>
      <c r="BG152" s="79"/>
      <c r="BH152" s="79"/>
      <c r="BI152" s="79"/>
      <c r="BJ152" s="79"/>
      <c r="BK152" s="79"/>
      <c r="BL152" s="79"/>
      <c r="BM152" s="79"/>
      <c r="BN152" s="79"/>
      <c r="BO152" s="79"/>
      <c r="BP152" s="79"/>
      <c r="BQ152" s="79"/>
      <c r="BR152" s="79"/>
      <c r="BS152" s="79"/>
      <c r="BT152" s="79"/>
      <c r="BU152" s="79"/>
      <c r="BV152" s="79"/>
    </row>
    <row r="153" spans="2:74" s="74" customFormat="1" ht="41.25" customHeight="1" x14ac:dyDescent="0.2">
      <c r="B153" s="75"/>
      <c r="C153" s="76"/>
      <c r="D153" s="76"/>
      <c r="E153" s="125" t="s">
        <v>214</v>
      </c>
      <c r="F153" s="118">
        <v>915</v>
      </c>
      <c r="G153" s="71" t="s">
        <v>263</v>
      </c>
      <c r="H153" s="71" t="s">
        <v>232</v>
      </c>
      <c r="I153" s="121" t="s">
        <v>212</v>
      </c>
      <c r="J153" s="122" t="s">
        <v>184</v>
      </c>
      <c r="K153" s="122" t="s">
        <v>185</v>
      </c>
      <c r="L153" s="151"/>
      <c r="M153" s="71"/>
      <c r="N153" s="72">
        <f>N157+N169</f>
        <v>24</v>
      </c>
      <c r="O153" s="72">
        <f>O157+O169</f>
        <v>0</v>
      </c>
      <c r="P153" s="197">
        <f t="shared" si="18"/>
        <v>0</v>
      </c>
    </row>
    <row r="154" spans="2:74" s="89" customFormat="1" ht="29.25" hidden="1" customHeight="1" x14ac:dyDescent="0.2">
      <c r="B154" s="90"/>
      <c r="C154" s="91"/>
      <c r="D154" s="91"/>
      <c r="E154" s="125" t="s">
        <v>282</v>
      </c>
      <c r="F154" s="118">
        <v>915</v>
      </c>
      <c r="G154" s="71" t="s">
        <v>263</v>
      </c>
      <c r="H154" s="71" t="s">
        <v>232</v>
      </c>
      <c r="I154" s="121" t="s">
        <v>212</v>
      </c>
      <c r="J154" s="122" t="s">
        <v>184</v>
      </c>
      <c r="K154" s="122" t="s">
        <v>185</v>
      </c>
      <c r="L154" s="151">
        <v>25000</v>
      </c>
      <c r="M154" s="71"/>
      <c r="N154" s="72">
        <f>N155</f>
        <v>0</v>
      </c>
      <c r="O154" s="87"/>
      <c r="P154" s="197" t="e">
        <f t="shared" si="18"/>
        <v>#DIV/0!</v>
      </c>
    </row>
    <row r="155" spans="2:74" s="89" customFormat="1" ht="30" hidden="1" customHeight="1" x14ac:dyDescent="0.2">
      <c r="B155" s="90"/>
      <c r="C155" s="91"/>
      <c r="D155" s="91"/>
      <c r="E155" s="125" t="s">
        <v>283</v>
      </c>
      <c r="F155" s="118">
        <v>915</v>
      </c>
      <c r="G155" s="71" t="s">
        <v>263</v>
      </c>
      <c r="H155" s="71" t="s">
        <v>232</v>
      </c>
      <c r="I155" s="121" t="s">
        <v>212</v>
      </c>
      <c r="J155" s="122" t="s">
        <v>184</v>
      </c>
      <c r="K155" s="122" t="s">
        <v>185</v>
      </c>
      <c r="L155" s="151">
        <v>25010</v>
      </c>
      <c r="M155" s="71"/>
      <c r="N155" s="72">
        <f>N156</f>
        <v>0</v>
      </c>
      <c r="O155" s="87"/>
      <c r="P155" s="197" t="e">
        <f t="shared" si="18"/>
        <v>#DIV/0!</v>
      </c>
    </row>
    <row r="156" spans="2:74" s="89" customFormat="1" ht="31.5" hidden="1" customHeight="1" x14ac:dyDescent="0.2">
      <c r="B156" s="90"/>
      <c r="C156" s="91"/>
      <c r="D156" s="91"/>
      <c r="E156" s="117" t="s">
        <v>284</v>
      </c>
      <c r="F156" s="118">
        <v>915</v>
      </c>
      <c r="G156" s="71" t="s">
        <v>263</v>
      </c>
      <c r="H156" s="71" t="s">
        <v>232</v>
      </c>
      <c r="I156" s="121" t="s">
        <v>212</v>
      </c>
      <c r="J156" s="122" t="s">
        <v>184</v>
      </c>
      <c r="K156" s="122" t="s">
        <v>185</v>
      </c>
      <c r="L156" s="151">
        <v>25010</v>
      </c>
      <c r="M156" s="71">
        <v>414</v>
      </c>
      <c r="N156" s="72"/>
      <c r="O156" s="87"/>
      <c r="P156" s="197" t="e">
        <f t="shared" si="18"/>
        <v>#DIV/0!</v>
      </c>
    </row>
    <row r="157" spans="2:74" s="89" customFormat="1" ht="33" hidden="1" customHeight="1" x14ac:dyDescent="0.2">
      <c r="B157" s="90"/>
      <c r="C157" s="91"/>
      <c r="D157" s="91"/>
      <c r="E157" s="117" t="s">
        <v>285</v>
      </c>
      <c r="F157" s="118">
        <v>915</v>
      </c>
      <c r="G157" s="71" t="s">
        <v>263</v>
      </c>
      <c r="H157" s="71" t="s">
        <v>232</v>
      </c>
      <c r="I157" s="121" t="s">
        <v>212</v>
      </c>
      <c r="J157" s="122" t="s">
        <v>184</v>
      </c>
      <c r="K157" s="122" t="s">
        <v>185</v>
      </c>
      <c r="L157" s="151">
        <v>42000</v>
      </c>
      <c r="M157" s="71"/>
      <c r="N157" s="72">
        <f>N158+N161+N164</f>
        <v>0</v>
      </c>
      <c r="O157" s="72">
        <f>O158+O161+O164</f>
        <v>0</v>
      </c>
      <c r="P157" s="197" t="e">
        <f t="shared" si="18"/>
        <v>#DIV/0!</v>
      </c>
    </row>
    <row r="158" spans="2:74" s="89" customFormat="1" ht="17.100000000000001" hidden="1" customHeight="1" x14ac:dyDescent="0.2">
      <c r="B158" s="90"/>
      <c r="C158" s="91"/>
      <c r="D158" s="91"/>
      <c r="E158" s="117" t="s">
        <v>228</v>
      </c>
      <c r="F158" s="118">
        <v>915</v>
      </c>
      <c r="G158" s="71" t="s">
        <v>263</v>
      </c>
      <c r="H158" s="71" t="s">
        <v>232</v>
      </c>
      <c r="I158" s="121" t="s">
        <v>212</v>
      </c>
      <c r="J158" s="122" t="s">
        <v>184</v>
      </c>
      <c r="K158" s="122" t="s">
        <v>185</v>
      </c>
      <c r="L158" s="151">
        <v>42020</v>
      </c>
      <c r="M158" s="71"/>
      <c r="N158" s="72">
        <f>N160</f>
        <v>0</v>
      </c>
      <c r="O158" s="72">
        <f>O160</f>
        <v>0</v>
      </c>
      <c r="P158" s="197" t="e">
        <f t="shared" si="18"/>
        <v>#DIV/0!</v>
      </c>
    </row>
    <row r="159" spans="2:74" s="89" customFormat="1" ht="33" hidden="1" customHeight="1" x14ac:dyDescent="0.2">
      <c r="B159" s="90"/>
      <c r="C159" s="91"/>
      <c r="D159" s="91"/>
      <c r="E159" s="124" t="s">
        <v>108</v>
      </c>
      <c r="F159" s="118">
        <v>915</v>
      </c>
      <c r="G159" s="71" t="s">
        <v>263</v>
      </c>
      <c r="H159" s="71" t="s">
        <v>232</v>
      </c>
      <c r="I159" s="121" t="s">
        <v>212</v>
      </c>
      <c r="J159" s="122" t="s">
        <v>184</v>
      </c>
      <c r="K159" s="122" t="s">
        <v>185</v>
      </c>
      <c r="L159" s="151">
        <v>42020</v>
      </c>
      <c r="M159" s="71">
        <v>200</v>
      </c>
      <c r="N159" s="72">
        <f>N160</f>
        <v>0</v>
      </c>
      <c r="O159" s="72">
        <f>O160</f>
        <v>0</v>
      </c>
      <c r="P159" s="197" t="e">
        <f t="shared" si="18"/>
        <v>#DIV/0!</v>
      </c>
    </row>
    <row r="160" spans="2:74" s="89" customFormat="1" ht="33" hidden="1" customHeight="1" x14ac:dyDescent="0.2">
      <c r="B160" s="90"/>
      <c r="C160" s="91"/>
      <c r="D160" s="91"/>
      <c r="E160" s="124" t="s">
        <v>109</v>
      </c>
      <c r="F160" s="118">
        <v>915</v>
      </c>
      <c r="G160" s="71" t="s">
        <v>263</v>
      </c>
      <c r="H160" s="71" t="s">
        <v>232</v>
      </c>
      <c r="I160" s="121" t="s">
        <v>212</v>
      </c>
      <c r="J160" s="122" t="s">
        <v>184</v>
      </c>
      <c r="K160" s="122" t="s">
        <v>185</v>
      </c>
      <c r="L160" s="151" t="s">
        <v>286</v>
      </c>
      <c r="M160" s="71">
        <v>240</v>
      </c>
      <c r="N160" s="72"/>
      <c r="O160" s="72">
        <v>0</v>
      </c>
      <c r="P160" s="197" t="e">
        <f t="shared" si="18"/>
        <v>#DIV/0!</v>
      </c>
    </row>
    <row r="161" spans="2:16" s="89" customFormat="1" ht="17.25" hidden="1" customHeight="1" x14ac:dyDescent="0.2">
      <c r="B161" s="90"/>
      <c r="C161" s="91"/>
      <c r="D161" s="91"/>
      <c r="E161" s="117" t="s">
        <v>287</v>
      </c>
      <c r="F161" s="118">
        <v>915</v>
      </c>
      <c r="G161" s="71" t="s">
        <v>263</v>
      </c>
      <c r="H161" s="71" t="s">
        <v>232</v>
      </c>
      <c r="I161" s="121" t="s">
        <v>212</v>
      </c>
      <c r="J161" s="122" t="s">
        <v>184</v>
      </c>
      <c r="K161" s="122" t="s">
        <v>185</v>
      </c>
      <c r="L161" s="151">
        <v>42190</v>
      </c>
      <c r="M161" s="71"/>
      <c r="N161" s="72">
        <f t="shared" ref="N161:O162" si="20">N162</f>
        <v>0</v>
      </c>
      <c r="O161" s="72">
        <f t="shared" si="20"/>
        <v>0</v>
      </c>
      <c r="P161" s="197" t="e">
        <f t="shared" si="18"/>
        <v>#DIV/0!</v>
      </c>
    </row>
    <row r="162" spans="2:16" s="89" customFormat="1" ht="33" hidden="1" customHeight="1" x14ac:dyDescent="0.2">
      <c r="B162" s="90"/>
      <c r="C162" s="91"/>
      <c r="D162" s="91"/>
      <c r="E162" s="124" t="s">
        <v>108</v>
      </c>
      <c r="F162" s="118">
        <v>915</v>
      </c>
      <c r="G162" s="71" t="s">
        <v>263</v>
      </c>
      <c r="H162" s="71" t="s">
        <v>232</v>
      </c>
      <c r="I162" s="121" t="s">
        <v>212</v>
      </c>
      <c r="J162" s="122" t="s">
        <v>184</v>
      </c>
      <c r="K162" s="122" t="s">
        <v>185</v>
      </c>
      <c r="L162" s="151">
        <v>42190</v>
      </c>
      <c r="M162" s="71">
        <v>200</v>
      </c>
      <c r="N162" s="72">
        <f t="shared" si="20"/>
        <v>0</v>
      </c>
      <c r="O162" s="72">
        <f t="shared" si="20"/>
        <v>0</v>
      </c>
      <c r="P162" s="197" t="e">
        <f t="shared" si="18"/>
        <v>#DIV/0!</v>
      </c>
    </row>
    <row r="163" spans="2:16" s="89" customFormat="1" ht="33" hidden="1" customHeight="1" x14ac:dyDescent="0.2">
      <c r="B163" s="90"/>
      <c r="C163" s="91"/>
      <c r="D163" s="91"/>
      <c r="E163" s="124" t="s">
        <v>109</v>
      </c>
      <c r="F163" s="118">
        <v>915</v>
      </c>
      <c r="G163" s="71" t="s">
        <v>263</v>
      </c>
      <c r="H163" s="71" t="s">
        <v>232</v>
      </c>
      <c r="I163" s="121" t="s">
        <v>212</v>
      </c>
      <c r="J163" s="122" t="s">
        <v>184</v>
      </c>
      <c r="K163" s="122" t="s">
        <v>185</v>
      </c>
      <c r="L163" s="151">
        <v>42190</v>
      </c>
      <c r="M163" s="71">
        <v>240</v>
      </c>
      <c r="N163" s="72"/>
      <c r="O163" s="72">
        <v>0</v>
      </c>
      <c r="P163" s="197" t="e">
        <f t="shared" si="18"/>
        <v>#DIV/0!</v>
      </c>
    </row>
    <row r="164" spans="2:16" s="89" customFormat="1" ht="17.100000000000001" hidden="1" customHeight="1" x14ac:dyDescent="0.2">
      <c r="B164" s="90"/>
      <c r="C164" s="91"/>
      <c r="D164" s="91"/>
      <c r="E164" s="124" t="s">
        <v>288</v>
      </c>
      <c r="F164" s="118">
        <v>915</v>
      </c>
      <c r="G164" s="71" t="s">
        <v>263</v>
      </c>
      <c r="H164" s="71" t="s">
        <v>232</v>
      </c>
      <c r="I164" s="121">
        <v>89</v>
      </c>
      <c r="J164" s="122">
        <v>1</v>
      </c>
      <c r="K164" s="122" t="s">
        <v>185</v>
      </c>
      <c r="L164" s="152">
        <v>42570</v>
      </c>
      <c r="M164" s="71"/>
      <c r="N164" s="72">
        <f>N165+N167</f>
        <v>0</v>
      </c>
      <c r="O164" s="72">
        <f t="shared" ref="N164:O165" si="21">O165</f>
        <v>0</v>
      </c>
      <c r="P164" s="197" t="e">
        <f t="shared" si="18"/>
        <v>#DIV/0!</v>
      </c>
    </row>
    <row r="165" spans="2:16" s="89" customFormat="1" ht="32.85" hidden="1" customHeight="1" x14ac:dyDescent="0.2">
      <c r="B165" s="90"/>
      <c r="C165" s="91"/>
      <c r="D165" s="91"/>
      <c r="E165" s="124" t="s">
        <v>108</v>
      </c>
      <c r="F165" s="118">
        <v>915</v>
      </c>
      <c r="G165" s="71" t="s">
        <v>263</v>
      </c>
      <c r="H165" s="71" t="s">
        <v>232</v>
      </c>
      <c r="I165" s="121">
        <v>89</v>
      </c>
      <c r="J165" s="122">
        <v>1</v>
      </c>
      <c r="K165" s="122" t="s">
        <v>185</v>
      </c>
      <c r="L165" s="152">
        <v>42570</v>
      </c>
      <c r="M165" s="71">
        <v>200</v>
      </c>
      <c r="N165" s="72">
        <f t="shared" si="21"/>
        <v>0</v>
      </c>
      <c r="O165" s="72">
        <f t="shared" si="21"/>
        <v>0</v>
      </c>
      <c r="P165" s="197" t="e">
        <f t="shared" si="18"/>
        <v>#DIV/0!</v>
      </c>
    </row>
    <row r="166" spans="2:16" s="89" customFormat="1" ht="32.85" hidden="1" customHeight="1" x14ac:dyDescent="0.2">
      <c r="B166" s="90"/>
      <c r="C166" s="91"/>
      <c r="D166" s="91"/>
      <c r="E166" s="124" t="s">
        <v>109</v>
      </c>
      <c r="F166" s="118">
        <v>915</v>
      </c>
      <c r="G166" s="71" t="s">
        <v>263</v>
      </c>
      <c r="H166" s="71" t="s">
        <v>232</v>
      </c>
      <c r="I166" s="121">
        <v>89</v>
      </c>
      <c r="J166" s="122">
        <v>1</v>
      </c>
      <c r="K166" s="122" t="s">
        <v>185</v>
      </c>
      <c r="L166" s="152">
        <v>42570</v>
      </c>
      <c r="M166" s="71">
        <v>240</v>
      </c>
      <c r="N166" s="72"/>
      <c r="O166" s="72">
        <v>0</v>
      </c>
      <c r="P166" s="197" t="e">
        <f t="shared" si="18"/>
        <v>#DIV/0!</v>
      </c>
    </row>
    <row r="167" spans="2:16" s="89" customFormat="1" ht="32.85" hidden="1" customHeight="1" x14ac:dyDescent="0.2">
      <c r="B167" s="90"/>
      <c r="C167" s="91"/>
      <c r="D167" s="91"/>
      <c r="E167" s="144" t="s">
        <v>280</v>
      </c>
      <c r="F167" s="118">
        <v>915</v>
      </c>
      <c r="G167" s="71" t="s">
        <v>263</v>
      </c>
      <c r="H167" s="71" t="s">
        <v>232</v>
      </c>
      <c r="I167" s="121">
        <v>89</v>
      </c>
      <c r="J167" s="122">
        <v>1</v>
      </c>
      <c r="K167" s="122" t="s">
        <v>185</v>
      </c>
      <c r="L167" s="152">
        <v>42570</v>
      </c>
      <c r="M167" s="71">
        <v>400</v>
      </c>
      <c r="N167" s="72">
        <f>N168</f>
        <v>0</v>
      </c>
      <c r="O167" s="72"/>
      <c r="P167" s="197" t="e">
        <f t="shared" si="18"/>
        <v>#DIV/0!</v>
      </c>
    </row>
    <row r="168" spans="2:16" s="89" customFormat="1" ht="19.350000000000001" hidden="1" customHeight="1" x14ac:dyDescent="0.2">
      <c r="B168" s="90"/>
      <c r="C168" s="91"/>
      <c r="D168" s="91"/>
      <c r="E168" s="117" t="s">
        <v>281</v>
      </c>
      <c r="F168" s="118">
        <v>915</v>
      </c>
      <c r="G168" s="71" t="s">
        <v>263</v>
      </c>
      <c r="H168" s="71" t="s">
        <v>232</v>
      </c>
      <c r="I168" s="121">
        <v>89</v>
      </c>
      <c r="J168" s="122">
        <v>1</v>
      </c>
      <c r="K168" s="122" t="s">
        <v>185</v>
      </c>
      <c r="L168" s="152">
        <v>42570</v>
      </c>
      <c r="M168" s="71">
        <v>410</v>
      </c>
      <c r="N168" s="72"/>
      <c r="O168" s="72"/>
      <c r="P168" s="197" t="e">
        <f t="shared" si="18"/>
        <v>#DIV/0!</v>
      </c>
    </row>
    <row r="169" spans="2:16" s="74" customFormat="1" ht="39.75" customHeight="1" x14ac:dyDescent="0.2">
      <c r="B169" s="75"/>
      <c r="C169" s="76"/>
      <c r="D169" s="76"/>
      <c r="E169" s="153" t="s">
        <v>289</v>
      </c>
      <c r="F169" s="118">
        <v>915</v>
      </c>
      <c r="G169" s="71" t="s">
        <v>263</v>
      </c>
      <c r="H169" s="71" t="s">
        <v>232</v>
      </c>
      <c r="I169" s="121" t="s">
        <v>212</v>
      </c>
      <c r="J169" s="122" t="s">
        <v>184</v>
      </c>
      <c r="K169" s="122" t="s">
        <v>185</v>
      </c>
      <c r="L169" s="123" t="s">
        <v>290</v>
      </c>
      <c r="M169" s="71"/>
      <c r="N169" s="72">
        <f>N171</f>
        <v>24</v>
      </c>
      <c r="O169" s="72">
        <f>O171</f>
        <v>0</v>
      </c>
      <c r="P169" s="197">
        <f t="shared" si="18"/>
        <v>0</v>
      </c>
    </row>
    <row r="170" spans="2:16" s="74" customFormat="1" ht="27.75" customHeight="1" x14ac:dyDescent="0.2">
      <c r="B170" s="75"/>
      <c r="C170" s="76"/>
      <c r="D170" s="76"/>
      <c r="E170" s="124" t="s">
        <v>108</v>
      </c>
      <c r="F170" s="118">
        <v>915</v>
      </c>
      <c r="G170" s="71" t="s">
        <v>263</v>
      </c>
      <c r="H170" s="71" t="s">
        <v>232</v>
      </c>
      <c r="I170" s="121" t="s">
        <v>212</v>
      </c>
      <c r="J170" s="122" t="s">
        <v>184</v>
      </c>
      <c r="K170" s="122" t="s">
        <v>185</v>
      </c>
      <c r="L170" s="123" t="s">
        <v>290</v>
      </c>
      <c r="M170" s="71">
        <v>200</v>
      </c>
      <c r="N170" s="72">
        <f>N171</f>
        <v>24</v>
      </c>
      <c r="O170" s="72">
        <f>O171</f>
        <v>0</v>
      </c>
      <c r="P170" s="197">
        <f t="shared" si="18"/>
        <v>0</v>
      </c>
    </row>
    <row r="171" spans="2:16" s="74" customFormat="1" ht="28.5" customHeight="1" x14ac:dyDescent="0.2">
      <c r="B171" s="75"/>
      <c r="C171" s="76"/>
      <c r="D171" s="76"/>
      <c r="E171" s="124" t="s">
        <v>109</v>
      </c>
      <c r="F171" s="118">
        <v>915</v>
      </c>
      <c r="G171" s="71" t="s">
        <v>263</v>
      </c>
      <c r="H171" s="71" t="s">
        <v>232</v>
      </c>
      <c r="I171" s="121" t="s">
        <v>212</v>
      </c>
      <c r="J171" s="122" t="s">
        <v>184</v>
      </c>
      <c r="K171" s="122" t="s">
        <v>185</v>
      </c>
      <c r="L171" s="123" t="s">
        <v>290</v>
      </c>
      <c r="M171" s="71">
        <v>240</v>
      </c>
      <c r="N171" s="72">
        <v>24</v>
      </c>
      <c r="O171" s="72">
        <v>0</v>
      </c>
      <c r="P171" s="197">
        <f t="shared" si="18"/>
        <v>0</v>
      </c>
    </row>
    <row r="172" spans="2:16" s="74" customFormat="1" ht="14.25" customHeight="1" x14ac:dyDescent="0.2">
      <c r="B172" s="75"/>
      <c r="C172" s="76"/>
      <c r="D172" s="76"/>
      <c r="E172" s="117" t="s">
        <v>291</v>
      </c>
      <c r="F172" s="118">
        <v>915</v>
      </c>
      <c r="G172" s="71" t="s">
        <v>263</v>
      </c>
      <c r="H172" s="71" t="s">
        <v>234</v>
      </c>
      <c r="I172" s="121"/>
      <c r="J172" s="122"/>
      <c r="K172" s="122"/>
      <c r="L172" s="123"/>
      <c r="M172" s="71"/>
      <c r="N172" s="72">
        <f>N191+N183+N173</f>
        <v>438.4</v>
      </c>
      <c r="O172" s="72">
        <f>O191+O183+O173</f>
        <v>364.16980000000001</v>
      </c>
      <c r="P172" s="197">
        <f t="shared" si="18"/>
        <v>83.067928832116806</v>
      </c>
    </row>
    <row r="173" spans="2:16" s="74" customFormat="1" ht="32.1" hidden="1" customHeight="1" x14ac:dyDescent="0.2">
      <c r="B173" s="75"/>
      <c r="C173" s="76"/>
      <c r="D173" s="76"/>
      <c r="E173" s="117" t="s">
        <v>292</v>
      </c>
      <c r="F173" s="118">
        <v>915</v>
      </c>
      <c r="G173" s="71" t="s">
        <v>263</v>
      </c>
      <c r="H173" s="71" t="s">
        <v>234</v>
      </c>
      <c r="I173" s="121">
        <v>22</v>
      </c>
      <c r="J173" s="122">
        <v>0</v>
      </c>
      <c r="K173" s="122"/>
      <c r="L173" s="123"/>
      <c r="M173" s="71"/>
      <c r="N173" s="72">
        <f>N174</f>
        <v>0</v>
      </c>
      <c r="O173" s="72">
        <f>O174</f>
        <v>0</v>
      </c>
      <c r="P173" s="197" t="e">
        <f t="shared" si="18"/>
        <v>#DIV/0!</v>
      </c>
    </row>
    <row r="174" spans="2:16" s="74" customFormat="1" ht="32.85" hidden="1" customHeight="1" x14ac:dyDescent="0.2">
      <c r="B174" s="75"/>
      <c r="C174" s="76"/>
      <c r="D174" s="76"/>
      <c r="E174" s="117" t="s">
        <v>275</v>
      </c>
      <c r="F174" s="118">
        <v>915</v>
      </c>
      <c r="G174" s="71" t="s">
        <v>263</v>
      </c>
      <c r="H174" s="71" t="s">
        <v>234</v>
      </c>
      <c r="I174" s="121">
        <v>22</v>
      </c>
      <c r="J174" s="122" t="s">
        <v>184</v>
      </c>
      <c r="K174" s="122"/>
      <c r="L174" s="123"/>
      <c r="M174" s="71"/>
      <c r="N174" s="72">
        <f>N179+N175</f>
        <v>0</v>
      </c>
      <c r="O174" s="72">
        <f>O179+O175</f>
        <v>0</v>
      </c>
      <c r="P174" s="197" t="e">
        <f t="shared" si="18"/>
        <v>#DIV/0!</v>
      </c>
    </row>
    <row r="175" spans="2:16" s="74" customFormat="1" ht="32.85" hidden="1" customHeight="1" x14ac:dyDescent="0.2">
      <c r="B175" s="75"/>
      <c r="C175" s="76"/>
      <c r="D175" s="76"/>
      <c r="E175" s="117" t="s">
        <v>293</v>
      </c>
      <c r="F175" s="118">
        <v>915</v>
      </c>
      <c r="G175" s="120" t="s">
        <v>263</v>
      </c>
      <c r="H175" s="120" t="s">
        <v>234</v>
      </c>
      <c r="I175" s="121">
        <v>22</v>
      </c>
      <c r="J175" s="139">
        <v>1</v>
      </c>
      <c r="K175" s="139" t="s">
        <v>294</v>
      </c>
      <c r="L175" s="147"/>
      <c r="M175" s="71"/>
      <c r="N175" s="72">
        <f>N176</f>
        <v>0</v>
      </c>
      <c r="O175" s="72"/>
      <c r="P175" s="197" t="e">
        <f t="shared" si="18"/>
        <v>#DIV/0!</v>
      </c>
    </row>
    <row r="176" spans="2:16" s="74" customFormat="1" ht="32.85" hidden="1" customHeight="1" x14ac:dyDescent="0.2">
      <c r="B176" s="75"/>
      <c r="C176" s="76"/>
      <c r="D176" s="76"/>
      <c r="E176" s="117" t="s">
        <v>295</v>
      </c>
      <c r="F176" s="118">
        <v>915</v>
      </c>
      <c r="G176" s="120" t="s">
        <v>263</v>
      </c>
      <c r="H176" s="120" t="s">
        <v>234</v>
      </c>
      <c r="I176" s="121">
        <v>22</v>
      </c>
      <c r="J176" s="139">
        <v>1</v>
      </c>
      <c r="K176" s="139" t="s">
        <v>294</v>
      </c>
      <c r="L176" s="123">
        <v>76370</v>
      </c>
      <c r="M176" s="71"/>
      <c r="N176" s="72">
        <f>N177</f>
        <v>0</v>
      </c>
      <c r="O176" s="72"/>
      <c r="P176" s="197" t="e">
        <f t="shared" si="18"/>
        <v>#DIV/0!</v>
      </c>
    </row>
    <row r="177" spans="2:16" s="74" customFormat="1" ht="32.85" hidden="1" customHeight="1" x14ac:dyDescent="0.2">
      <c r="B177" s="75"/>
      <c r="C177" s="76"/>
      <c r="D177" s="76"/>
      <c r="E177" s="124" t="s">
        <v>108</v>
      </c>
      <c r="F177" s="118">
        <v>915</v>
      </c>
      <c r="G177" s="120" t="s">
        <v>263</v>
      </c>
      <c r="H177" s="120" t="s">
        <v>234</v>
      </c>
      <c r="I177" s="121">
        <v>22</v>
      </c>
      <c r="J177" s="139">
        <v>1</v>
      </c>
      <c r="K177" s="139" t="s">
        <v>294</v>
      </c>
      <c r="L177" s="123">
        <v>76370</v>
      </c>
      <c r="M177" s="71">
        <v>200</v>
      </c>
      <c r="N177" s="72">
        <f>N178</f>
        <v>0</v>
      </c>
      <c r="O177" s="72"/>
      <c r="P177" s="197" t="e">
        <f t="shared" si="18"/>
        <v>#DIV/0!</v>
      </c>
    </row>
    <row r="178" spans="2:16" s="74" customFormat="1" ht="32.85" hidden="1" customHeight="1" x14ac:dyDescent="0.2">
      <c r="B178" s="75"/>
      <c r="C178" s="76"/>
      <c r="D178" s="76"/>
      <c r="E178" s="124" t="s">
        <v>109</v>
      </c>
      <c r="F178" s="118">
        <v>915</v>
      </c>
      <c r="G178" s="120" t="s">
        <v>263</v>
      </c>
      <c r="H178" s="120" t="s">
        <v>234</v>
      </c>
      <c r="I178" s="121">
        <v>22</v>
      </c>
      <c r="J178" s="139">
        <v>1</v>
      </c>
      <c r="K178" s="139" t="s">
        <v>294</v>
      </c>
      <c r="L178" s="123">
        <v>76370</v>
      </c>
      <c r="M178" s="71">
        <v>240</v>
      </c>
      <c r="N178" s="72"/>
      <c r="O178" s="72"/>
      <c r="P178" s="197" t="e">
        <f t="shared" si="18"/>
        <v>#DIV/0!</v>
      </c>
    </row>
    <row r="179" spans="2:16" s="74" customFormat="1" ht="31.5" hidden="1" customHeight="1" x14ac:dyDescent="0.2">
      <c r="B179" s="75"/>
      <c r="C179" s="76"/>
      <c r="D179" s="76"/>
      <c r="E179" s="117" t="s">
        <v>296</v>
      </c>
      <c r="F179" s="118">
        <v>915</v>
      </c>
      <c r="G179" s="71" t="s">
        <v>263</v>
      </c>
      <c r="H179" s="71" t="s">
        <v>234</v>
      </c>
      <c r="I179" s="121">
        <v>22</v>
      </c>
      <c r="J179" s="122">
        <v>1</v>
      </c>
      <c r="K179" s="154" t="s">
        <v>178</v>
      </c>
      <c r="L179" s="123"/>
      <c r="M179" s="71"/>
      <c r="N179" s="72">
        <f t="shared" ref="N179:O181" si="22">N180</f>
        <v>0</v>
      </c>
      <c r="O179" s="72">
        <f t="shared" si="22"/>
        <v>0</v>
      </c>
      <c r="P179" s="197" t="e">
        <f t="shared" si="18"/>
        <v>#DIV/0!</v>
      </c>
    </row>
    <row r="180" spans="2:16" s="74" customFormat="1" ht="18" hidden="1" customHeight="1" x14ac:dyDescent="0.2">
      <c r="B180" s="75"/>
      <c r="C180" s="76"/>
      <c r="D180" s="76"/>
      <c r="E180" s="117" t="s">
        <v>297</v>
      </c>
      <c r="F180" s="118">
        <v>915</v>
      </c>
      <c r="G180" s="71" t="s">
        <v>263</v>
      </c>
      <c r="H180" s="71" t="s">
        <v>234</v>
      </c>
      <c r="I180" s="121">
        <v>22</v>
      </c>
      <c r="J180" s="122">
        <v>1</v>
      </c>
      <c r="K180" s="154" t="s">
        <v>178</v>
      </c>
      <c r="L180" s="123" t="s">
        <v>298</v>
      </c>
      <c r="M180" s="71"/>
      <c r="N180" s="72">
        <f t="shared" si="22"/>
        <v>0</v>
      </c>
      <c r="O180" s="72">
        <f t="shared" si="22"/>
        <v>0</v>
      </c>
      <c r="P180" s="197" t="e">
        <f t="shared" si="18"/>
        <v>#DIV/0!</v>
      </c>
    </row>
    <row r="181" spans="2:16" s="74" customFormat="1" ht="32.1" hidden="1" customHeight="1" x14ac:dyDescent="0.2">
      <c r="B181" s="75"/>
      <c r="C181" s="76"/>
      <c r="D181" s="76"/>
      <c r="E181" s="117" t="s">
        <v>108</v>
      </c>
      <c r="F181" s="118">
        <v>915</v>
      </c>
      <c r="G181" s="71" t="s">
        <v>263</v>
      </c>
      <c r="H181" s="71" t="s">
        <v>234</v>
      </c>
      <c r="I181" s="121">
        <v>22</v>
      </c>
      <c r="J181" s="122">
        <v>1</v>
      </c>
      <c r="K181" s="154" t="s">
        <v>178</v>
      </c>
      <c r="L181" s="123" t="s">
        <v>298</v>
      </c>
      <c r="M181" s="71">
        <v>200</v>
      </c>
      <c r="N181" s="72">
        <f t="shared" si="22"/>
        <v>0</v>
      </c>
      <c r="O181" s="72">
        <f t="shared" si="22"/>
        <v>0</v>
      </c>
      <c r="P181" s="197" t="e">
        <f t="shared" si="18"/>
        <v>#DIV/0!</v>
      </c>
    </row>
    <row r="182" spans="2:16" s="74" customFormat="1" ht="32.1" hidden="1" customHeight="1" x14ac:dyDescent="0.2">
      <c r="B182" s="75"/>
      <c r="C182" s="76"/>
      <c r="D182" s="76"/>
      <c r="E182" s="117" t="s">
        <v>109</v>
      </c>
      <c r="F182" s="118">
        <v>915</v>
      </c>
      <c r="G182" s="71" t="s">
        <v>263</v>
      </c>
      <c r="H182" s="71" t="s">
        <v>234</v>
      </c>
      <c r="I182" s="121">
        <v>22</v>
      </c>
      <c r="J182" s="122">
        <v>1</v>
      </c>
      <c r="K182" s="154" t="s">
        <v>178</v>
      </c>
      <c r="L182" s="123" t="s">
        <v>298</v>
      </c>
      <c r="M182" s="71">
        <v>240</v>
      </c>
      <c r="N182" s="72"/>
      <c r="O182" s="72">
        <v>0</v>
      </c>
      <c r="P182" s="197" t="e">
        <f t="shared" si="18"/>
        <v>#DIV/0!</v>
      </c>
    </row>
    <row r="183" spans="2:16" s="74" customFormat="1" ht="32.1" hidden="1" customHeight="1" x14ac:dyDescent="0.2">
      <c r="B183" s="75"/>
      <c r="C183" s="76"/>
      <c r="D183" s="76"/>
      <c r="E183" s="117" t="s">
        <v>299</v>
      </c>
      <c r="F183" s="118">
        <v>915</v>
      </c>
      <c r="G183" s="71" t="s">
        <v>263</v>
      </c>
      <c r="H183" s="71" t="s">
        <v>234</v>
      </c>
      <c r="I183" s="121">
        <v>28</v>
      </c>
      <c r="J183" s="122"/>
      <c r="K183" s="154"/>
      <c r="L183" s="123"/>
      <c r="M183" s="71"/>
      <c r="N183" s="72">
        <f>N184</f>
        <v>0</v>
      </c>
      <c r="O183" s="72">
        <f>O184</f>
        <v>0</v>
      </c>
      <c r="P183" s="197" t="e">
        <f t="shared" si="18"/>
        <v>#DIV/0!</v>
      </c>
    </row>
    <row r="184" spans="2:16" s="74" customFormat="1" ht="32.25" hidden="1" customHeight="1" x14ac:dyDescent="0.2">
      <c r="B184" s="75"/>
      <c r="C184" s="76"/>
      <c r="D184" s="76"/>
      <c r="E184" s="117" t="s">
        <v>300</v>
      </c>
      <c r="F184" s="118">
        <v>915</v>
      </c>
      <c r="G184" s="71" t="s">
        <v>263</v>
      </c>
      <c r="H184" s="71" t="s">
        <v>234</v>
      </c>
      <c r="I184" s="121">
        <v>28</v>
      </c>
      <c r="J184" s="122">
        <v>1</v>
      </c>
      <c r="K184" s="122" t="s">
        <v>301</v>
      </c>
      <c r="L184" s="123"/>
      <c r="M184" s="71"/>
      <c r="N184" s="72">
        <f>N185+N188</f>
        <v>0</v>
      </c>
      <c r="O184" s="72">
        <f>O185+O188</f>
        <v>0</v>
      </c>
      <c r="P184" s="197" t="e">
        <f t="shared" si="18"/>
        <v>#DIV/0!</v>
      </c>
    </row>
    <row r="185" spans="2:16" s="74" customFormat="1" ht="18" hidden="1" customHeight="1" x14ac:dyDescent="0.2">
      <c r="B185" s="75"/>
      <c r="C185" s="76"/>
      <c r="D185" s="76"/>
      <c r="E185" s="117" t="s">
        <v>302</v>
      </c>
      <c r="F185" s="118">
        <v>915</v>
      </c>
      <c r="G185" s="71" t="s">
        <v>263</v>
      </c>
      <c r="H185" s="71" t="s">
        <v>234</v>
      </c>
      <c r="I185" s="121">
        <v>28</v>
      </c>
      <c r="J185" s="122">
        <v>1</v>
      </c>
      <c r="K185" s="122" t="s">
        <v>301</v>
      </c>
      <c r="L185" s="123">
        <v>55551</v>
      </c>
      <c r="M185" s="71"/>
      <c r="N185" s="72">
        <f t="shared" ref="N185:O186" si="23">N186</f>
        <v>0</v>
      </c>
      <c r="O185" s="72">
        <f t="shared" si="23"/>
        <v>0</v>
      </c>
      <c r="P185" s="197" t="e">
        <f t="shared" si="18"/>
        <v>#DIV/0!</v>
      </c>
    </row>
    <row r="186" spans="2:16" s="74" customFormat="1" ht="32.25" hidden="1" customHeight="1" x14ac:dyDescent="0.2">
      <c r="B186" s="75"/>
      <c r="C186" s="76"/>
      <c r="D186" s="76"/>
      <c r="E186" s="124" t="s">
        <v>108</v>
      </c>
      <c r="F186" s="118">
        <v>915</v>
      </c>
      <c r="G186" s="71" t="s">
        <v>263</v>
      </c>
      <c r="H186" s="71" t="s">
        <v>234</v>
      </c>
      <c r="I186" s="121">
        <v>28</v>
      </c>
      <c r="J186" s="122">
        <v>1</v>
      </c>
      <c r="K186" s="122" t="s">
        <v>301</v>
      </c>
      <c r="L186" s="123">
        <v>55551</v>
      </c>
      <c r="M186" s="71">
        <v>200</v>
      </c>
      <c r="N186" s="72">
        <f t="shared" si="23"/>
        <v>0</v>
      </c>
      <c r="O186" s="72">
        <f t="shared" si="23"/>
        <v>0</v>
      </c>
      <c r="P186" s="197" t="e">
        <f t="shared" si="18"/>
        <v>#DIV/0!</v>
      </c>
    </row>
    <row r="187" spans="2:16" s="74" customFormat="1" ht="32.25" hidden="1" customHeight="1" x14ac:dyDescent="0.2">
      <c r="B187" s="75"/>
      <c r="C187" s="76"/>
      <c r="D187" s="76"/>
      <c r="E187" s="124" t="s">
        <v>109</v>
      </c>
      <c r="F187" s="118">
        <v>915</v>
      </c>
      <c r="G187" s="71" t="s">
        <v>263</v>
      </c>
      <c r="H187" s="71" t="s">
        <v>234</v>
      </c>
      <c r="I187" s="121">
        <v>28</v>
      </c>
      <c r="J187" s="122">
        <v>1</v>
      </c>
      <c r="K187" s="122" t="s">
        <v>301</v>
      </c>
      <c r="L187" s="123">
        <v>55551</v>
      </c>
      <c r="M187" s="71">
        <v>240</v>
      </c>
      <c r="N187" s="72">
        <v>0</v>
      </c>
      <c r="O187" s="72"/>
      <c r="P187" s="197" t="e">
        <f t="shared" si="18"/>
        <v>#DIV/0!</v>
      </c>
    </row>
    <row r="188" spans="2:16" s="74" customFormat="1" ht="18" hidden="1" customHeight="1" x14ac:dyDescent="0.2">
      <c r="B188" s="75"/>
      <c r="C188" s="76"/>
      <c r="D188" s="76"/>
      <c r="E188" s="117" t="s">
        <v>303</v>
      </c>
      <c r="F188" s="118">
        <v>915</v>
      </c>
      <c r="G188" s="71" t="s">
        <v>263</v>
      </c>
      <c r="H188" s="71" t="s">
        <v>234</v>
      </c>
      <c r="I188" s="121">
        <v>28</v>
      </c>
      <c r="J188" s="122">
        <v>1</v>
      </c>
      <c r="K188" s="122" t="s">
        <v>301</v>
      </c>
      <c r="L188" s="123">
        <v>55552</v>
      </c>
      <c r="M188" s="71"/>
      <c r="N188" s="72">
        <f t="shared" ref="N188:O189" si="24">N189</f>
        <v>0</v>
      </c>
      <c r="O188" s="72">
        <f t="shared" si="24"/>
        <v>0</v>
      </c>
      <c r="P188" s="197" t="e">
        <f t="shared" si="18"/>
        <v>#DIV/0!</v>
      </c>
    </row>
    <row r="189" spans="2:16" s="74" customFormat="1" ht="33" hidden="1" customHeight="1" x14ac:dyDescent="0.2">
      <c r="B189" s="75"/>
      <c r="C189" s="76"/>
      <c r="D189" s="76"/>
      <c r="E189" s="124" t="s">
        <v>108</v>
      </c>
      <c r="F189" s="118">
        <v>915</v>
      </c>
      <c r="G189" s="71" t="s">
        <v>263</v>
      </c>
      <c r="H189" s="71" t="s">
        <v>234</v>
      </c>
      <c r="I189" s="121">
        <v>28</v>
      </c>
      <c r="J189" s="122">
        <v>1</v>
      </c>
      <c r="K189" s="122" t="s">
        <v>301</v>
      </c>
      <c r="L189" s="123">
        <v>55552</v>
      </c>
      <c r="M189" s="71">
        <v>200</v>
      </c>
      <c r="N189" s="72">
        <f t="shared" si="24"/>
        <v>0</v>
      </c>
      <c r="O189" s="72">
        <f t="shared" si="24"/>
        <v>0</v>
      </c>
      <c r="P189" s="197" t="e">
        <f t="shared" si="18"/>
        <v>#DIV/0!</v>
      </c>
    </row>
    <row r="190" spans="2:16" s="74" customFormat="1" ht="33" hidden="1" customHeight="1" x14ac:dyDescent="0.2">
      <c r="B190" s="75"/>
      <c r="C190" s="76"/>
      <c r="D190" s="76"/>
      <c r="E190" s="124" t="s">
        <v>109</v>
      </c>
      <c r="F190" s="118">
        <v>915</v>
      </c>
      <c r="G190" s="71" t="s">
        <v>263</v>
      </c>
      <c r="H190" s="71" t="s">
        <v>234</v>
      </c>
      <c r="I190" s="121">
        <v>28</v>
      </c>
      <c r="J190" s="122">
        <v>1</v>
      </c>
      <c r="K190" s="122" t="s">
        <v>301</v>
      </c>
      <c r="L190" s="123">
        <v>55552</v>
      </c>
      <c r="M190" s="71">
        <v>240</v>
      </c>
      <c r="N190" s="72"/>
      <c r="O190" s="72"/>
      <c r="P190" s="197" t="e">
        <f t="shared" si="18"/>
        <v>#DIV/0!</v>
      </c>
    </row>
    <row r="191" spans="2:16" s="74" customFormat="1" ht="40.5" customHeight="1" x14ac:dyDescent="0.2">
      <c r="B191" s="75"/>
      <c r="C191" s="76"/>
      <c r="D191" s="76"/>
      <c r="E191" s="117" t="s">
        <v>304</v>
      </c>
      <c r="F191" s="118">
        <v>915</v>
      </c>
      <c r="G191" s="71" t="s">
        <v>263</v>
      </c>
      <c r="H191" s="71" t="s">
        <v>234</v>
      </c>
      <c r="I191" s="121" t="s">
        <v>212</v>
      </c>
      <c r="J191" s="122">
        <v>0</v>
      </c>
      <c r="K191" s="122"/>
      <c r="L191" s="123"/>
      <c r="M191" s="71"/>
      <c r="N191" s="72">
        <f>N192</f>
        <v>438.4</v>
      </c>
      <c r="O191" s="72">
        <f>O192</f>
        <v>364.16980000000001</v>
      </c>
      <c r="P191" s="197">
        <f t="shared" si="18"/>
        <v>83.067928832116806</v>
      </c>
    </row>
    <row r="192" spans="2:16" s="74" customFormat="1" ht="42.75" customHeight="1" x14ac:dyDescent="0.2">
      <c r="B192" s="75"/>
      <c r="C192" s="76"/>
      <c r="D192" s="76"/>
      <c r="E192" s="117" t="s">
        <v>305</v>
      </c>
      <c r="F192" s="118">
        <v>915</v>
      </c>
      <c r="G192" s="71" t="s">
        <v>263</v>
      </c>
      <c r="H192" s="71" t="s">
        <v>234</v>
      </c>
      <c r="I192" s="121" t="s">
        <v>212</v>
      </c>
      <c r="J192" s="122" t="s">
        <v>184</v>
      </c>
      <c r="K192" s="122" t="s">
        <v>185</v>
      </c>
      <c r="L192" s="123"/>
      <c r="M192" s="71"/>
      <c r="N192" s="72">
        <f>N193+N199+N202+N205+N208+N211</f>
        <v>438.4</v>
      </c>
      <c r="O192" s="72">
        <f>O193+O199+O202+O205+O208+O211</f>
        <v>364.16980000000001</v>
      </c>
      <c r="P192" s="197">
        <f t="shared" si="18"/>
        <v>83.067928832116806</v>
      </c>
    </row>
    <row r="193" spans="2:93" s="79" customFormat="1" ht="15.75" customHeight="1" x14ac:dyDescent="0.2">
      <c r="B193" s="155"/>
      <c r="C193" s="156"/>
      <c r="D193" s="156"/>
      <c r="E193" s="117" t="s">
        <v>119</v>
      </c>
      <c r="F193" s="118">
        <v>915</v>
      </c>
      <c r="G193" s="71" t="s">
        <v>263</v>
      </c>
      <c r="H193" s="71" t="s">
        <v>234</v>
      </c>
      <c r="I193" s="121" t="s">
        <v>212</v>
      </c>
      <c r="J193" s="122" t="s">
        <v>184</v>
      </c>
      <c r="K193" s="122" t="s">
        <v>185</v>
      </c>
      <c r="L193" s="123">
        <v>43010</v>
      </c>
      <c r="M193" s="71"/>
      <c r="N193" s="72">
        <f>N195</f>
        <v>340.7</v>
      </c>
      <c r="O193" s="72">
        <f>O195</f>
        <v>312.16980000000001</v>
      </c>
      <c r="P193" s="197">
        <f t="shared" si="18"/>
        <v>91.626005283240403</v>
      </c>
    </row>
    <row r="194" spans="2:93" s="79" customFormat="1" ht="27.75" customHeight="1" x14ac:dyDescent="0.2">
      <c r="B194" s="155"/>
      <c r="C194" s="156"/>
      <c r="D194" s="156"/>
      <c r="E194" s="124" t="s">
        <v>108</v>
      </c>
      <c r="F194" s="118">
        <v>915</v>
      </c>
      <c r="G194" s="71" t="s">
        <v>263</v>
      </c>
      <c r="H194" s="71" t="s">
        <v>234</v>
      </c>
      <c r="I194" s="121" t="s">
        <v>212</v>
      </c>
      <c r="J194" s="122" t="s">
        <v>184</v>
      </c>
      <c r="K194" s="122" t="s">
        <v>185</v>
      </c>
      <c r="L194" s="123">
        <v>43010</v>
      </c>
      <c r="M194" s="71">
        <v>200</v>
      </c>
      <c r="N194" s="72">
        <f>N195</f>
        <v>340.7</v>
      </c>
      <c r="O194" s="72">
        <f>O195</f>
        <v>312.16980000000001</v>
      </c>
      <c r="P194" s="197">
        <f t="shared" si="18"/>
        <v>91.626005283240403</v>
      </c>
    </row>
    <row r="195" spans="2:93" s="79" customFormat="1" ht="27.75" customHeight="1" x14ac:dyDescent="0.2">
      <c r="B195" s="155"/>
      <c r="C195" s="156"/>
      <c r="D195" s="156"/>
      <c r="E195" s="124" t="s">
        <v>109</v>
      </c>
      <c r="F195" s="118">
        <v>915</v>
      </c>
      <c r="G195" s="71" t="s">
        <v>263</v>
      </c>
      <c r="H195" s="71" t="s">
        <v>234</v>
      </c>
      <c r="I195" s="121" t="s">
        <v>212</v>
      </c>
      <c r="J195" s="122" t="s">
        <v>184</v>
      </c>
      <c r="K195" s="122" t="s">
        <v>185</v>
      </c>
      <c r="L195" s="123">
        <v>43010</v>
      </c>
      <c r="M195" s="71">
        <v>240</v>
      </c>
      <c r="N195" s="72">
        <v>340.7</v>
      </c>
      <c r="O195" s="72">
        <v>312.16980000000001</v>
      </c>
      <c r="P195" s="197">
        <f t="shared" si="18"/>
        <v>91.626005283240403</v>
      </c>
    </row>
    <row r="196" spans="2:93" s="89" customFormat="1" ht="15" hidden="1" customHeight="1" x14ac:dyDescent="0.2">
      <c r="B196" s="90"/>
      <c r="C196" s="91"/>
      <c r="D196" s="76"/>
      <c r="E196" s="117" t="s">
        <v>306</v>
      </c>
      <c r="F196" s="118">
        <v>915</v>
      </c>
      <c r="G196" s="71" t="s">
        <v>263</v>
      </c>
      <c r="H196" s="71" t="s">
        <v>234</v>
      </c>
      <c r="I196" s="121" t="s">
        <v>212</v>
      </c>
      <c r="J196" s="122" t="s">
        <v>184</v>
      </c>
      <c r="K196" s="122" t="s">
        <v>185</v>
      </c>
      <c r="L196" s="123">
        <v>43020</v>
      </c>
      <c r="M196" s="71"/>
      <c r="N196" s="72">
        <f>N198</f>
        <v>0</v>
      </c>
      <c r="O196" s="72">
        <f>O198</f>
        <v>0</v>
      </c>
      <c r="P196" s="197" t="e">
        <f t="shared" si="18"/>
        <v>#DIV/0!</v>
      </c>
      <c r="Q196" s="74"/>
      <c r="R196" s="74"/>
      <c r="S196" s="74"/>
      <c r="T196" s="74"/>
      <c r="U196" s="74"/>
      <c r="V196" s="74"/>
      <c r="W196" s="74"/>
      <c r="X196" s="74"/>
      <c r="Y196" s="74"/>
      <c r="Z196" s="74"/>
      <c r="AI196" s="79"/>
      <c r="AJ196" s="79"/>
      <c r="AK196" s="79"/>
      <c r="AL196" s="79"/>
      <c r="AM196" s="79"/>
      <c r="AN196" s="79"/>
      <c r="AO196" s="79"/>
      <c r="AP196" s="79"/>
      <c r="AQ196" s="79"/>
      <c r="AR196" s="79"/>
      <c r="AS196" s="79"/>
      <c r="AT196" s="79"/>
      <c r="AU196" s="79"/>
      <c r="AV196" s="79"/>
      <c r="AW196" s="79"/>
      <c r="AX196" s="79"/>
      <c r="AY196" s="79"/>
      <c r="AZ196" s="79"/>
      <c r="BA196" s="79"/>
      <c r="BB196" s="79"/>
      <c r="BC196" s="79"/>
      <c r="BD196" s="79"/>
      <c r="BE196" s="79"/>
      <c r="BF196" s="79"/>
      <c r="BG196" s="79"/>
      <c r="BH196" s="79"/>
      <c r="BI196" s="79"/>
      <c r="BJ196" s="79"/>
      <c r="BK196" s="79"/>
      <c r="BL196" s="79"/>
      <c r="BM196" s="79"/>
      <c r="BN196" s="79"/>
      <c r="BO196" s="79"/>
      <c r="BP196" s="79"/>
      <c r="BQ196" s="79"/>
      <c r="BR196" s="79"/>
      <c r="BS196" s="79"/>
      <c r="BT196" s="79"/>
      <c r="BU196" s="79"/>
      <c r="BV196" s="79"/>
      <c r="BW196" s="79"/>
      <c r="BX196" s="79"/>
      <c r="BY196" s="79"/>
      <c r="BZ196" s="79"/>
      <c r="CA196" s="79"/>
      <c r="CB196" s="79"/>
      <c r="CC196" s="79"/>
      <c r="CD196" s="79"/>
      <c r="CE196" s="79"/>
      <c r="CF196" s="79"/>
      <c r="CG196" s="79"/>
      <c r="CH196" s="79"/>
    </row>
    <row r="197" spans="2:93" s="89" customFormat="1" ht="32.85" hidden="1" customHeight="1" x14ac:dyDescent="0.2">
      <c r="B197" s="90"/>
      <c r="C197" s="91"/>
      <c r="D197" s="76"/>
      <c r="E197" s="124" t="s">
        <v>108</v>
      </c>
      <c r="F197" s="118">
        <v>915</v>
      </c>
      <c r="G197" s="71" t="s">
        <v>263</v>
      </c>
      <c r="H197" s="71" t="s">
        <v>234</v>
      </c>
      <c r="I197" s="121" t="s">
        <v>212</v>
      </c>
      <c r="J197" s="122" t="s">
        <v>184</v>
      </c>
      <c r="K197" s="122" t="s">
        <v>185</v>
      </c>
      <c r="L197" s="123">
        <v>43020</v>
      </c>
      <c r="M197" s="71">
        <v>200</v>
      </c>
      <c r="N197" s="72">
        <f>N198</f>
        <v>0</v>
      </c>
      <c r="O197" s="72">
        <f>O198</f>
        <v>0</v>
      </c>
      <c r="P197" s="197" t="e">
        <f t="shared" si="18"/>
        <v>#DIV/0!</v>
      </c>
      <c r="Q197" s="74"/>
      <c r="R197" s="74"/>
      <c r="S197" s="74"/>
      <c r="T197" s="74"/>
      <c r="U197" s="74"/>
      <c r="V197" s="74"/>
      <c r="W197" s="74"/>
      <c r="X197" s="74"/>
      <c r="Y197" s="74"/>
      <c r="Z197" s="74"/>
      <c r="AI197" s="79"/>
      <c r="AJ197" s="79"/>
      <c r="AK197" s="79"/>
      <c r="AL197" s="79"/>
      <c r="AM197" s="79"/>
      <c r="AN197" s="79"/>
      <c r="AO197" s="79"/>
      <c r="AP197" s="79"/>
      <c r="AQ197" s="79"/>
      <c r="AR197" s="79"/>
      <c r="AS197" s="79"/>
      <c r="AT197" s="79"/>
      <c r="AU197" s="79"/>
      <c r="AV197" s="79"/>
      <c r="AW197" s="79"/>
      <c r="AX197" s="79"/>
      <c r="AY197" s="79"/>
      <c r="AZ197" s="79"/>
      <c r="BA197" s="79"/>
      <c r="BB197" s="79"/>
      <c r="BC197" s="79"/>
      <c r="BD197" s="79"/>
      <c r="BE197" s="79"/>
      <c r="BF197" s="79"/>
      <c r="BG197" s="79"/>
      <c r="BH197" s="79"/>
      <c r="BI197" s="79"/>
      <c r="BJ197" s="79"/>
      <c r="BK197" s="79"/>
      <c r="BL197" s="79"/>
      <c r="BM197" s="79"/>
      <c r="BN197" s="79"/>
      <c r="BO197" s="79"/>
      <c r="BP197" s="79"/>
      <c r="BQ197" s="79"/>
      <c r="BR197" s="79"/>
      <c r="BS197" s="79"/>
      <c r="BT197" s="79"/>
      <c r="BU197" s="79"/>
      <c r="BV197" s="79"/>
      <c r="BW197" s="79"/>
      <c r="BX197" s="79"/>
      <c r="BY197" s="79"/>
      <c r="BZ197" s="79"/>
      <c r="CA197" s="79"/>
      <c r="CB197" s="79"/>
      <c r="CC197" s="79"/>
      <c r="CD197" s="79"/>
      <c r="CE197" s="79"/>
      <c r="CF197" s="79"/>
      <c r="CG197" s="79"/>
      <c r="CH197" s="79"/>
    </row>
    <row r="198" spans="2:93" s="89" customFormat="1" ht="33.75" hidden="1" customHeight="1" x14ac:dyDescent="0.2">
      <c r="B198" s="90"/>
      <c r="C198" s="91"/>
      <c r="D198" s="76"/>
      <c r="E198" s="124" t="s">
        <v>109</v>
      </c>
      <c r="F198" s="118">
        <v>915</v>
      </c>
      <c r="G198" s="71" t="s">
        <v>263</v>
      </c>
      <c r="H198" s="71" t="s">
        <v>234</v>
      </c>
      <c r="I198" s="121" t="s">
        <v>212</v>
      </c>
      <c r="J198" s="122" t="s">
        <v>184</v>
      </c>
      <c r="K198" s="122" t="s">
        <v>185</v>
      </c>
      <c r="L198" s="123">
        <v>43020</v>
      </c>
      <c r="M198" s="71">
        <v>240</v>
      </c>
      <c r="N198" s="72"/>
      <c r="O198" s="72"/>
      <c r="P198" s="197" t="e">
        <f t="shared" si="18"/>
        <v>#DIV/0!</v>
      </c>
      <c r="Q198" s="74"/>
      <c r="R198" s="74"/>
      <c r="S198" s="74"/>
      <c r="T198" s="74"/>
      <c r="U198" s="74"/>
      <c r="V198" s="74"/>
      <c r="W198" s="74"/>
      <c r="X198" s="74"/>
      <c r="Y198" s="74"/>
      <c r="Z198" s="74"/>
      <c r="AI198" s="79"/>
      <c r="AJ198" s="79"/>
      <c r="AK198" s="79"/>
      <c r="AL198" s="79"/>
      <c r="AM198" s="79"/>
      <c r="AN198" s="79"/>
      <c r="AO198" s="79"/>
      <c r="AP198" s="79"/>
      <c r="AQ198" s="79"/>
      <c r="AR198" s="79"/>
      <c r="AS198" s="79"/>
      <c r="AT198" s="79"/>
      <c r="AU198" s="79"/>
      <c r="AV198" s="79"/>
      <c r="AW198" s="79"/>
      <c r="AX198" s="79"/>
      <c r="AY198" s="79"/>
      <c r="AZ198" s="79"/>
      <c r="BA198" s="79"/>
      <c r="BB198" s="79"/>
      <c r="BC198" s="79"/>
      <c r="BD198" s="79"/>
      <c r="BE198" s="79"/>
      <c r="BF198" s="79"/>
      <c r="BG198" s="79"/>
      <c r="BH198" s="79"/>
      <c r="BI198" s="79"/>
      <c r="BJ198" s="79"/>
      <c r="BK198" s="79"/>
      <c r="BL198" s="79"/>
      <c r="BM198" s="79"/>
      <c r="BN198" s="79"/>
      <c r="BO198" s="79"/>
      <c r="BP198" s="79"/>
      <c r="BQ198" s="79"/>
      <c r="BR198" s="79"/>
      <c r="BS198" s="79"/>
      <c r="BT198" s="79"/>
      <c r="BU198" s="79"/>
      <c r="BV198" s="79"/>
      <c r="BW198" s="79"/>
      <c r="BX198" s="79"/>
      <c r="BY198" s="79"/>
      <c r="BZ198" s="79"/>
      <c r="CA198" s="79"/>
      <c r="CB198" s="79"/>
      <c r="CC198" s="79"/>
      <c r="CD198" s="79"/>
      <c r="CE198" s="79"/>
      <c r="CF198" s="79"/>
      <c r="CG198" s="79"/>
      <c r="CH198" s="79"/>
    </row>
    <row r="199" spans="2:93" s="89" customFormat="1" ht="17.100000000000001" customHeight="1" x14ac:dyDescent="0.2">
      <c r="B199" s="90"/>
      <c r="C199" s="91"/>
      <c r="D199" s="76"/>
      <c r="E199" s="117" t="s">
        <v>120</v>
      </c>
      <c r="F199" s="118">
        <v>915</v>
      </c>
      <c r="G199" s="71" t="s">
        <v>263</v>
      </c>
      <c r="H199" s="71" t="s">
        <v>234</v>
      </c>
      <c r="I199" s="121" t="s">
        <v>212</v>
      </c>
      <c r="J199" s="122" t="s">
        <v>184</v>
      </c>
      <c r="K199" s="122" t="s">
        <v>185</v>
      </c>
      <c r="L199" s="123">
        <v>43030</v>
      </c>
      <c r="M199" s="71"/>
      <c r="N199" s="72">
        <f>N201</f>
        <v>22</v>
      </c>
      <c r="O199" s="72">
        <f>O201</f>
        <v>22</v>
      </c>
      <c r="P199" s="197">
        <f t="shared" si="18"/>
        <v>100</v>
      </c>
      <c r="Q199" s="74"/>
      <c r="R199" s="74"/>
      <c r="S199" s="74"/>
      <c r="T199" s="74"/>
      <c r="U199" s="74"/>
      <c r="V199" s="74"/>
      <c r="W199" s="74"/>
      <c r="X199" s="74"/>
      <c r="Y199" s="74"/>
      <c r="Z199" s="74"/>
      <c r="AI199" s="79"/>
      <c r="AJ199" s="79"/>
      <c r="AK199" s="79"/>
      <c r="AL199" s="79"/>
      <c r="AM199" s="79"/>
      <c r="AN199" s="79"/>
      <c r="AO199" s="79"/>
      <c r="AP199" s="79"/>
      <c r="AQ199" s="79"/>
      <c r="AR199" s="79"/>
      <c r="AS199" s="79"/>
      <c r="AT199" s="79"/>
      <c r="AU199" s="79"/>
      <c r="AV199" s="79"/>
      <c r="AW199" s="79"/>
      <c r="AX199" s="79"/>
      <c r="AY199" s="79"/>
      <c r="AZ199" s="79"/>
      <c r="BA199" s="79"/>
      <c r="BB199" s="79"/>
      <c r="BC199" s="79"/>
      <c r="BD199" s="79"/>
      <c r="BE199" s="79"/>
      <c r="BF199" s="79"/>
      <c r="BG199" s="79"/>
      <c r="BH199" s="79"/>
      <c r="BI199" s="79"/>
      <c r="BJ199" s="79"/>
      <c r="BK199" s="79"/>
      <c r="BL199" s="79"/>
      <c r="BM199" s="79"/>
      <c r="BN199" s="79"/>
      <c r="BO199" s="79"/>
      <c r="BP199" s="79"/>
      <c r="BQ199" s="79"/>
      <c r="BR199" s="79"/>
      <c r="BS199" s="79"/>
      <c r="BT199" s="79"/>
      <c r="BU199" s="79"/>
      <c r="BV199" s="79"/>
      <c r="BW199" s="79"/>
      <c r="BX199" s="79"/>
      <c r="BY199" s="79"/>
      <c r="BZ199" s="79"/>
      <c r="CA199" s="79"/>
      <c r="CB199" s="79"/>
      <c r="CC199" s="79"/>
      <c r="CD199" s="79"/>
      <c r="CE199" s="79"/>
      <c r="CF199" s="79"/>
      <c r="CG199" s="79"/>
      <c r="CH199" s="79"/>
    </row>
    <row r="200" spans="2:93" s="89" customFormat="1" ht="31.5" customHeight="1" x14ac:dyDescent="0.2">
      <c r="B200" s="90"/>
      <c r="C200" s="91"/>
      <c r="D200" s="76"/>
      <c r="E200" s="124" t="s">
        <v>108</v>
      </c>
      <c r="F200" s="118">
        <v>915</v>
      </c>
      <c r="G200" s="71" t="s">
        <v>263</v>
      </c>
      <c r="H200" s="71" t="s">
        <v>234</v>
      </c>
      <c r="I200" s="121" t="s">
        <v>212</v>
      </c>
      <c r="J200" s="122" t="s">
        <v>184</v>
      </c>
      <c r="K200" s="122" t="s">
        <v>185</v>
      </c>
      <c r="L200" s="123">
        <v>43030</v>
      </c>
      <c r="M200" s="71">
        <v>200</v>
      </c>
      <c r="N200" s="72">
        <f>N201</f>
        <v>22</v>
      </c>
      <c r="O200" s="72">
        <f>O201</f>
        <v>22</v>
      </c>
      <c r="P200" s="197">
        <f t="shared" si="18"/>
        <v>100</v>
      </c>
      <c r="Q200" s="74"/>
      <c r="R200" s="74"/>
      <c r="S200" s="74"/>
      <c r="T200" s="74"/>
      <c r="U200" s="74"/>
      <c r="V200" s="74"/>
      <c r="W200" s="74"/>
      <c r="X200" s="74"/>
      <c r="Y200" s="74"/>
      <c r="Z200" s="74"/>
      <c r="AI200" s="79"/>
      <c r="AJ200" s="79"/>
      <c r="AK200" s="79"/>
      <c r="AL200" s="79"/>
      <c r="AM200" s="79"/>
      <c r="AN200" s="79"/>
      <c r="AO200" s="79"/>
      <c r="AP200" s="79"/>
      <c r="AQ200" s="79"/>
      <c r="AR200" s="79"/>
      <c r="AS200" s="79"/>
      <c r="AT200" s="79"/>
      <c r="AU200" s="79"/>
      <c r="AV200" s="79"/>
      <c r="AW200" s="79"/>
      <c r="AX200" s="79"/>
      <c r="AY200" s="79"/>
      <c r="AZ200" s="79"/>
      <c r="BA200" s="79"/>
      <c r="BB200" s="79"/>
      <c r="BC200" s="79"/>
      <c r="BD200" s="79"/>
      <c r="BE200" s="79"/>
      <c r="BF200" s="79"/>
      <c r="BG200" s="79"/>
      <c r="BH200" s="79"/>
      <c r="BI200" s="79"/>
      <c r="BJ200" s="79"/>
      <c r="BK200" s="79"/>
      <c r="BL200" s="79"/>
      <c r="BM200" s="79"/>
      <c r="BN200" s="79"/>
      <c r="BO200" s="79"/>
      <c r="BP200" s="79"/>
      <c r="BQ200" s="79"/>
      <c r="BR200" s="79"/>
      <c r="BS200" s="79"/>
      <c r="BT200" s="79"/>
      <c r="BU200" s="79"/>
      <c r="BV200" s="79"/>
      <c r="BW200" s="79"/>
      <c r="BX200" s="79"/>
      <c r="BY200" s="79"/>
      <c r="BZ200" s="79"/>
      <c r="CA200" s="79"/>
      <c r="CB200" s="79"/>
      <c r="CC200" s="79"/>
      <c r="CD200" s="79"/>
      <c r="CE200" s="79"/>
      <c r="CF200" s="79"/>
      <c r="CG200" s="79"/>
      <c r="CH200" s="79"/>
    </row>
    <row r="201" spans="2:93" s="89" customFormat="1" ht="32.25" customHeight="1" x14ac:dyDescent="0.2">
      <c r="B201" s="90"/>
      <c r="C201" s="91"/>
      <c r="D201" s="76"/>
      <c r="E201" s="124" t="s">
        <v>109</v>
      </c>
      <c r="F201" s="118">
        <v>915</v>
      </c>
      <c r="G201" s="71" t="s">
        <v>263</v>
      </c>
      <c r="H201" s="71" t="s">
        <v>234</v>
      </c>
      <c r="I201" s="121" t="s">
        <v>212</v>
      </c>
      <c r="J201" s="122" t="s">
        <v>184</v>
      </c>
      <c r="K201" s="122" t="s">
        <v>185</v>
      </c>
      <c r="L201" s="123">
        <v>43030</v>
      </c>
      <c r="M201" s="71">
        <v>240</v>
      </c>
      <c r="N201" s="72">
        <v>22</v>
      </c>
      <c r="O201" s="72">
        <v>22</v>
      </c>
      <c r="P201" s="197">
        <f t="shared" si="18"/>
        <v>100</v>
      </c>
      <c r="Q201" s="74"/>
      <c r="R201" s="74"/>
      <c r="S201" s="74"/>
      <c r="T201" s="74"/>
      <c r="U201" s="74"/>
      <c r="V201" s="74"/>
      <c r="W201" s="74"/>
      <c r="X201" s="74"/>
      <c r="Y201" s="74"/>
      <c r="Z201" s="74"/>
      <c r="AI201" s="79"/>
      <c r="AJ201" s="79"/>
      <c r="AK201" s="79"/>
      <c r="AL201" s="79"/>
      <c r="AM201" s="79"/>
      <c r="AN201" s="79"/>
      <c r="AO201" s="79"/>
      <c r="AP201" s="79"/>
      <c r="AQ201" s="79"/>
      <c r="AR201" s="79"/>
      <c r="AS201" s="79"/>
      <c r="AT201" s="79"/>
      <c r="AU201" s="79"/>
      <c r="AV201" s="79"/>
      <c r="AW201" s="79"/>
      <c r="AX201" s="79"/>
      <c r="AY201" s="79"/>
      <c r="AZ201" s="79"/>
      <c r="BA201" s="79"/>
      <c r="BB201" s="79"/>
      <c r="BC201" s="79"/>
      <c r="BD201" s="79"/>
      <c r="BE201" s="79"/>
      <c r="BF201" s="79"/>
      <c r="BG201" s="79"/>
      <c r="BH201" s="79"/>
      <c r="BI201" s="79"/>
      <c r="BJ201" s="79"/>
      <c r="BK201" s="79"/>
      <c r="BL201" s="79"/>
      <c r="BM201" s="79"/>
      <c r="BN201" s="79"/>
      <c r="BO201" s="79"/>
      <c r="BP201" s="79"/>
      <c r="BQ201" s="79"/>
      <c r="BR201" s="79"/>
      <c r="BS201" s="79"/>
      <c r="BT201" s="79"/>
      <c r="BU201" s="79"/>
      <c r="BV201" s="79"/>
      <c r="BW201" s="79"/>
      <c r="BX201" s="79"/>
      <c r="BY201" s="79"/>
      <c r="BZ201" s="79"/>
      <c r="CA201" s="79"/>
      <c r="CB201" s="79"/>
      <c r="CC201" s="79"/>
      <c r="CD201" s="79"/>
      <c r="CE201" s="79"/>
      <c r="CF201" s="79"/>
      <c r="CG201" s="79"/>
      <c r="CH201" s="79"/>
    </row>
    <row r="202" spans="2:93" s="89" customFormat="1" ht="16.5" customHeight="1" x14ac:dyDescent="0.2">
      <c r="B202" s="90"/>
      <c r="C202" s="91"/>
      <c r="D202" s="76"/>
      <c r="E202" s="117" t="s">
        <v>307</v>
      </c>
      <c r="F202" s="118">
        <v>915</v>
      </c>
      <c r="G202" s="71" t="s">
        <v>263</v>
      </c>
      <c r="H202" s="71" t="s">
        <v>234</v>
      </c>
      <c r="I202" s="121" t="s">
        <v>212</v>
      </c>
      <c r="J202" s="122" t="s">
        <v>184</v>
      </c>
      <c r="K202" s="122" t="s">
        <v>185</v>
      </c>
      <c r="L202" s="123" t="s">
        <v>308</v>
      </c>
      <c r="M202" s="71"/>
      <c r="N202" s="72">
        <f>N204</f>
        <v>44.7</v>
      </c>
      <c r="O202" s="72">
        <f>O204</f>
        <v>30</v>
      </c>
      <c r="P202" s="197">
        <f t="shared" si="18"/>
        <v>67.114093959731534</v>
      </c>
      <c r="Q202" s="74"/>
      <c r="R202" s="74"/>
      <c r="S202" s="74"/>
      <c r="T202" s="74"/>
      <c r="U202" s="74"/>
      <c r="V202" s="74"/>
      <c r="W202" s="74"/>
      <c r="X202" s="74"/>
      <c r="Y202" s="74"/>
      <c r="Z202" s="74"/>
      <c r="AI202" s="79"/>
      <c r="AJ202" s="79"/>
      <c r="AK202" s="79"/>
      <c r="AL202" s="79"/>
      <c r="AM202" s="79"/>
      <c r="AN202" s="79"/>
      <c r="AO202" s="79"/>
      <c r="AP202" s="79"/>
      <c r="AQ202" s="79"/>
      <c r="AR202" s="79"/>
      <c r="AS202" s="79"/>
      <c r="AT202" s="79"/>
      <c r="AU202" s="79"/>
      <c r="AV202" s="79"/>
      <c r="AW202" s="79"/>
      <c r="AX202" s="79"/>
      <c r="AY202" s="79"/>
      <c r="AZ202" s="79"/>
      <c r="BA202" s="79"/>
      <c r="BB202" s="79"/>
      <c r="BC202" s="79"/>
      <c r="BD202" s="79"/>
      <c r="BE202" s="79"/>
      <c r="BF202" s="79"/>
      <c r="BG202" s="79"/>
      <c r="BH202" s="79"/>
      <c r="BI202" s="79"/>
      <c r="BJ202" s="79"/>
      <c r="BK202" s="79"/>
      <c r="BL202" s="79"/>
      <c r="BM202" s="79"/>
      <c r="BN202" s="79"/>
      <c r="BO202" s="79"/>
      <c r="BP202" s="79"/>
      <c r="BQ202" s="79"/>
      <c r="BR202" s="79"/>
      <c r="BS202" s="79"/>
      <c r="BT202" s="79"/>
      <c r="BU202" s="79"/>
      <c r="BV202" s="79"/>
      <c r="BW202" s="79"/>
      <c r="BX202" s="79"/>
      <c r="BY202" s="79"/>
      <c r="BZ202" s="79"/>
      <c r="CA202" s="79"/>
      <c r="CB202" s="79"/>
      <c r="CC202" s="79"/>
      <c r="CD202" s="79"/>
      <c r="CE202" s="79"/>
      <c r="CF202" s="79"/>
      <c r="CG202" s="79"/>
      <c r="CH202" s="79"/>
      <c r="CI202" s="79"/>
      <c r="CJ202" s="79"/>
      <c r="CK202" s="79"/>
      <c r="CL202" s="79"/>
      <c r="CM202" s="79"/>
      <c r="CN202" s="79"/>
      <c r="CO202" s="79"/>
    </row>
    <row r="203" spans="2:93" s="89" customFormat="1" ht="26.25" customHeight="1" x14ac:dyDescent="0.2">
      <c r="B203" s="90"/>
      <c r="C203" s="91"/>
      <c r="D203" s="76"/>
      <c r="E203" s="124" t="s">
        <v>108</v>
      </c>
      <c r="F203" s="118">
        <v>915</v>
      </c>
      <c r="G203" s="71" t="s">
        <v>263</v>
      </c>
      <c r="H203" s="71" t="s">
        <v>234</v>
      </c>
      <c r="I203" s="121" t="s">
        <v>212</v>
      </c>
      <c r="J203" s="122" t="s">
        <v>184</v>
      </c>
      <c r="K203" s="122" t="s">
        <v>185</v>
      </c>
      <c r="L203" s="123" t="s">
        <v>308</v>
      </c>
      <c r="M203" s="71">
        <v>200</v>
      </c>
      <c r="N203" s="72">
        <f>N204</f>
        <v>44.7</v>
      </c>
      <c r="O203" s="72">
        <f>O204</f>
        <v>30</v>
      </c>
      <c r="P203" s="197">
        <f t="shared" si="18"/>
        <v>67.114093959731534</v>
      </c>
      <c r="Q203" s="74"/>
      <c r="R203" s="74"/>
      <c r="S203" s="74"/>
      <c r="T203" s="74"/>
      <c r="U203" s="74"/>
      <c r="V203" s="74"/>
      <c r="W203" s="74"/>
      <c r="X203" s="74"/>
      <c r="Y203" s="74"/>
      <c r="Z203" s="74"/>
      <c r="AI203" s="79"/>
      <c r="AJ203" s="79"/>
      <c r="AK203" s="79"/>
      <c r="AL203" s="79"/>
      <c r="AM203" s="79"/>
      <c r="AN203" s="79"/>
      <c r="AO203" s="79"/>
      <c r="AP203" s="79"/>
      <c r="AQ203" s="79"/>
      <c r="AR203" s="79"/>
      <c r="AS203" s="79"/>
      <c r="AT203" s="79"/>
      <c r="AU203" s="79"/>
      <c r="AV203" s="79"/>
      <c r="AW203" s="79"/>
      <c r="AX203" s="79"/>
      <c r="AY203" s="79"/>
      <c r="AZ203" s="79"/>
      <c r="BA203" s="79"/>
      <c r="BB203" s="79"/>
      <c r="BC203" s="79"/>
      <c r="BD203" s="79"/>
      <c r="BE203" s="79"/>
      <c r="BF203" s="79"/>
      <c r="BG203" s="79"/>
      <c r="BH203" s="79"/>
      <c r="BI203" s="79"/>
      <c r="BJ203" s="79"/>
      <c r="BK203" s="79"/>
      <c r="BL203" s="79"/>
      <c r="BM203" s="79"/>
      <c r="BN203" s="79"/>
      <c r="BO203" s="79"/>
      <c r="BP203" s="79"/>
      <c r="BQ203" s="79"/>
      <c r="BR203" s="79"/>
      <c r="BS203" s="79"/>
      <c r="BT203" s="79"/>
      <c r="BU203" s="79"/>
      <c r="BV203" s="79"/>
      <c r="BW203" s="79"/>
      <c r="BX203" s="79"/>
      <c r="BY203" s="79"/>
      <c r="BZ203" s="79"/>
      <c r="CA203" s="79"/>
      <c r="CB203" s="79"/>
      <c r="CC203" s="79"/>
      <c r="CD203" s="79"/>
      <c r="CE203" s="79"/>
      <c r="CF203" s="79"/>
      <c r="CG203" s="79"/>
      <c r="CH203" s="79"/>
      <c r="CI203" s="79"/>
      <c r="CJ203" s="79"/>
      <c r="CK203" s="79"/>
      <c r="CL203" s="79"/>
      <c r="CM203" s="79"/>
      <c r="CN203" s="79"/>
      <c r="CO203" s="79"/>
    </row>
    <row r="204" spans="2:93" s="89" customFormat="1" ht="27.75" customHeight="1" x14ac:dyDescent="0.2">
      <c r="B204" s="90"/>
      <c r="C204" s="91"/>
      <c r="D204" s="76"/>
      <c r="E204" s="124" t="s">
        <v>109</v>
      </c>
      <c r="F204" s="118">
        <v>915</v>
      </c>
      <c r="G204" s="71" t="s">
        <v>263</v>
      </c>
      <c r="H204" s="71" t="s">
        <v>234</v>
      </c>
      <c r="I204" s="121" t="s">
        <v>212</v>
      </c>
      <c r="J204" s="122" t="s">
        <v>184</v>
      </c>
      <c r="K204" s="122" t="s">
        <v>185</v>
      </c>
      <c r="L204" s="123" t="s">
        <v>308</v>
      </c>
      <c r="M204" s="71">
        <v>240</v>
      </c>
      <c r="N204" s="72">
        <v>44.7</v>
      </c>
      <c r="O204" s="72">
        <v>30</v>
      </c>
      <c r="P204" s="197">
        <f t="shared" ref="P204:P238" si="25">O204/N204*100</f>
        <v>67.114093959731534</v>
      </c>
      <c r="Q204" s="74"/>
      <c r="R204" s="74"/>
      <c r="S204" s="74"/>
      <c r="T204" s="74"/>
      <c r="U204" s="74"/>
      <c r="V204" s="74"/>
      <c r="W204" s="74"/>
      <c r="X204" s="74"/>
      <c r="Y204" s="74"/>
      <c r="Z204" s="74"/>
      <c r="AI204" s="79"/>
      <c r="AJ204" s="79"/>
      <c r="AK204" s="79"/>
      <c r="AL204" s="79"/>
      <c r="AM204" s="79"/>
      <c r="AN204" s="79"/>
      <c r="AO204" s="79"/>
      <c r="AP204" s="79"/>
      <c r="AQ204" s="79"/>
      <c r="AR204" s="79"/>
      <c r="AS204" s="79"/>
      <c r="AT204" s="79"/>
      <c r="AU204" s="79"/>
      <c r="AV204" s="79"/>
      <c r="AW204" s="79"/>
      <c r="AX204" s="79"/>
      <c r="AY204" s="79"/>
      <c r="AZ204" s="79"/>
      <c r="BA204" s="79"/>
      <c r="BB204" s="79"/>
      <c r="BC204" s="79"/>
      <c r="BD204" s="79"/>
      <c r="BE204" s="79"/>
      <c r="BF204" s="79"/>
      <c r="BG204" s="79"/>
      <c r="BH204" s="79"/>
      <c r="BI204" s="79"/>
      <c r="BJ204" s="79"/>
      <c r="BK204" s="79"/>
      <c r="BL204" s="79"/>
      <c r="BM204" s="79"/>
      <c r="BN204" s="79"/>
      <c r="BO204" s="79"/>
      <c r="BP204" s="79"/>
      <c r="BQ204" s="79"/>
      <c r="BR204" s="79"/>
      <c r="BS204" s="79"/>
      <c r="BT204" s="79"/>
      <c r="BU204" s="79"/>
      <c r="BV204" s="79"/>
      <c r="BW204" s="79"/>
      <c r="BX204" s="79"/>
      <c r="BY204" s="79"/>
      <c r="BZ204" s="79"/>
      <c r="CA204" s="79"/>
      <c r="CB204" s="79"/>
      <c r="CC204" s="79"/>
      <c r="CD204" s="79"/>
      <c r="CE204" s="79"/>
      <c r="CF204" s="79"/>
      <c r="CG204" s="79"/>
      <c r="CH204" s="79"/>
      <c r="CI204" s="79"/>
      <c r="CJ204" s="79"/>
      <c r="CK204" s="79"/>
      <c r="CL204" s="79"/>
      <c r="CM204" s="79"/>
      <c r="CN204" s="79"/>
      <c r="CO204" s="79"/>
    </row>
    <row r="205" spans="2:93" s="74" customFormat="1" ht="68.25" customHeight="1" x14ac:dyDescent="0.2">
      <c r="B205" s="75"/>
      <c r="C205" s="76"/>
      <c r="D205" s="76"/>
      <c r="E205" s="117" t="s">
        <v>309</v>
      </c>
      <c r="F205" s="118">
        <v>915</v>
      </c>
      <c r="G205" s="71" t="s">
        <v>263</v>
      </c>
      <c r="H205" s="71" t="s">
        <v>234</v>
      </c>
      <c r="I205" s="121" t="s">
        <v>212</v>
      </c>
      <c r="J205" s="122" t="s">
        <v>184</v>
      </c>
      <c r="K205" s="122" t="s">
        <v>185</v>
      </c>
      <c r="L205" s="123" t="s">
        <v>310</v>
      </c>
      <c r="M205" s="71"/>
      <c r="N205" s="72">
        <f>N207</f>
        <v>15</v>
      </c>
      <c r="O205" s="72">
        <f>O207</f>
        <v>0</v>
      </c>
      <c r="P205" s="197">
        <f t="shared" si="25"/>
        <v>0</v>
      </c>
    </row>
    <row r="206" spans="2:93" s="74" customFormat="1" ht="25.5" customHeight="1" x14ac:dyDescent="0.2">
      <c r="B206" s="75"/>
      <c r="C206" s="76"/>
      <c r="D206" s="76"/>
      <c r="E206" s="124" t="s">
        <v>108</v>
      </c>
      <c r="F206" s="118">
        <v>915</v>
      </c>
      <c r="G206" s="71" t="s">
        <v>263</v>
      </c>
      <c r="H206" s="71" t="s">
        <v>234</v>
      </c>
      <c r="I206" s="121" t="s">
        <v>212</v>
      </c>
      <c r="J206" s="122" t="s">
        <v>184</v>
      </c>
      <c r="K206" s="122" t="s">
        <v>185</v>
      </c>
      <c r="L206" s="123" t="s">
        <v>310</v>
      </c>
      <c r="M206" s="71">
        <v>200</v>
      </c>
      <c r="N206" s="72">
        <f>N207</f>
        <v>15</v>
      </c>
      <c r="O206" s="72">
        <f>O207</f>
        <v>0</v>
      </c>
      <c r="P206" s="197">
        <f t="shared" si="25"/>
        <v>0</v>
      </c>
    </row>
    <row r="207" spans="2:93" s="74" customFormat="1" ht="27" customHeight="1" x14ac:dyDescent="0.2">
      <c r="B207" s="75"/>
      <c r="C207" s="76"/>
      <c r="D207" s="76"/>
      <c r="E207" s="124" t="s">
        <v>109</v>
      </c>
      <c r="F207" s="118">
        <v>915</v>
      </c>
      <c r="G207" s="71" t="s">
        <v>263</v>
      </c>
      <c r="H207" s="71" t="s">
        <v>234</v>
      </c>
      <c r="I207" s="121" t="s">
        <v>212</v>
      </c>
      <c r="J207" s="122" t="s">
        <v>184</v>
      </c>
      <c r="K207" s="122" t="s">
        <v>185</v>
      </c>
      <c r="L207" s="123" t="s">
        <v>310</v>
      </c>
      <c r="M207" s="71">
        <v>240</v>
      </c>
      <c r="N207" s="72">
        <v>15</v>
      </c>
      <c r="O207" s="72">
        <v>0</v>
      </c>
      <c r="P207" s="197">
        <f t="shared" si="25"/>
        <v>0</v>
      </c>
    </row>
    <row r="208" spans="2:93" s="74" customFormat="1" ht="41.25" customHeight="1" x14ac:dyDescent="0.2">
      <c r="B208" s="75"/>
      <c r="C208" s="76"/>
      <c r="D208" s="76"/>
      <c r="E208" s="117" t="s">
        <v>311</v>
      </c>
      <c r="F208" s="118">
        <v>915</v>
      </c>
      <c r="G208" s="71" t="s">
        <v>263</v>
      </c>
      <c r="H208" s="71" t="s">
        <v>234</v>
      </c>
      <c r="I208" s="121" t="s">
        <v>212</v>
      </c>
      <c r="J208" s="122" t="s">
        <v>184</v>
      </c>
      <c r="K208" s="122" t="s">
        <v>185</v>
      </c>
      <c r="L208" s="123" t="s">
        <v>312</v>
      </c>
      <c r="M208" s="71"/>
      <c r="N208" s="72">
        <f>N210</f>
        <v>16</v>
      </c>
      <c r="O208" s="72">
        <f>O210</f>
        <v>0</v>
      </c>
      <c r="P208" s="197">
        <f t="shared" si="25"/>
        <v>0</v>
      </c>
    </row>
    <row r="209" spans="2:149" s="74" customFormat="1" ht="26.25" customHeight="1" x14ac:dyDescent="0.2">
      <c r="B209" s="75"/>
      <c r="C209" s="76"/>
      <c r="D209" s="76"/>
      <c r="E209" s="124" t="s">
        <v>108</v>
      </c>
      <c r="F209" s="118">
        <v>915</v>
      </c>
      <c r="G209" s="71" t="s">
        <v>263</v>
      </c>
      <c r="H209" s="71" t="s">
        <v>234</v>
      </c>
      <c r="I209" s="121" t="s">
        <v>212</v>
      </c>
      <c r="J209" s="122" t="s">
        <v>184</v>
      </c>
      <c r="K209" s="122" t="s">
        <v>185</v>
      </c>
      <c r="L209" s="123" t="s">
        <v>312</v>
      </c>
      <c r="M209" s="71">
        <v>200</v>
      </c>
      <c r="N209" s="72">
        <f>N210</f>
        <v>16</v>
      </c>
      <c r="O209" s="72">
        <f>O210</f>
        <v>0</v>
      </c>
      <c r="P209" s="197">
        <f t="shared" si="25"/>
        <v>0</v>
      </c>
    </row>
    <row r="210" spans="2:149" s="74" customFormat="1" ht="27.75" customHeight="1" x14ac:dyDescent="0.2">
      <c r="B210" s="75"/>
      <c r="C210" s="76"/>
      <c r="D210" s="76"/>
      <c r="E210" s="124" t="s">
        <v>109</v>
      </c>
      <c r="F210" s="118">
        <v>915</v>
      </c>
      <c r="G210" s="71" t="s">
        <v>263</v>
      </c>
      <c r="H210" s="71" t="s">
        <v>234</v>
      </c>
      <c r="I210" s="121" t="s">
        <v>212</v>
      </c>
      <c r="J210" s="122" t="s">
        <v>184</v>
      </c>
      <c r="K210" s="122" t="s">
        <v>185</v>
      </c>
      <c r="L210" s="123" t="s">
        <v>312</v>
      </c>
      <c r="M210" s="71">
        <v>240</v>
      </c>
      <c r="N210" s="72">
        <v>16</v>
      </c>
      <c r="O210" s="72">
        <v>0</v>
      </c>
      <c r="P210" s="197">
        <f t="shared" si="25"/>
        <v>0</v>
      </c>
    </row>
    <row r="211" spans="2:149" s="74" customFormat="1" ht="29.25" hidden="1" customHeight="1" x14ac:dyDescent="0.2">
      <c r="B211" s="75"/>
      <c r="C211" s="76"/>
      <c r="D211" s="76"/>
      <c r="E211" s="157" t="s">
        <v>313</v>
      </c>
      <c r="F211" s="118">
        <v>915</v>
      </c>
      <c r="G211" s="71" t="s">
        <v>263</v>
      </c>
      <c r="H211" s="71" t="s">
        <v>234</v>
      </c>
      <c r="I211" s="121" t="s">
        <v>212</v>
      </c>
      <c r="J211" s="122" t="s">
        <v>184</v>
      </c>
      <c r="K211" s="122" t="s">
        <v>185</v>
      </c>
      <c r="L211" s="123">
        <v>78090</v>
      </c>
      <c r="M211" s="71"/>
      <c r="N211" s="72">
        <f>N212</f>
        <v>0</v>
      </c>
      <c r="O211" s="72"/>
      <c r="P211" s="197" t="e">
        <f t="shared" si="25"/>
        <v>#DIV/0!</v>
      </c>
    </row>
    <row r="212" spans="2:149" s="74" customFormat="1" ht="27" hidden="1" customHeight="1" x14ac:dyDescent="0.2">
      <c r="B212" s="75"/>
      <c r="C212" s="76"/>
      <c r="D212" s="76"/>
      <c r="E212" s="124" t="s">
        <v>108</v>
      </c>
      <c r="F212" s="118">
        <v>915</v>
      </c>
      <c r="G212" s="71" t="s">
        <v>263</v>
      </c>
      <c r="H212" s="71" t="s">
        <v>234</v>
      </c>
      <c r="I212" s="121" t="s">
        <v>212</v>
      </c>
      <c r="J212" s="122" t="s">
        <v>184</v>
      </c>
      <c r="K212" s="122" t="s">
        <v>185</v>
      </c>
      <c r="L212" s="123">
        <v>78090</v>
      </c>
      <c r="M212" s="71">
        <v>200</v>
      </c>
      <c r="N212" s="72">
        <f>N213</f>
        <v>0</v>
      </c>
      <c r="O212" s="72"/>
      <c r="P212" s="197" t="e">
        <f t="shared" si="25"/>
        <v>#DIV/0!</v>
      </c>
    </row>
    <row r="213" spans="2:149" s="74" customFormat="1" ht="29.25" hidden="1" customHeight="1" x14ac:dyDescent="0.2">
      <c r="B213" s="75"/>
      <c r="C213" s="76"/>
      <c r="D213" s="76"/>
      <c r="E213" s="124" t="s">
        <v>109</v>
      </c>
      <c r="F213" s="118">
        <v>915</v>
      </c>
      <c r="G213" s="71" t="s">
        <v>263</v>
      </c>
      <c r="H213" s="71" t="s">
        <v>234</v>
      </c>
      <c r="I213" s="121" t="s">
        <v>212</v>
      </c>
      <c r="J213" s="122" t="s">
        <v>184</v>
      </c>
      <c r="K213" s="122" t="s">
        <v>185</v>
      </c>
      <c r="L213" s="123">
        <v>78090</v>
      </c>
      <c r="M213" s="71">
        <v>240</v>
      </c>
      <c r="N213" s="72">
        <v>0</v>
      </c>
      <c r="O213" s="72"/>
      <c r="P213" s="197" t="e">
        <f t="shared" si="25"/>
        <v>#DIV/0!</v>
      </c>
    </row>
    <row r="214" spans="2:149" s="89" customFormat="1" ht="15.75" hidden="1" customHeight="1" x14ac:dyDescent="0.2">
      <c r="B214" s="90"/>
      <c r="C214" s="91"/>
      <c r="D214" s="76"/>
      <c r="E214" s="153" t="s">
        <v>314</v>
      </c>
      <c r="F214" s="118">
        <v>915</v>
      </c>
      <c r="G214" s="71" t="s">
        <v>263</v>
      </c>
      <c r="H214" s="120" t="s">
        <v>263</v>
      </c>
      <c r="I214" s="121"/>
      <c r="J214" s="122"/>
      <c r="K214" s="122"/>
      <c r="L214" s="123"/>
      <c r="M214" s="71"/>
      <c r="N214" s="72">
        <f>N215+N221</f>
        <v>0</v>
      </c>
      <c r="O214" s="72"/>
      <c r="P214" s="197" t="e">
        <f t="shared" si="25"/>
        <v>#DIV/0!</v>
      </c>
      <c r="Q214" s="110"/>
      <c r="R214" s="110"/>
      <c r="S214" s="110"/>
      <c r="T214" s="110"/>
      <c r="U214" s="110"/>
      <c r="V214" s="110"/>
      <c r="W214" s="110"/>
      <c r="X214" s="110"/>
      <c r="Y214" s="110"/>
      <c r="Z214" s="110"/>
      <c r="AA214" s="110"/>
      <c r="AB214" s="110"/>
      <c r="AC214" s="110"/>
      <c r="AD214" s="110"/>
      <c r="AE214" s="110"/>
      <c r="AF214" s="110"/>
      <c r="AG214" s="110"/>
      <c r="AH214" s="110"/>
      <c r="AI214" s="110"/>
      <c r="AJ214" s="110"/>
      <c r="AK214" s="110"/>
      <c r="AL214" s="110"/>
      <c r="AM214" s="110"/>
      <c r="AN214" s="110"/>
      <c r="AO214" s="110"/>
      <c r="AP214" s="110"/>
      <c r="AQ214" s="110"/>
      <c r="AR214" s="110"/>
      <c r="AS214" s="110"/>
      <c r="AT214" s="110"/>
      <c r="AU214" s="110"/>
      <c r="AV214" s="110"/>
      <c r="AW214" s="110"/>
      <c r="AX214" s="110"/>
      <c r="AY214" s="110"/>
      <c r="AZ214" s="110"/>
      <c r="BA214" s="110"/>
      <c r="BB214" s="110"/>
      <c r="BC214" s="110"/>
      <c r="BD214" s="110"/>
      <c r="BE214" s="110"/>
      <c r="BF214" s="110"/>
      <c r="BG214" s="110"/>
      <c r="BH214" s="110"/>
      <c r="BI214" s="110"/>
      <c r="BJ214" s="110"/>
      <c r="BK214" s="110"/>
      <c r="BL214" s="110"/>
      <c r="BM214" s="110"/>
      <c r="BN214" s="110"/>
      <c r="BO214" s="110"/>
      <c r="BP214" s="110"/>
      <c r="BQ214" s="110"/>
      <c r="BR214" s="110"/>
      <c r="BS214" s="110"/>
      <c r="BT214" s="110"/>
      <c r="BU214" s="110"/>
      <c r="BV214" s="110"/>
      <c r="BW214" s="110"/>
      <c r="BX214" s="110"/>
      <c r="BY214" s="110"/>
      <c r="BZ214" s="110"/>
      <c r="CA214" s="110"/>
      <c r="CB214" s="110"/>
      <c r="CC214" s="110"/>
      <c r="CD214" s="110"/>
      <c r="CE214" s="110"/>
      <c r="CF214" s="110"/>
      <c r="CG214" s="110"/>
      <c r="CH214" s="110"/>
      <c r="CI214" s="110"/>
      <c r="CJ214" s="110"/>
      <c r="CK214" s="110"/>
      <c r="CL214" s="110"/>
      <c r="CM214" s="110"/>
      <c r="CN214" s="110"/>
      <c r="CO214" s="110"/>
      <c r="CP214" s="110"/>
      <c r="CQ214" s="110"/>
      <c r="CR214" s="110"/>
      <c r="CS214" s="110"/>
      <c r="CT214" s="110"/>
      <c r="CU214" s="110"/>
      <c r="CV214" s="110"/>
      <c r="CW214" s="110"/>
      <c r="CX214" s="110"/>
      <c r="CY214" s="110"/>
      <c r="CZ214" s="110"/>
      <c r="DA214" s="110"/>
      <c r="DB214" s="110"/>
      <c r="DC214" s="110"/>
      <c r="DD214" s="110"/>
      <c r="DE214" s="110"/>
      <c r="DF214" s="110"/>
      <c r="DG214" s="110"/>
      <c r="DH214" s="110"/>
      <c r="DI214" s="110"/>
      <c r="DJ214" s="110"/>
      <c r="DK214" s="110"/>
      <c r="DL214" s="110"/>
      <c r="DM214" s="110"/>
      <c r="DN214" s="110"/>
      <c r="DO214" s="110"/>
      <c r="DP214" s="110"/>
      <c r="DQ214" s="110"/>
      <c r="DR214" s="110"/>
      <c r="DS214" s="110"/>
      <c r="DT214" s="110"/>
      <c r="DU214" s="110"/>
      <c r="DV214" s="110"/>
      <c r="DW214" s="110"/>
      <c r="DX214" s="110"/>
      <c r="DY214" s="110"/>
      <c r="DZ214" s="110"/>
      <c r="EA214" s="110"/>
      <c r="EB214" s="110"/>
      <c r="EC214" s="110"/>
      <c r="ED214" s="110"/>
      <c r="EE214" s="110"/>
      <c r="EF214" s="110"/>
      <c r="EG214" s="110"/>
      <c r="EH214" s="110"/>
      <c r="EI214" s="110"/>
      <c r="EJ214" s="110"/>
      <c r="EK214" s="110"/>
      <c r="EL214" s="110"/>
      <c r="EM214" s="110"/>
      <c r="EN214" s="110"/>
      <c r="EO214" s="110"/>
      <c r="EP214" s="110"/>
      <c r="EQ214" s="110"/>
      <c r="ER214" s="110"/>
      <c r="ES214" s="110"/>
    </row>
    <row r="215" spans="2:149" s="89" customFormat="1" ht="48" hidden="1" customHeight="1" x14ac:dyDescent="0.2">
      <c r="B215" s="90"/>
      <c r="C215" s="91"/>
      <c r="D215" s="76"/>
      <c r="E215" s="117" t="s">
        <v>304</v>
      </c>
      <c r="F215" s="118">
        <v>915</v>
      </c>
      <c r="G215" s="71" t="s">
        <v>263</v>
      </c>
      <c r="H215" s="120" t="s">
        <v>263</v>
      </c>
      <c r="I215" s="121">
        <v>89</v>
      </c>
      <c r="J215" s="122">
        <v>0</v>
      </c>
      <c r="K215" s="122">
        <v>0</v>
      </c>
      <c r="L215" s="123"/>
      <c r="M215" s="71"/>
      <c r="N215" s="72">
        <f>N216</f>
        <v>0</v>
      </c>
      <c r="O215" s="72"/>
      <c r="P215" s="197" t="e">
        <f t="shared" si="25"/>
        <v>#DIV/0!</v>
      </c>
      <c r="Q215" s="110"/>
      <c r="R215" s="110"/>
      <c r="S215" s="110"/>
      <c r="T215" s="110"/>
      <c r="U215" s="110"/>
      <c r="V215" s="110"/>
      <c r="W215" s="110"/>
      <c r="X215" s="110"/>
      <c r="Y215" s="110"/>
      <c r="Z215" s="110"/>
      <c r="AA215" s="110"/>
      <c r="AB215" s="110"/>
      <c r="AC215" s="110"/>
      <c r="AD215" s="110"/>
      <c r="AE215" s="110"/>
      <c r="AF215" s="110"/>
      <c r="AG215" s="110"/>
      <c r="AH215" s="110"/>
      <c r="AI215" s="110"/>
      <c r="AJ215" s="110"/>
      <c r="AK215" s="110"/>
      <c r="AL215" s="110"/>
      <c r="AM215" s="110"/>
      <c r="AN215" s="110"/>
      <c r="AO215" s="110"/>
      <c r="AP215" s="110"/>
      <c r="AQ215" s="110"/>
      <c r="AR215" s="110"/>
      <c r="AS215" s="110"/>
      <c r="AT215" s="110"/>
      <c r="AU215" s="110"/>
      <c r="AV215" s="110"/>
      <c r="AW215" s="110"/>
      <c r="AX215" s="110"/>
      <c r="AY215" s="110"/>
      <c r="AZ215" s="110"/>
      <c r="BA215" s="110"/>
      <c r="BB215" s="110"/>
      <c r="BC215" s="110"/>
      <c r="BD215" s="110"/>
      <c r="BE215" s="110"/>
      <c r="BF215" s="110"/>
      <c r="BG215" s="110"/>
      <c r="BH215" s="110"/>
      <c r="BI215" s="110"/>
      <c r="BJ215" s="110"/>
      <c r="BK215" s="110"/>
      <c r="BL215" s="110"/>
      <c r="BM215" s="110"/>
      <c r="BN215" s="110"/>
      <c r="BO215" s="110"/>
      <c r="BP215" s="110"/>
      <c r="BQ215" s="110"/>
      <c r="BR215" s="110"/>
      <c r="BS215" s="110"/>
      <c r="BT215" s="110"/>
      <c r="BU215" s="110"/>
      <c r="BV215" s="110"/>
      <c r="BW215" s="110"/>
      <c r="BX215" s="110"/>
      <c r="BY215" s="110"/>
      <c r="BZ215" s="110"/>
      <c r="CA215" s="110"/>
      <c r="CB215" s="110"/>
      <c r="CC215" s="110"/>
      <c r="CD215" s="110"/>
      <c r="CE215" s="110"/>
      <c r="CF215" s="110"/>
      <c r="CG215" s="110"/>
      <c r="CH215" s="110"/>
      <c r="CI215" s="110"/>
      <c r="CJ215" s="110"/>
      <c r="CK215" s="110"/>
      <c r="CL215" s="110"/>
      <c r="CM215" s="110"/>
      <c r="CN215" s="110"/>
      <c r="CO215" s="110"/>
      <c r="CP215" s="110"/>
      <c r="CQ215" s="110"/>
      <c r="CR215" s="110"/>
      <c r="CS215" s="110"/>
      <c r="CT215" s="110"/>
      <c r="CU215" s="110"/>
      <c r="CV215" s="110"/>
      <c r="CW215" s="110"/>
      <c r="CX215" s="110"/>
      <c r="CY215" s="110"/>
      <c r="CZ215" s="110"/>
      <c r="DA215" s="110"/>
      <c r="DB215" s="110"/>
      <c r="DC215" s="110"/>
      <c r="DD215" s="110"/>
      <c r="DE215" s="110"/>
      <c r="DF215" s="110"/>
      <c r="DG215" s="110"/>
      <c r="DH215" s="110"/>
      <c r="DI215" s="110"/>
      <c r="DJ215" s="110"/>
      <c r="DK215" s="110"/>
      <c r="DL215" s="110"/>
      <c r="DM215" s="110"/>
      <c r="DN215" s="110"/>
      <c r="DO215" s="110"/>
      <c r="DP215" s="110"/>
      <c r="DQ215" s="110"/>
      <c r="DR215" s="110"/>
      <c r="DS215" s="110"/>
      <c r="DT215" s="110"/>
      <c r="DU215" s="110"/>
      <c r="DV215" s="110"/>
      <c r="DW215" s="110"/>
      <c r="DX215" s="110"/>
      <c r="DY215" s="110"/>
      <c r="DZ215" s="110"/>
      <c r="EA215" s="110"/>
      <c r="EB215" s="110"/>
      <c r="EC215" s="110"/>
      <c r="ED215" s="110"/>
      <c r="EE215" s="110"/>
      <c r="EF215" s="110"/>
      <c r="EG215" s="110"/>
      <c r="EH215" s="110"/>
      <c r="EI215" s="110"/>
      <c r="EJ215" s="110"/>
      <c r="EK215" s="110"/>
      <c r="EL215" s="110"/>
      <c r="EM215" s="110"/>
      <c r="EN215" s="110"/>
      <c r="EO215" s="110"/>
      <c r="EP215" s="110"/>
      <c r="EQ215" s="110"/>
      <c r="ER215" s="110"/>
      <c r="ES215" s="110"/>
    </row>
    <row r="216" spans="2:149" s="89" customFormat="1" ht="51" hidden="1" customHeight="1" x14ac:dyDescent="0.2">
      <c r="B216" s="90"/>
      <c r="C216" s="91"/>
      <c r="D216" s="76"/>
      <c r="E216" s="117" t="s">
        <v>305</v>
      </c>
      <c r="F216" s="118">
        <v>915</v>
      </c>
      <c r="G216" s="71" t="s">
        <v>263</v>
      </c>
      <c r="H216" s="120" t="s">
        <v>263</v>
      </c>
      <c r="I216" s="121" t="s">
        <v>212</v>
      </c>
      <c r="J216" s="122" t="s">
        <v>184</v>
      </c>
      <c r="K216" s="122" t="s">
        <v>185</v>
      </c>
      <c r="L216" s="123"/>
      <c r="M216" s="71"/>
      <c r="N216" s="72">
        <f>N217</f>
        <v>0</v>
      </c>
      <c r="O216" s="98"/>
      <c r="P216" s="197" t="e">
        <f t="shared" si="25"/>
        <v>#DIV/0!</v>
      </c>
      <c r="Q216" s="110"/>
      <c r="R216" s="110"/>
      <c r="S216" s="110"/>
      <c r="T216" s="110"/>
      <c r="U216" s="110"/>
      <c r="V216" s="110"/>
      <c r="W216" s="110"/>
      <c r="X216" s="110"/>
      <c r="Y216" s="110"/>
      <c r="Z216" s="110"/>
      <c r="AA216" s="110"/>
      <c r="AB216" s="110"/>
      <c r="AC216" s="110"/>
      <c r="AD216" s="110"/>
      <c r="AE216" s="110"/>
      <c r="AF216" s="110"/>
      <c r="AG216" s="110"/>
      <c r="AH216" s="110"/>
      <c r="AI216" s="110"/>
      <c r="AJ216" s="110"/>
      <c r="AK216" s="110"/>
      <c r="AL216" s="110"/>
      <c r="AM216" s="110"/>
      <c r="AN216" s="110"/>
      <c r="AO216" s="110"/>
      <c r="AP216" s="110"/>
      <c r="AQ216" s="110"/>
      <c r="AR216" s="110"/>
      <c r="AS216" s="110"/>
      <c r="AT216" s="110"/>
      <c r="AU216" s="110"/>
      <c r="AV216" s="110"/>
      <c r="AW216" s="110"/>
      <c r="AX216" s="110"/>
      <c r="AY216" s="110"/>
      <c r="AZ216" s="110"/>
      <c r="BA216" s="110"/>
      <c r="BB216" s="110"/>
      <c r="BC216" s="110"/>
      <c r="BD216" s="110"/>
      <c r="BE216" s="110"/>
      <c r="BF216" s="110"/>
      <c r="BG216" s="110"/>
      <c r="BH216" s="110"/>
      <c r="BI216" s="110"/>
      <c r="BJ216" s="110"/>
      <c r="BK216" s="110"/>
      <c r="BL216" s="110"/>
      <c r="BM216" s="110"/>
      <c r="BN216" s="110"/>
      <c r="BO216" s="110"/>
      <c r="BP216" s="110"/>
      <c r="BQ216" s="110"/>
      <c r="BR216" s="110"/>
      <c r="BS216" s="110"/>
      <c r="BT216" s="110"/>
      <c r="BU216" s="110"/>
      <c r="BV216" s="110"/>
      <c r="BW216" s="110"/>
      <c r="BX216" s="110"/>
      <c r="BY216" s="110"/>
      <c r="BZ216" s="110"/>
      <c r="CA216" s="110"/>
      <c r="CB216" s="110"/>
      <c r="CC216" s="110"/>
      <c r="CD216" s="110"/>
      <c r="CE216" s="110"/>
      <c r="CF216" s="110"/>
      <c r="CG216" s="110"/>
      <c r="CH216" s="110"/>
      <c r="CI216" s="110"/>
      <c r="CJ216" s="110"/>
      <c r="CK216" s="110"/>
      <c r="CL216" s="110"/>
      <c r="CM216" s="110"/>
      <c r="CN216" s="110"/>
      <c r="CO216" s="110"/>
      <c r="CP216" s="110"/>
      <c r="CQ216" s="110"/>
      <c r="CR216" s="110"/>
      <c r="CS216" s="110"/>
      <c r="CT216" s="110"/>
      <c r="CU216" s="110"/>
      <c r="CV216" s="110"/>
      <c r="CW216" s="110"/>
      <c r="CX216" s="110"/>
      <c r="CY216" s="110"/>
      <c r="CZ216" s="110"/>
      <c r="DA216" s="110"/>
      <c r="DB216" s="110"/>
      <c r="DC216" s="110"/>
      <c r="DD216" s="110"/>
      <c r="DE216" s="110"/>
      <c r="DF216" s="110"/>
      <c r="DG216" s="110"/>
      <c r="DH216" s="110"/>
      <c r="DI216" s="110"/>
      <c r="DJ216" s="110"/>
      <c r="DK216" s="110"/>
      <c r="DL216" s="110"/>
      <c r="DM216" s="110"/>
      <c r="DN216" s="110"/>
      <c r="DO216" s="110"/>
      <c r="DP216" s="110"/>
      <c r="DQ216" s="110"/>
      <c r="DR216" s="110"/>
      <c r="DS216" s="110"/>
      <c r="DT216" s="110"/>
      <c r="DU216" s="110"/>
      <c r="DV216" s="110"/>
      <c r="DW216" s="110"/>
      <c r="DX216" s="110"/>
      <c r="DY216" s="110"/>
      <c r="DZ216" s="110"/>
      <c r="EA216" s="110"/>
      <c r="EB216" s="110"/>
      <c r="EC216" s="110"/>
      <c r="ED216" s="110"/>
      <c r="EE216" s="110"/>
      <c r="EF216" s="110"/>
      <c r="EG216" s="110"/>
      <c r="EH216" s="110"/>
      <c r="EI216" s="110"/>
      <c r="EJ216" s="110"/>
      <c r="EK216" s="110"/>
      <c r="EL216" s="110"/>
      <c r="EM216" s="110"/>
      <c r="EN216" s="110"/>
      <c r="EO216" s="110"/>
      <c r="EP216" s="110"/>
      <c r="EQ216" s="110"/>
      <c r="ER216" s="110"/>
      <c r="ES216" s="110"/>
    </row>
    <row r="217" spans="2:149" s="89" customFormat="1" ht="18" hidden="1" customHeight="1" x14ac:dyDescent="0.2">
      <c r="B217" s="90"/>
      <c r="C217" s="91"/>
      <c r="D217" s="76"/>
      <c r="E217" s="125" t="s">
        <v>285</v>
      </c>
      <c r="F217" s="118">
        <v>915</v>
      </c>
      <c r="G217" s="71" t="s">
        <v>263</v>
      </c>
      <c r="H217" s="120" t="s">
        <v>263</v>
      </c>
      <c r="I217" s="121" t="s">
        <v>212</v>
      </c>
      <c r="J217" s="122" t="s">
        <v>184</v>
      </c>
      <c r="K217" s="122" t="s">
        <v>185</v>
      </c>
      <c r="L217" s="123">
        <v>42000</v>
      </c>
      <c r="M217" s="71"/>
      <c r="N217" s="72">
        <f>N220</f>
        <v>0</v>
      </c>
      <c r="O217" s="87"/>
      <c r="P217" s="197" t="e">
        <f t="shared" si="25"/>
        <v>#DIV/0!</v>
      </c>
      <c r="Q217" s="110"/>
      <c r="R217" s="110"/>
      <c r="S217" s="110"/>
      <c r="T217" s="110"/>
      <c r="U217" s="110"/>
      <c r="V217" s="110"/>
      <c r="W217" s="110"/>
      <c r="X217" s="110"/>
      <c r="Y217" s="110"/>
      <c r="Z217" s="110"/>
      <c r="AA217" s="110"/>
      <c r="AB217" s="110"/>
      <c r="AC217" s="110"/>
      <c r="AD217" s="110"/>
      <c r="AE217" s="110"/>
      <c r="AF217" s="110"/>
      <c r="AG217" s="110"/>
      <c r="AH217" s="110"/>
      <c r="AI217" s="110"/>
      <c r="AJ217" s="110"/>
      <c r="AK217" s="110"/>
      <c r="AL217" s="110"/>
      <c r="AM217" s="110"/>
      <c r="AN217" s="110"/>
      <c r="AO217" s="110"/>
      <c r="AP217" s="110"/>
      <c r="AQ217" s="110"/>
      <c r="AR217" s="110"/>
      <c r="AS217" s="110"/>
      <c r="AT217" s="110"/>
      <c r="AU217" s="110"/>
      <c r="AV217" s="110"/>
      <c r="AW217" s="110"/>
      <c r="AX217" s="110"/>
      <c r="AY217" s="110"/>
      <c r="AZ217" s="110"/>
      <c r="BA217" s="110"/>
      <c r="BB217" s="110"/>
      <c r="BC217" s="110"/>
      <c r="BD217" s="110"/>
      <c r="BE217" s="110"/>
      <c r="BF217" s="110"/>
      <c r="BG217" s="110"/>
      <c r="BH217" s="110"/>
      <c r="BI217" s="110"/>
      <c r="BJ217" s="110"/>
      <c r="BK217" s="110"/>
      <c r="BL217" s="110"/>
      <c r="BM217" s="110"/>
      <c r="BN217" s="110"/>
      <c r="BO217" s="110"/>
      <c r="BP217" s="110"/>
      <c r="BQ217" s="110"/>
      <c r="BR217" s="110"/>
      <c r="BS217" s="110"/>
      <c r="BT217" s="110"/>
      <c r="BU217" s="110"/>
      <c r="BV217" s="110"/>
      <c r="BW217" s="110"/>
      <c r="BX217" s="110"/>
      <c r="BY217" s="110"/>
      <c r="BZ217" s="110"/>
      <c r="CA217" s="110"/>
      <c r="CB217" s="110"/>
      <c r="CC217" s="110"/>
      <c r="CD217" s="110"/>
      <c r="CE217" s="110"/>
      <c r="CF217" s="110"/>
      <c r="CG217" s="110"/>
      <c r="CH217" s="110"/>
      <c r="CI217" s="110"/>
      <c r="CJ217" s="110"/>
      <c r="CK217" s="110"/>
      <c r="CL217" s="110"/>
      <c r="CM217" s="110"/>
      <c r="CN217" s="110"/>
      <c r="CO217" s="110"/>
      <c r="CP217" s="110"/>
      <c r="CQ217" s="110"/>
      <c r="CR217" s="110"/>
      <c r="CS217" s="110"/>
      <c r="CT217" s="110"/>
      <c r="CU217" s="110"/>
      <c r="CV217" s="110"/>
      <c r="CW217" s="110"/>
      <c r="CX217" s="110"/>
      <c r="CY217" s="110"/>
      <c r="CZ217" s="110"/>
      <c r="DA217" s="110"/>
      <c r="DB217" s="110"/>
      <c r="DC217" s="110"/>
      <c r="DD217" s="110"/>
      <c r="DE217" s="110"/>
      <c r="DF217" s="110"/>
      <c r="DG217" s="110"/>
      <c r="DH217" s="110"/>
      <c r="DI217" s="110"/>
      <c r="DJ217" s="110"/>
      <c r="DK217" s="110"/>
      <c r="DL217" s="110"/>
      <c r="DM217" s="110"/>
      <c r="DN217" s="110"/>
      <c r="DO217" s="110"/>
      <c r="DP217" s="110"/>
      <c r="DQ217" s="110"/>
      <c r="DR217" s="110"/>
      <c r="DS217" s="110"/>
      <c r="DT217" s="110"/>
      <c r="DU217" s="110"/>
      <c r="DV217" s="110"/>
      <c r="DW217" s="110"/>
      <c r="DX217" s="110"/>
      <c r="DY217" s="110"/>
      <c r="DZ217" s="110"/>
      <c r="EA217" s="110"/>
      <c r="EB217" s="110"/>
      <c r="EC217" s="110"/>
      <c r="ED217" s="110"/>
      <c r="EE217" s="110"/>
      <c r="EF217" s="110"/>
      <c r="EG217" s="110"/>
      <c r="EH217" s="110"/>
      <c r="EI217" s="110"/>
      <c r="EJ217" s="110"/>
      <c r="EK217" s="110"/>
      <c r="EL217" s="110"/>
      <c r="EM217" s="110"/>
      <c r="EN217" s="110"/>
      <c r="EO217" s="110"/>
      <c r="EP217" s="110"/>
      <c r="EQ217" s="110"/>
      <c r="ER217" s="110"/>
      <c r="ES217" s="110"/>
    </row>
    <row r="218" spans="2:149" s="89" customFormat="1" ht="33" hidden="1" customHeight="1" x14ac:dyDescent="0.2">
      <c r="B218" s="90"/>
      <c r="C218" s="91"/>
      <c r="D218" s="76"/>
      <c r="E218" s="158" t="s">
        <v>315</v>
      </c>
      <c r="F218" s="118">
        <v>915</v>
      </c>
      <c r="G218" s="71" t="s">
        <v>263</v>
      </c>
      <c r="H218" s="120" t="s">
        <v>263</v>
      </c>
      <c r="I218" s="121" t="s">
        <v>212</v>
      </c>
      <c r="J218" s="122" t="s">
        <v>184</v>
      </c>
      <c r="K218" s="122" t="s">
        <v>185</v>
      </c>
      <c r="L218" s="123">
        <v>42140</v>
      </c>
      <c r="M218" s="71"/>
      <c r="N218" s="72">
        <f>N220</f>
        <v>0</v>
      </c>
      <c r="O218" s="72"/>
      <c r="P218" s="197" t="e">
        <f t="shared" si="25"/>
        <v>#DIV/0!</v>
      </c>
      <c r="Q218" s="110"/>
      <c r="R218" s="110"/>
      <c r="S218" s="110"/>
      <c r="T218" s="110"/>
      <c r="U218" s="110"/>
      <c r="V218" s="110"/>
      <c r="W218" s="110"/>
      <c r="X218" s="110"/>
      <c r="Y218" s="110"/>
      <c r="Z218" s="110"/>
      <c r="AA218" s="110"/>
      <c r="AB218" s="110"/>
      <c r="AC218" s="110"/>
      <c r="AD218" s="110"/>
      <c r="AE218" s="110"/>
      <c r="AF218" s="110"/>
      <c r="AG218" s="110"/>
      <c r="AH218" s="110"/>
      <c r="AI218" s="110"/>
      <c r="AJ218" s="110"/>
      <c r="AK218" s="110"/>
      <c r="AL218" s="110"/>
      <c r="AM218" s="110"/>
      <c r="AN218" s="110"/>
      <c r="AO218" s="110"/>
      <c r="AP218" s="110"/>
      <c r="AQ218" s="110"/>
      <c r="AR218" s="110"/>
      <c r="AS218" s="110"/>
      <c r="AT218" s="110"/>
      <c r="AU218" s="110"/>
      <c r="AV218" s="110"/>
      <c r="AW218" s="110"/>
      <c r="AX218" s="110"/>
      <c r="AY218" s="110"/>
      <c r="AZ218" s="110"/>
      <c r="BA218" s="110"/>
      <c r="BB218" s="110"/>
      <c r="BC218" s="110"/>
      <c r="BD218" s="110"/>
      <c r="BE218" s="110"/>
      <c r="BF218" s="110"/>
      <c r="BG218" s="110"/>
      <c r="BH218" s="110"/>
      <c r="BI218" s="110"/>
      <c r="BJ218" s="110"/>
      <c r="BK218" s="110"/>
      <c r="BL218" s="110"/>
      <c r="BM218" s="110"/>
      <c r="BN218" s="110"/>
      <c r="BO218" s="110"/>
      <c r="BP218" s="110"/>
      <c r="BQ218" s="110"/>
      <c r="BR218" s="110"/>
      <c r="BS218" s="110"/>
      <c r="BT218" s="110"/>
      <c r="BU218" s="110"/>
      <c r="BV218" s="110"/>
      <c r="BW218" s="110"/>
      <c r="BX218" s="110"/>
      <c r="BY218" s="110"/>
      <c r="BZ218" s="110"/>
      <c r="CA218" s="110"/>
      <c r="CB218" s="110"/>
      <c r="CC218" s="110"/>
      <c r="CD218" s="110"/>
      <c r="CE218" s="110"/>
      <c r="CF218" s="110"/>
      <c r="CG218" s="110"/>
      <c r="CH218" s="110"/>
      <c r="CI218" s="110"/>
      <c r="CJ218" s="110"/>
      <c r="CK218" s="110"/>
      <c r="CL218" s="110"/>
      <c r="CM218" s="110"/>
      <c r="CN218" s="110"/>
      <c r="CO218" s="110"/>
      <c r="CP218" s="110"/>
      <c r="CQ218" s="110"/>
      <c r="CR218" s="110"/>
      <c r="CS218" s="110"/>
      <c r="CT218" s="110"/>
      <c r="CU218" s="110"/>
      <c r="CV218" s="110"/>
      <c r="CW218" s="110"/>
      <c r="CX218" s="110"/>
      <c r="CY218" s="110"/>
      <c r="CZ218" s="110"/>
      <c r="DA218" s="110"/>
      <c r="DB218" s="110"/>
      <c r="DC218" s="110"/>
      <c r="DD218" s="110"/>
      <c r="DE218" s="110"/>
      <c r="DF218" s="110"/>
      <c r="DG218" s="110"/>
      <c r="DH218" s="110"/>
      <c r="DI218" s="110"/>
      <c r="DJ218" s="110"/>
      <c r="DK218" s="110"/>
      <c r="DL218" s="110"/>
      <c r="DM218" s="110"/>
      <c r="DN218" s="110"/>
      <c r="DO218" s="110"/>
      <c r="DP218" s="110"/>
      <c r="DQ218" s="110"/>
      <c r="DR218" s="110"/>
      <c r="DS218" s="110"/>
      <c r="DT218" s="110"/>
      <c r="DU218" s="110"/>
      <c r="DV218" s="110"/>
      <c r="DW218" s="110"/>
      <c r="DX218" s="110"/>
      <c r="DY218" s="110"/>
      <c r="DZ218" s="110"/>
      <c r="EA218" s="110"/>
      <c r="EB218" s="110"/>
      <c r="EC218" s="110"/>
      <c r="ED218" s="110"/>
      <c r="EE218" s="110"/>
      <c r="EF218" s="110"/>
      <c r="EG218" s="110"/>
      <c r="EH218" s="110"/>
      <c r="EI218" s="110"/>
      <c r="EJ218" s="110"/>
      <c r="EK218" s="110"/>
      <c r="EL218" s="110"/>
      <c r="EM218" s="110"/>
      <c r="EN218" s="110"/>
      <c r="EO218" s="110"/>
      <c r="EP218" s="110"/>
      <c r="EQ218" s="110"/>
      <c r="ER218" s="110"/>
      <c r="ES218" s="110"/>
    </row>
    <row r="219" spans="2:149" s="89" customFormat="1" ht="32.25" hidden="1" customHeight="1" x14ac:dyDescent="0.2">
      <c r="B219" s="90"/>
      <c r="C219" s="91"/>
      <c r="D219" s="76"/>
      <c r="E219" s="124" t="s">
        <v>108</v>
      </c>
      <c r="F219" s="118">
        <v>915</v>
      </c>
      <c r="G219" s="71" t="s">
        <v>263</v>
      </c>
      <c r="H219" s="120" t="s">
        <v>263</v>
      </c>
      <c r="I219" s="121" t="s">
        <v>212</v>
      </c>
      <c r="J219" s="122" t="s">
        <v>184</v>
      </c>
      <c r="K219" s="122" t="s">
        <v>185</v>
      </c>
      <c r="L219" s="123">
        <v>42140</v>
      </c>
      <c r="M219" s="71">
        <v>200</v>
      </c>
      <c r="N219" s="72">
        <f>N220</f>
        <v>0</v>
      </c>
      <c r="O219" s="72"/>
      <c r="P219" s="197" t="e">
        <f t="shared" si="25"/>
        <v>#DIV/0!</v>
      </c>
      <c r="Q219" s="110"/>
      <c r="R219" s="110"/>
      <c r="S219" s="110"/>
      <c r="T219" s="110"/>
      <c r="U219" s="110"/>
      <c r="V219" s="110"/>
      <c r="W219" s="110"/>
      <c r="X219" s="110"/>
      <c r="Y219" s="110"/>
      <c r="Z219" s="110"/>
      <c r="AA219" s="110"/>
      <c r="AB219" s="110"/>
      <c r="AC219" s="110"/>
      <c r="AD219" s="110"/>
      <c r="AE219" s="110"/>
      <c r="AF219" s="110"/>
      <c r="AG219" s="110"/>
      <c r="AH219" s="110"/>
      <c r="AI219" s="110"/>
      <c r="AJ219" s="110"/>
      <c r="AK219" s="110"/>
      <c r="AL219" s="110"/>
      <c r="AM219" s="110"/>
      <c r="AN219" s="110"/>
      <c r="AO219" s="110"/>
      <c r="AP219" s="110"/>
      <c r="AQ219" s="110"/>
      <c r="AR219" s="110"/>
      <c r="AS219" s="110"/>
      <c r="AT219" s="110"/>
      <c r="AU219" s="110"/>
      <c r="AV219" s="110"/>
      <c r="AW219" s="110"/>
      <c r="AX219" s="110"/>
      <c r="AY219" s="110"/>
      <c r="AZ219" s="110"/>
      <c r="BA219" s="110"/>
      <c r="BB219" s="110"/>
      <c r="BC219" s="110"/>
      <c r="BD219" s="110"/>
      <c r="BE219" s="110"/>
      <c r="BF219" s="110"/>
      <c r="BG219" s="110"/>
      <c r="BH219" s="110"/>
      <c r="BI219" s="110"/>
      <c r="BJ219" s="110"/>
      <c r="BK219" s="110"/>
      <c r="BL219" s="110"/>
      <c r="BM219" s="110"/>
      <c r="BN219" s="110"/>
      <c r="BO219" s="110"/>
      <c r="BP219" s="110"/>
      <c r="BQ219" s="110"/>
      <c r="BR219" s="110"/>
      <c r="BS219" s="110"/>
      <c r="BT219" s="110"/>
      <c r="BU219" s="110"/>
      <c r="BV219" s="110"/>
      <c r="BW219" s="110"/>
      <c r="BX219" s="110"/>
      <c r="BY219" s="110"/>
      <c r="BZ219" s="110"/>
      <c r="CA219" s="110"/>
      <c r="CB219" s="110"/>
      <c r="CC219" s="110"/>
      <c r="CD219" s="110"/>
      <c r="CE219" s="110"/>
      <c r="CF219" s="110"/>
      <c r="CG219" s="110"/>
      <c r="CH219" s="110"/>
      <c r="CI219" s="110"/>
      <c r="CJ219" s="110"/>
      <c r="CK219" s="110"/>
      <c r="CL219" s="110"/>
      <c r="CM219" s="110"/>
      <c r="CN219" s="110"/>
      <c r="CO219" s="110"/>
      <c r="CP219" s="110"/>
      <c r="CQ219" s="110"/>
      <c r="CR219" s="110"/>
      <c r="CS219" s="110"/>
      <c r="CT219" s="110"/>
      <c r="CU219" s="110"/>
      <c r="CV219" s="110"/>
      <c r="CW219" s="110"/>
      <c r="CX219" s="110"/>
      <c r="CY219" s="110"/>
      <c r="CZ219" s="110"/>
      <c r="DA219" s="110"/>
      <c r="DB219" s="110"/>
      <c r="DC219" s="110"/>
      <c r="DD219" s="110"/>
      <c r="DE219" s="110"/>
      <c r="DF219" s="110"/>
      <c r="DG219" s="110"/>
      <c r="DH219" s="110"/>
      <c r="DI219" s="110"/>
      <c r="DJ219" s="110"/>
      <c r="DK219" s="110"/>
      <c r="DL219" s="110"/>
      <c r="DM219" s="110"/>
      <c r="DN219" s="110"/>
      <c r="DO219" s="110"/>
      <c r="DP219" s="110"/>
      <c r="DQ219" s="110"/>
      <c r="DR219" s="110"/>
      <c r="DS219" s="110"/>
      <c r="DT219" s="110"/>
      <c r="DU219" s="110"/>
      <c r="DV219" s="110"/>
      <c r="DW219" s="110"/>
      <c r="DX219" s="110"/>
      <c r="DY219" s="110"/>
      <c r="DZ219" s="110"/>
      <c r="EA219" s="110"/>
      <c r="EB219" s="110"/>
      <c r="EC219" s="110"/>
      <c r="ED219" s="110"/>
      <c r="EE219" s="110"/>
      <c r="EF219" s="110"/>
      <c r="EG219" s="110"/>
      <c r="EH219" s="110"/>
      <c r="EI219" s="110"/>
      <c r="EJ219" s="110"/>
      <c r="EK219" s="110"/>
      <c r="EL219" s="110"/>
      <c r="EM219" s="110"/>
      <c r="EN219" s="110"/>
      <c r="EO219" s="110"/>
      <c r="EP219" s="110"/>
      <c r="EQ219" s="110"/>
      <c r="ER219" s="110"/>
      <c r="ES219" s="110"/>
    </row>
    <row r="220" spans="2:149" s="89" customFormat="1" ht="33" hidden="1" customHeight="1" x14ac:dyDescent="0.2">
      <c r="B220" s="90"/>
      <c r="C220" s="91"/>
      <c r="D220" s="76"/>
      <c r="E220" s="124" t="s">
        <v>109</v>
      </c>
      <c r="F220" s="118">
        <v>915</v>
      </c>
      <c r="G220" s="71" t="s">
        <v>263</v>
      </c>
      <c r="H220" s="120" t="s">
        <v>263</v>
      </c>
      <c r="I220" s="121" t="s">
        <v>212</v>
      </c>
      <c r="J220" s="122" t="s">
        <v>184</v>
      </c>
      <c r="K220" s="122" t="s">
        <v>185</v>
      </c>
      <c r="L220" s="123">
        <v>42140</v>
      </c>
      <c r="M220" s="71">
        <v>240</v>
      </c>
      <c r="N220" s="72"/>
      <c r="O220" s="87"/>
      <c r="P220" s="197" t="e">
        <f t="shared" si="25"/>
        <v>#DIV/0!</v>
      </c>
      <c r="Q220" s="110"/>
      <c r="R220" s="110"/>
      <c r="S220" s="110"/>
      <c r="T220" s="110"/>
      <c r="U220" s="110"/>
      <c r="V220" s="110"/>
      <c r="W220" s="110"/>
      <c r="X220" s="110"/>
      <c r="Y220" s="110"/>
      <c r="Z220" s="110"/>
      <c r="AA220" s="110"/>
      <c r="AB220" s="110"/>
      <c r="AC220" s="110"/>
      <c r="AD220" s="110"/>
      <c r="AE220" s="110"/>
      <c r="AF220" s="110"/>
      <c r="AG220" s="110"/>
      <c r="AH220" s="110"/>
      <c r="AI220" s="110"/>
      <c r="AJ220" s="110"/>
      <c r="AK220" s="110"/>
      <c r="AL220" s="110"/>
      <c r="AM220" s="110"/>
      <c r="AN220" s="110"/>
      <c r="AO220" s="110"/>
      <c r="AP220" s="110"/>
      <c r="AQ220" s="110"/>
      <c r="AR220" s="110"/>
      <c r="AS220" s="110"/>
      <c r="AT220" s="110"/>
      <c r="AU220" s="110"/>
      <c r="AV220" s="110"/>
      <c r="AW220" s="110"/>
      <c r="AX220" s="110"/>
      <c r="AY220" s="110"/>
      <c r="AZ220" s="110"/>
      <c r="BA220" s="110"/>
      <c r="BB220" s="110"/>
      <c r="BC220" s="110"/>
      <c r="BD220" s="110"/>
      <c r="BE220" s="110"/>
      <c r="BF220" s="110"/>
      <c r="BG220" s="110"/>
      <c r="BH220" s="110"/>
      <c r="BI220" s="110"/>
      <c r="BJ220" s="110"/>
      <c r="BK220" s="110"/>
      <c r="BL220" s="110"/>
      <c r="BM220" s="110"/>
      <c r="BN220" s="110"/>
      <c r="BO220" s="110"/>
      <c r="BP220" s="110"/>
      <c r="BQ220" s="110"/>
      <c r="BR220" s="110"/>
      <c r="BS220" s="110"/>
      <c r="BT220" s="110"/>
      <c r="BU220" s="110"/>
      <c r="BV220" s="110"/>
      <c r="BW220" s="110"/>
      <c r="BX220" s="110"/>
      <c r="BY220" s="110"/>
      <c r="BZ220" s="110"/>
      <c r="CA220" s="110"/>
      <c r="CB220" s="110"/>
      <c r="CC220" s="110"/>
      <c r="CD220" s="110"/>
      <c r="CE220" s="110"/>
      <c r="CF220" s="110"/>
      <c r="CG220" s="110"/>
      <c r="CH220" s="110"/>
      <c r="CI220" s="110"/>
      <c r="CJ220" s="110"/>
      <c r="CK220" s="110"/>
      <c r="CL220" s="110"/>
      <c r="CM220" s="110"/>
      <c r="CN220" s="110"/>
      <c r="CO220" s="110"/>
      <c r="CP220" s="110"/>
      <c r="CQ220" s="110"/>
      <c r="CR220" s="110"/>
      <c r="CS220" s="110"/>
      <c r="CT220" s="110"/>
      <c r="CU220" s="110"/>
      <c r="CV220" s="110"/>
      <c r="CW220" s="110"/>
      <c r="CX220" s="110"/>
      <c r="CY220" s="110"/>
      <c r="CZ220" s="110"/>
      <c r="DA220" s="110"/>
      <c r="DB220" s="110"/>
      <c r="DC220" s="110"/>
      <c r="DD220" s="110"/>
      <c r="DE220" s="110"/>
      <c r="DF220" s="110"/>
      <c r="DG220" s="110"/>
      <c r="DH220" s="110"/>
      <c r="DI220" s="110"/>
      <c r="DJ220" s="110"/>
      <c r="DK220" s="110"/>
      <c r="DL220" s="110"/>
      <c r="DM220" s="110"/>
      <c r="DN220" s="110"/>
      <c r="DO220" s="110"/>
      <c r="DP220" s="110"/>
      <c r="DQ220" s="110"/>
      <c r="DR220" s="110"/>
      <c r="DS220" s="110"/>
      <c r="DT220" s="110"/>
      <c r="DU220" s="110"/>
      <c r="DV220" s="110"/>
      <c r="DW220" s="110"/>
      <c r="DX220" s="110"/>
      <c r="DY220" s="110"/>
      <c r="DZ220" s="110"/>
      <c r="EA220" s="110"/>
      <c r="EB220" s="110"/>
      <c r="EC220" s="110"/>
      <c r="ED220" s="110"/>
      <c r="EE220" s="110"/>
      <c r="EF220" s="110"/>
      <c r="EG220" s="110"/>
      <c r="EH220" s="110"/>
      <c r="EI220" s="110"/>
      <c r="EJ220" s="110"/>
      <c r="EK220" s="110"/>
      <c r="EL220" s="110"/>
      <c r="EM220" s="110"/>
      <c r="EN220" s="110"/>
      <c r="EO220" s="110"/>
      <c r="EP220" s="110"/>
      <c r="EQ220" s="110"/>
      <c r="ER220" s="110"/>
      <c r="ES220" s="110"/>
    </row>
    <row r="221" spans="2:149" s="89" customFormat="1" ht="49.5" hidden="1" customHeight="1" x14ac:dyDescent="0.2">
      <c r="B221" s="90"/>
      <c r="C221" s="91"/>
      <c r="D221" s="76"/>
      <c r="E221" s="117" t="s">
        <v>304</v>
      </c>
      <c r="F221" s="118">
        <v>915</v>
      </c>
      <c r="G221" s="71" t="s">
        <v>263</v>
      </c>
      <c r="H221" s="120" t="s">
        <v>263</v>
      </c>
      <c r="I221" s="121">
        <v>89</v>
      </c>
      <c r="J221" s="122" t="s">
        <v>213</v>
      </c>
      <c r="K221" s="122"/>
      <c r="L221" s="123"/>
      <c r="M221" s="71"/>
      <c r="N221" s="72">
        <f>N222</f>
        <v>0</v>
      </c>
      <c r="O221" s="72"/>
      <c r="P221" s="197" t="e">
        <f t="shared" si="25"/>
        <v>#DIV/0!</v>
      </c>
      <c r="Q221" s="110"/>
      <c r="R221" s="110"/>
      <c r="S221" s="110"/>
      <c r="T221" s="110"/>
      <c r="U221" s="110"/>
      <c r="V221" s="110"/>
      <c r="W221" s="110"/>
      <c r="X221" s="110"/>
      <c r="Y221" s="110"/>
      <c r="Z221" s="110"/>
      <c r="AA221" s="110"/>
      <c r="AB221" s="110"/>
      <c r="AC221" s="110"/>
      <c r="AD221" s="110"/>
      <c r="AE221" s="110"/>
      <c r="AF221" s="110"/>
      <c r="AG221" s="110"/>
      <c r="AH221" s="110"/>
      <c r="AI221" s="110"/>
      <c r="AJ221" s="110"/>
      <c r="AK221" s="110"/>
      <c r="AL221" s="110"/>
      <c r="AM221" s="110"/>
      <c r="AN221" s="110"/>
      <c r="AO221" s="110"/>
      <c r="AP221" s="110"/>
      <c r="AQ221" s="110"/>
      <c r="AR221" s="110"/>
      <c r="AS221" s="110"/>
      <c r="AT221" s="110"/>
      <c r="AU221" s="110"/>
      <c r="AV221" s="110"/>
      <c r="AW221" s="110"/>
      <c r="AX221" s="110"/>
      <c r="AY221" s="110"/>
      <c r="AZ221" s="110"/>
      <c r="BA221" s="110"/>
      <c r="BB221" s="110"/>
      <c r="BC221" s="110"/>
      <c r="BD221" s="110"/>
      <c r="BE221" s="110"/>
      <c r="BF221" s="110"/>
      <c r="BG221" s="110"/>
      <c r="BH221" s="110"/>
      <c r="BI221" s="110"/>
      <c r="BJ221" s="110"/>
      <c r="BK221" s="110"/>
      <c r="BL221" s="110"/>
      <c r="BM221" s="110"/>
      <c r="BN221" s="110"/>
      <c r="BO221" s="110"/>
      <c r="BP221" s="110"/>
      <c r="BQ221" s="110"/>
      <c r="BR221" s="110"/>
      <c r="BS221" s="110"/>
      <c r="BT221" s="110"/>
      <c r="BU221" s="110"/>
      <c r="BV221" s="110"/>
      <c r="BW221" s="110"/>
      <c r="BX221" s="110"/>
      <c r="BY221" s="110"/>
      <c r="BZ221" s="110"/>
      <c r="CA221" s="110"/>
      <c r="CB221" s="110"/>
      <c r="CC221" s="110"/>
      <c r="CD221" s="110"/>
      <c r="CE221" s="110"/>
      <c r="CF221" s="110"/>
      <c r="CG221" s="110"/>
      <c r="CH221" s="110"/>
      <c r="CI221" s="110"/>
      <c r="CJ221" s="110"/>
      <c r="CK221" s="110"/>
      <c r="CL221" s="110"/>
      <c r="CM221" s="110"/>
      <c r="CN221" s="110"/>
      <c r="CO221" s="110"/>
      <c r="CP221" s="110"/>
      <c r="CQ221" s="110"/>
      <c r="CR221" s="110"/>
      <c r="CS221" s="110"/>
      <c r="CT221" s="110"/>
      <c r="CU221" s="110"/>
      <c r="CV221" s="110"/>
      <c r="CW221" s="110"/>
      <c r="CX221" s="110"/>
      <c r="CY221" s="110"/>
      <c r="CZ221" s="110"/>
      <c r="DA221" s="110"/>
      <c r="DB221" s="110"/>
      <c r="DC221" s="110"/>
      <c r="DD221" s="110"/>
      <c r="DE221" s="110"/>
      <c r="DF221" s="110"/>
      <c r="DG221" s="110"/>
      <c r="DH221" s="110"/>
      <c r="DI221" s="110"/>
      <c r="DJ221" s="110"/>
      <c r="DK221" s="110"/>
      <c r="DL221" s="110"/>
      <c r="DM221" s="110"/>
      <c r="DN221" s="110"/>
      <c r="DO221" s="110"/>
      <c r="DP221" s="110"/>
      <c r="DQ221" s="110"/>
      <c r="DR221" s="110"/>
      <c r="DS221" s="110"/>
      <c r="DT221" s="110"/>
      <c r="DU221" s="110"/>
      <c r="DV221" s="110"/>
      <c r="DW221" s="110"/>
      <c r="DX221" s="110"/>
      <c r="DY221" s="110"/>
      <c r="DZ221" s="110"/>
      <c r="EA221" s="110"/>
      <c r="EB221" s="110"/>
      <c r="EC221" s="110"/>
      <c r="ED221" s="110"/>
      <c r="EE221" s="110"/>
      <c r="EF221" s="110"/>
      <c r="EG221" s="110"/>
      <c r="EH221" s="110"/>
      <c r="EI221" s="110"/>
      <c r="EJ221" s="110"/>
      <c r="EK221" s="110"/>
      <c r="EL221" s="110"/>
      <c r="EM221" s="110"/>
      <c r="EN221" s="110"/>
      <c r="EO221" s="110"/>
      <c r="EP221" s="110"/>
      <c r="EQ221" s="110"/>
      <c r="ER221" s="110"/>
      <c r="ES221" s="110"/>
    </row>
    <row r="222" spans="2:149" s="89" customFormat="1" ht="46.5" hidden="1" customHeight="1" x14ac:dyDescent="0.2">
      <c r="B222" s="90"/>
      <c r="C222" s="91"/>
      <c r="D222" s="76"/>
      <c r="E222" s="117" t="s">
        <v>305</v>
      </c>
      <c r="F222" s="118">
        <v>915</v>
      </c>
      <c r="G222" s="71" t="s">
        <v>263</v>
      </c>
      <c r="H222" s="120" t="s">
        <v>263</v>
      </c>
      <c r="I222" s="121">
        <v>89</v>
      </c>
      <c r="J222" s="122">
        <v>1</v>
      </c>
      <c r="K222" s="122"/>
      <c r="L222" s="123"/>
      <c r="M222" s="71"/>
      <c r="N222" s="72">
        <f>N223</f>
        <v>0</v>
      </c>
      <c r="O222" s="72"/>
      <c r="P222" s="197" t="e">
        <f t="shared" si="25"/>
        <v>#DIV/0!</v>
      </c>
      <c r="Q222" s="110"/>
      <c r="R222" s="110"/>
      <c r="S222" s="110"/>
      <c r="T222" s="110"/>
      <c r="U222" s="110"/>
      <c r="V222" s="110"/>
      <c r="W222" s="110"/>
      <c r="X222" s="110"/>
      <c r="Y222" s="110"/>
      <c r="Z222" s="110"/>
      <c r="AA222" s="110"/>
      <c r="AB222" s="110"/>
      <c r="AC222" s="110"/>
      <c r="AD222" s="110"/>
      <c r="AE222" s="110"/>
      <c r="AF222" s="110"/>
      <c r="AG222" s="110"/>
      <c r="AH222" s="110"/>
      <c r="AI222" s="110"/>
      <c r="AJ222" s="110"/>
      <c r="AK222" s="110"/>
      <c r="AL222" s="110"/>
      <c r="AM222" s="110"/>
      <c r="AN222" s="110"/>
      <c r="AO222" s="110"/>
      <c r="AP222" s="110"/>
      <c r="AQ222" s="110"/>
      <c r="AR222" s="110"/>
      <c r="AS222" s="110"/>
      <c r="AT222" s="110"/>
      <c r="AU222" s="110"/>
      <c r="AV222" s="110"/>
      <c r="AW222" s="110"/>
      <c r="AX222" s="110"/>
      <c r="AY222" s="110"/>
      <c r="AZ222" s="110"/>
      <c r="BA222" s="110"/>
      <c r="BB222" s="110"/>
      <c r="BC222" s="110"/>
      <c r="BD222" s="110"/>
      <c r="BE222" s="110"/>
      <c r="BF222" s="110"/>
      <c r="BG222" s="110"/>
      <c r="BH222" s="110"/>
      <c r="BI222" s="110"/>
      <c r="BJ222" s="110"/>
      <c r="BK222" s="110"/>
      <c r="BL222" s="110"/>
      <c r="BM222" s="110"/>
      <c r="BN222" s="110"/>
      <c r="BO222" s="110"/>
      <c r="BP222" s="110"/>
      <c r="BQ222" s="110"/>
      <c r="BR222" s="110"/>
      <c r="BS222" s="110"/>
      <c r="BT222" s="110"/>
      <c r="BU222" s="110"/>
      <c r="BV222" s="110"/>
      <c r="BW222" s="110"/>
      <c r="BX222" s="110"/>
      <c r="BY222" s="110"/>
      <c r="BZ222" s="110"/>
      <c r="CA222" s="110"/>
      <c r="CB222" s="110"/>
      <c r="CC222" s="110"/>
      <c r="CD222" s="110"/>
      <c r="CE222" s="110"/>
      <c r="CF222" s="110"/>
      <c r="CG222" s="110"/>
      <c r="CH222" s="110"/>
      <c r="CI222" s="110"/>
      <c r="CJ222" s="110"/>
      <c r="CK222" s="110"/>
      <c r="CL222" s="110"/>
      <c r="CM222" s="110"/>
      <c r="CN222" s="110"/>
      <c r="CO222" s="110"/>
      <c r="CP222" s="110"/>
      <c r="CQ222" s="110"/>
      <c r="CR222" s="110"/>
      <c r="CS222" s="110"/>
      <c r="CT222" s="110"/>
      <c r="CU222" s="110"/>
      <c r="CV222" s="110"/>
      <c r="CW222" s="110"/>
      <c r="CX222" s="110"/>
      <c r="CY222" s="110"/>
      <c r="CZ222" s="110"/>
      <c r="DA222" s="110"/>
      <c r="DB222" s="110"/>
      <c r="DC222" s="110"/>
      <c r="DD222" s="110"/>
      <c r="DE222" s="110"/>
      <c r="DF222" s="110"/>
      <c r="DG222" s="110"/>
      <c r="DH222" s="110"/>
      <c r="DI222" s="110"/>
      <c r="DJ222" s="110"/>
      <c r="DK222" s="110"/>
      <c r="DL222" s="110"/>
      <c r="DM222" s="110"/>
      <c r="DN222" s="110"/>
      <c r="DO222" s="110"/>
      <c r="DP222" s="110"/>
      <c r="DQ222" s="110"/>
      <c r="DR222" s="110"/>
      <c r="DS222" s="110"/>
      <c r="DT222" s="110"/>
      <c r="DU222" s="110"/>
      <c r="DV222" s="110"/>
      <c r="DW222" s="110"/>
      <c r="DX222" s="110"/>
      <c r="DY222" s="110"/>
      <c r="DZ222" s="110"/>
      <c r="EA222" s="110"/>
      <c r="EB222" s="110"/>
      <c r="EC222" s="110"/>
      <c r="ED222" s="110"/>
      <c r="EE222" s="110"/>
      <c r="EF222" s="110"/>
      <c r="EG222" s="110"/>
      <c r="EH222" s="110"/>
      <c r="EI222" s="110"/>
      <c r="EJ222" s="110"/>
      <c r="EK222" s="110"/>
      <c r="EL222" s="110"/>
      <c r="EM222" s="110"/>
      <c r="EN222" s="110"/>
      <c r="EO222" s="110"/>
      <c r="EP222" s="110"/>
      <c r="EQ222" s="110"/>
      <c r="ER222" s="110"/>
      <c r="ES222" s="110"/>
    </row>
    <row r="223" spans="2:149" s="89" customFormat="1" ht="16.5" hidden="1" customHeight="1" x14ac:dyDescent="0.2">
      <c r="B223" s="90"/>
      <c r="C223" s="91"/>
      <c r="D223" s="76"/>
      <c r="E223" s="159" t="s">
        <v>316</v>
      </c>
      <c r="F223" s="118">
        <v>915</v>
      </c>
      <c r="G223" s="71" t="s">
        <v>263</v>
      </c>
      <c r="H223" s="120" t="s">
        <v>263</v>
      </c>
      <c r="I223" s="121">
        <v>89</v>
      </c>
      <c r="J223" s="122">
        <v>1</v>
      </c>
      <c r="K223" s="122" t="s">
        <v>185</v>
      </c>
      <c r="L223" s="123">
        <v>42090</v>
      </c>
      <c r="M223" s="71"/>
      <c r="N223" s="72">
        <f>N224</f>
        <v>0</v>
      </c>
      <c r="O223" s="72"/>
      <c r="P223" s="197" t="e">
        <f t="shared" si="25"/>
        <v>#DIV/0!</v>
      </c>
      <c r="Q223" s="110"/>
      <c r="R223" s="110"/>
      <c r="S223" s="110"/>
      <c r="T223" s="110"/>
      <c r="U223" s="110"/>
      <c r="V223" s="110"/>
      <c r="W223" s="110"/>
      <c r="X223" s="110"/>
      <c r="Y223" s="110"/>
      <c r="Z223" s="110"/>
      <c r="AA223" s="110"/>
      <c r="AB223" s="110"/>
      <c r="AC223" s="110"/>
      <c r="AD223" s="110"/>
      <c r="AE223" s="110"/>
      <c r="AF223" s="110"/>
      <c r="AG223" s="110"/>
      <c r="AH223" s="110"/>
      <c r="AI223" s="110"/>
      <c r="AJ223" s="110"/>
      <c r="AK223" s="110"/>
      <c r="AL223" s="110"/>
      <c r="AM223" s="110"/>
      <c r="AN223" s="110"/>
      <c r="AO223" s="110"/>
      <c r="AP223" s="110"/>
      <c r="AQ223" s="110"/>
      <c r="AR223" s="110"/>
      <c r="AS223" s="110"/>
      <c r="AT223" s="110"/>
      <c r="AU223" s="110"/>
      <c r="AV223" s="110"/>
      <c r="AW223" s="110"/>
      <c r="AX223" s="110"/>
      <c r="AY223" s="110"/>
      <c r="AZ223" s="110"/>
      <c r="BA223" s="110"/>
      <c r="BB223" s="110"/>
      <c r="BC223" s="110"/>
      <c r="BD223" s="110"/>
      <c r="BE223" s="110"/>
      <c r="BF223" s="110"/>
      <c r="BG223" s="110"/>
      <c r="BH223" s="110"/>
      <c r="BI223" s="110"/>
      <c r="BJ223" s="110"/>
      <c r="BK223" s="110"/>
      <c r="BL223" s="110"/>
      <c r="BM223" s="110"/>
      <c r="BN223" s="110"/>
      <c r="BO223" s="110"/>
      <c r="BP223" s="110"/>
      <c r="BQ223" s="110"/>
      <c r="BR223" s="110"/>
      <c r="BS223" s="110"/>
      <c r="BT223" s="110"/>
      <c r="BU223" s="110"/>
      <c r="BV223" s="110"/>
      <c r="BW223" s="110"/>
      <c r="BX223" s="110"/>
      <c r="BY223" s="110"/>
      <c r="BZ223" s="110"/>
      <c r="CA223" s="110"/>
      <c r="CB223" s="110"/>
      <c r="CC223" s="110"/>
      <c r="CD223" s="110"/>
      <c r="CE223" s="110"/>
      <c r="CF223" s="110"/>
      <c r="CG223" s="110"/>
      <c r="CH223" s="110"/>
      <c r="CI223" s="110"/>
      <c r="CJ223" s="110"/>
      <c r="CK223" s="110"/>
      <c r="CL223" s="110"/>
      <c r="CM223" s="110"/>
      <c r="CN223" s="110"/>
      <c r="CO223" s="110"/>
      <c r="CP223" s="110"/>
      <c r="CQ223" s="110"/>
      <c r="CR223" s="110"/>
      <c r="CS223" s="110"/>
      <c r="CT223" s="110"/>
      <c r="CU223" s="110"/>
      <c r="CV223" s="110"/>
      <c r="CW223" s="110"/>
      <c r="CX223" s="110"/>
      <c r="CY223" s="110"/>
      <c r="CZ223" s="110"/>
      <c r="DA223" s="110"/>
      <c r="DB223" s="110"/>
      <c r="DC223" s="110"/>
      <c r="DD223" s="110"/>
      <c r="DE223" s="110"/>
      <c r="DF223" s="110"/>
      <c r="DG223" s="110"/>
      <c r="DH223" s="110"/>
      <c r="DI223" s="110"/>
      <c r="DJ223" s="110"/>
      <c r="DK223" s="110"/>
      <c r="DL223" s="110"/>
      <c r="DM223" s="110"/>
      <c r="DN223" s="110"/>
      <c r="DO223" s="110"/>
      <c r="DP223" s="110"/>
      <c r="DQ223" s="110"/>
      <c r="DR223" s="110"/>
      <c r="DS223" s="110"/>
      <c r="DT223" s="110"/>
      <c r="DU223" s="110"/>
      <c r="DV223" s="110"/>
      <c r="DW223" s="110"/>
      <c r="DX223" s="110"/>
      <c r="DY223" s="110"/>
      <c r="DZ223" s="110"/>
      <c r="EA223" s="110"/>
      <c r="EB223" s="110"/>
      <c r="EC223" s="110"/>
      <c r="ED223" s="110"/>
      <c r="EE223" s="110"/>
      <c r="EF223" s="110"/>
      <c r="EG223" s="110"/>
      <c r="EH223" s="110"/>
      <c r="EI223" s="110"/>
      <c r="EJ223" s="110"/>
      <c r="EK223" s="110"/>
      <c r="EL223" s="110"/>
      <c r="EM223" s="110"/>
      <c r="EN223" s="110"/>
      <c r="EO223" s="110"/>
      <c r="EP223" s="110"/>
      <c r="EQ223" s="110"/>
      <c r="ER223" s="110"/>
      <c r="ES223" s="110"/>
    </row>
    <row r="224" spans="2:149" s="89" customFormat="1" ht="16.5" hidden="1" customHeight="1" x14ac:dyDescent="0.2">
      <c r="B224" s="90"/>
      <c r="C224" s="91"/>
      <c r="D224" s="76"/>
      <c r="E224" s="117" t="s">
        <v>252</v>
      </c>
      <c r="F224" s="118">
        <v>915</v>
      </c>
      <c r="G224" s="71" t="s">
        <v>263</v>
      </c>
      <c r="H224" s="120" t="s">
        <v>263</v>
      </c>
      <c r="I224" s="121">
        <v>89</v>
      </c>
      <c r="J224" s="122">
        <v>1</v>
      </c>
      <c r="K224" s="122" t="s">
        <v>185</v>
      </c>
      <c r="L224" s="123">
        <v>42090</v>
      </c>
      <c r="M224" s="71">
        <v>244</v>
      </c>
      <c r="N224" s="72"/>
      <c r="O224" s="72"/>
      <c r="P224" s="197" t="e">
        <f t="shared" si="25"/>
        <v>#DIV/0!</v>
      </c>
      <c r="Q224" s="110"/>
      <c r="R224" s="110"/>
      <c r="S224" s="110"/>
      <c r="T224" s="110"/>
      <c r="U224" s="110"/>
      <c r="V224" s="110"/>
      <c r="W224" s="110"/>
      <c r="X224" s="110"/>
      <c r="Y224" s="110"/>
      <c r="Z224" s="110"/>
      <c r="AA224" s="110"/>
      <c r="AB224" s="110"/>
      <c r="AC224" s="110"/>
      <c r="AD224" s="110"/>
      <c r="AE224" s="110"/>
      <c r="AF224" s="110"/>
      <c r="AG224" s="110"/>
      <c r="AH224" s="110"/>
      <c r="AI224" s="110"/>
      <c r="AJ224" s="110"/>
      <c r="AK224" s="110"/>
      <c r="AL224" s="110"/>
      <c r="AM224" s="110"/>
      <c r="AN224" s="110"/>
      <c r="AO224" s="110"/>
      <c r="AP224" s="110"/>
      <c r="AQ224" s="110"/>
      <c r="AR224" s="110"/>
      <c r="AS224" s="110"/>
      <c r="AT224" s="110"/>
      <c r="AU224" s="110"/>
      <c r="AV224" s="110"/>
      <c r="AW224" s="110"/>
      <c r="AX224" s="110"/>
      <c r="AY224" s="110"/>
      <c r="AZ224" s="110"/>
      <c r="BA224" s="110"/>
      <c r="BB224" s="110"/>
      <c r="BC224" s="110"/>
      <c r="BD224" s="110"/>
      <c r="BE224" s="110"/>
      <c r="BF224" s="110"/>
      <c r="BG224" s="110"/>
      <c r="BH224" s="110"/>
      <c r="BI224" s="110"/>
      <c r="BJ224" s="110"/>
      <c r="BK224" s="110"/>
      <c r="BL224" s="110"/>
      <c r="BM224" s="110"/>
      <c r="BN224" s="110"/>
      <c r="BO224" s="110"/>
      <c r="BP224" s="110"/>
      <c r="BQ224" s="110"/>
      <c r="BR224" s="110"/>
      <c r="BS224" s="110"/>
      <c r="BT224" s="110"/>
      <c r="BU224" s="110"/>
      <c r="BV224" s="110"/>
      <c r="BW224" s="110"/>
      <c r="BX224" s="110"/>
      <c r="BY224" s="110"/>
      <c r="BZ224" s="110"/>
      <c r="CA224" s="110"/>
      <c r="CB224" s="110"/>
      <c r="CC224" s="110"/>
      <c r="CD224" s="110"/>
      <c r="CE224" s="110"/>
      <c r="CF224" s="110"/>
      <c r="CG224" s="110"/>
      <c r="CH224" s="110"/>
      <c r="CI224" s="110"/>
      <c r="CJ224" s="110"/>
      <c r="CK224" s="110"/>
      <c r="CL224" s="110"/>
      <c r="CM224" s="110"/>
      <c r="CN224" s="110"/>
      <c r="CO224" s="110"/>
      <c r="CP224" s="110"/>
      <c r="CQ224" s="110"/>
      <c r="CR224" s="110"/>
      <c r="CS224" s="110"/>
      <c r="CT224" s="110"/>
      <c r="CU224" s="110"/>
      <c r="CV224" s="110"/>
      <c r="CW224" s="110"/>
      <c r="CX224" s="110"/>
      <c r="CY224" s="110"/>
      <c r="CZ224" s="110"/>
      <c r="DA224" s="110"/>
      <c r="DB224" s="110"/>
      <c r="DC224" s="110"/>
      <c r="DD224" s="110"/>
      <c r="DE224" s="110"/>
      <c r="DF224" s="110"/>
      <c r="DG224" s="110"/>
      <c r="DH224" s="110"/>
      <c r="DI224" s="110"/>
      <c r="DJ224" s="110"/>
      <c r="DK224" s="110"/>
      <c r="DL224" s="110"/>
      <c r="DM224" s="110"/>
      <c r="DN224" s="110"/>
      <c r="DO224" s="110"/>
      <c r="DP224" s="110"/>
      <c r="DQ224" s="110"/>
      <c r="DR224" s="110"/>
      <c r="DS224" s="110"/>
      <c r="DT224" s="110"/>
      <c r="DU224" s="110"/>
      <c r="DV224" s="110"/>
      <c r="DW224" s="110"/>
      <c r="DX224" s="110"/>
      <c r="DY224" s="110"/>
      <c r="DZ224" s="110"/>
      <c r="EA224" s="110"/>
      <c r="EB224" s="110"/>
      <c r="EC224" s="110"/>
      <c r="ED224" s="110"/>
      <c r="EE224" s="110"/>
      <c r="EF224" s="110"/>
      <c r="EG224" s="110"/>
      <c r="EH224" s="110"/>
      <c r="EI224" s="110"/>
      <c r="EJ224" s="110"/>
      <c r="EK224" s="110"/>
      <c r="EL224" s="110"/>
      <c r="EM224" s="110"/>
      <c r="EN224" s="110"/>
      <c r="EO224" s="110"/>
      <c r="EP224" s="110"/>
      <c r="EQ224" s="110"/>
      <c r="ER224" s="110"/>
      <c r="ES224" s="110"/>
    </row>
    <row r="225" spans="1:66" s="55" customFormat="1" ht="13.5" customHeight="1" x14ac:dyDescent="0.2">
      <c r="A225" s="45"/>
      <c r="B225" s="46"/>
      <c r="C225" s="47"/>
      <c r="D225" s="47"/>
      <c r="E225" s="117" t="s">
        <v>317</v>
      </c>
      <c r="F225" s="118">
        <v>915</v>
      </c>
      <c r="G225" s="71" t="s">
        <v>104</v>
      </c>
      <c r="H225" s="71"/>
      <c r="I225" s="121"/>
      <c r="J225" s="122"/>
      <c r="K225" s="122"/>
      <c r="L225" s="123"/>
      <c r="M225" s="71"/>
      <c r="N225" s="72">
        <f t="shared" ref="N225:O228" si="26">N226</f>
        <v>228.97396000000001</v>
      </c>
      <c r="O225" s="72">
        <f t="shared" si="26"/>
        <v>228.97396000000001</v>
      </c>
      <c r="P225" s="197">
        <f t="shared" si="25"/>
        <v>100</v>
      </c>
    </row>
    <row r="226" spans="1:66" ht="13.5" customHeight="1" x14ac:dyDescent="0.2">
      <c r="A226" s="74">
        <v>9</v>
      </c>
      <c r="B226" s="75"/>
      <c r="C226" s="76"/>
      <c r="D226" s="76"/>
      <c r="E226" s="117" t="s">
        <v>318</v>
      </c>
      <c r="F226" s="118">
        <v>915</v>
      </c>
      <c r="G226" s="71">
        <v>10</v>
      </c>
      <c r="H226" s="71" t="s">
        <v>178</v>
      </c>
      <c r="I226" s="121" t="s">
        <v>152</v>
      </c>
      <c r="J226" s="122"/>
      <c r="K226" s="122"/>
      <c r="L226" s="123"/>
      <c r="M226" s="71"/>
      <c r="N226" s="72">
        <f t="shared" si="26"/>
        <v>228.97396000000001</v>
      </c>
      <c r="O226" s="72">
        <f t="shared" si="26"/>
        <v>228.97396000000001</v>
      </c>
      <c r="P226" s="197">
        <f t="shared" si="25"/>
        <v>100</v>
      </c>
    </row>
    <row r="227" spans="1:66" ht="41.25" customHeight="1" x14ac:dyDescent="0.2">
      <c r="A227" s="74"/>
      <c r="B227" s="75"/>
      <c r="C227" s="76"/>
      <c r="D227" s="76"/>
      <c r="E227" s="117" t="s">
        <v>211</v>
      </c>
      <c r="F227" s="118">
        <v>915</v>
      </c>
      <c r="G227" s="71" t="s">
        <v>104</v>
      </c>
      <c r="H227" s="71" t="s">
        <v>178</v>
      </c>
      <c r="I227" s="121" t="s">
        <v>212</v>
      </c>
      <c r="J227" s="122" t="s">
        <v>213</v>
      </c>
      <c r="K227" s="122"/>
      <c r="L227" s="123"/>
      <c r="M227" s="71"/>
      <c r="N227" s="72">
        <f t="shared" si="26"/>
        <v>228.97396000000001</v>
      </c>
      <c r="O227" s="72">
        <f t="shared" si="26"/>
        <v>228.97396000000001</v>
      </c>
      <c r="P227" s="197">
        <f t="shared" si="25"/>
        <v>100</v>
      </c>
    </row>
    <row r="228" spans="1:66" ht="43.35" customHeight="1" x14ac:dyDescent="0.2">
      <c r="A228" s="74"/>
      <c r="B228" s="75"/>
      <c r="C228" s="76"/>
      <c r="D228" s="76"/>
      <c r="E228" s="117" t="s">
        <v>214</v>
      </c>
      <c r="F228" s="118">
        <v>915</v>
      </c>
      <c r="G228" s="71" t="s">
        <v>104</v>
      </c>
      <c r="H228" s="71" t="s">
        <v>178</v>
      </c>
      <c r="I228" s="121" t="s">
        <v>212</v>
      </c>
      <c r="J228" s="122" t="s">
        <v>184</v>
      </c>
      <c r="K228" s="122" t="s">
        <v>185</v>
      </c>
      <c r="L228" s="123"/>
      <c r="M228" s="71"/>
      <c r="N228" s="72">
        <f>N229</f>
        <v>228.97396000000001</v>
      </c>
      <c r="O228" s="72">
        <f t="shared" si="26"/>
        <v>228.97396000000001</v>
      </c>
      <c r="P228" s="197">
        <f t="shared" si="25"/>
        <v>100</v>
      </c>
    </row>
    <row r="229" spans="1:66" ht="15" customHeight="1" x14ac:dyDescent="0.2">
      <c r="A229" s="74">
        <v>9</v>
      </c>
      <c r="B229" s="75"/>
      <c r="C229" s="76"/>
      <c r="D229" s="76"/>
      <c r="E229" s="117" t="s">
        <v>319</v>
      </c>
      <c r="F229" s="118">
        <v>915</v>
      </c>
      <c r="G229" s="71" t="s">
        <v>104</v>
      </c>
      <c r="H229" s="71" t="s">
        <v>178</v>
      </c>
      <c r="I229" s="121">
        <v>89</v>
      </c>
      <c r="J229" s="122">
        <v>1</v>
      </c>
      <c r="K229" s="122" t="s">
        <v>185</v>
      </c>
      <c r="L229" s="123" t="s">
        <v>320</v>
      </c>
      <c r="M229" s="71"/>
      <c r="N229" s="72">
        <f>N231</f>
        <v>228.97396000000001</v>
      </c>
      <c r="O229" s="72">
        <f>O231</f>
        <v>228.97396000000001</v>
      </c>
      <c r="P229" s="197">
        <f t="shared" si="25"/>
        <v>100</v>
      </c>
    </row>
    <row r="230" spans="1:66" ht="16.5" customHeight="1" x14ac:dyDescent="0.2">
      <c r="A230" s="74"/>
      <c r="B230" s="75"/>
      <c r="C230" s="76"/>
      <c r="D230" s="76"/>
      <c r="E230" s="117" t="s">
        <v>121</v>
      </c>
      <c r="F230" s="118">
        <v>915</v>
      </c>
      <c r="G230" s="71" t="s">
        <v>104</v>
      </c>
      <c r="H230" s="71" t="s">
        <v>178</v>
      </c>
      <c r="I230" s="121">
        <v>89</v>
      </c>
      <c r="J230" s="122">
        <v>1</v>
      </c>
      <c r="K230" s="122" t="s">
        <v>185</v>
      </c>
      <c r="L230" s="123" t="s">
        <v>320</v>
      </c>
      <c r="M230" s="71">
        <v>300</v>
      </c>
      <c r="N230" s="72">
        <f>N231</f>
        <v>228.97396000000001</v>
      </c>
      <c r="O230" s="72">
        <f>O231</f>
        <v>228.97396000000001</v>
      </c>
      <c r="P230" s="197">
        <f t="shared" si="25"/>
        <v>100</v>
      </c>
    </row>
    <row r="231" spans="1:66" ht="17.25" customHeight="1" x14ac:dyDescent="0.2">
      <c r="A231" s="74">
        <v>6</v>
      </c>
      <c r="B231" s="75"/>
      <c r="C231" s="76"/>
      <c r="D231" s="76"/>
      <c r="E231" s="117" t="s">
        <v>122</v>
      </c>
      <c r="F231" s="118">
        <v>915</v>
      </c>
      <c r="G231" s="71" t="s">
        <v>104</v>
      </c>
      <c r="H231" s="71" t="s">
        <v>178</v>
      </c>
      <c r="I231" s="121">
        <v>89</v>
      </c>
      <c r="J231" s="122">
        <v>1</v>
      </c>
      <c r="K231" s="122" t="s">
        <v>185</v>
      </c>
      <c r="L231" s="123" t="s">
        <v>320</v>
      </c>
      <c r="M231" s="71">
        <v>310</v>
      </c>
      <c r="N231" s="72">
        <v>228.97396000000001</v>
      </c>
      <c r="O231" s="72">
        <v>228.97396000000001</v>
      </c>
      <c r="P231" s="197">
        <f t="shared" si="25"/>
        <v>100</v>
      </c>
    </row>
    <row r="232" spans="1:66" ht="15" customHeight="1" x14ac:dyDescent="0.2">
      <c r="A232" s="74"/>
      <c r="B232" s="75"/>
      <c r="C232" s="76"/>
      <c r="D232" s="76"/>
      <c r="E232" s="117" t="s">
        <v>123</v>
      </c>
      <c r="F232" s="118">
        <v>915</v>
      </c>
      <c r="G232" s="71" t="s">
        <v>222</v>
      </c>
      <c r="H232" s="71"/>
      <c r="I232" s="121"/>
      <c r="J232" s="122"/>
      <c r="K232" s="122"/>
      <c r="L232" s="123"/>
      <c r="M232" s="71"/>
      <c r="N232" s="72">
        <f t="shared" ref="N232:O235" si="27">N233</f>
        <v>1.9</v>
      </c>
      <c r="O232" s="72">
        <f t="shared" si="27"/>
        <v>1.825</v>
      </c>
      <c r="P232" s="197">
        <f t="shared" si="25"/>
        <v>96.05263157894737</v>
      </c>
    </row>
    <row r="233" spans="1:66" s="55" customFormat="1" ht="18" customHeight="1" x14ac:dyDescent="0.2">
      <c r="A233" s="45"/>
      <c r="B233" s="46"/>
      <c r="C233" s="47"/>
      <c r="D233" s="47"/>
      <c r="E233" s="117" t="s">
        <v>321</v>
      </c>
      <c r="F233" s="118">
        <v>915</v>
      </c>
      <c r="G233" s="71" t="s">
        <v>222</v>
      </c>
      <c r="H233" s="71" t="s">
        <v>178</v>
      </c>
      <c r="I233" s="121"/>
      <c r="J233" s="122"/>
      <c r="K233" s="122"/>
      <c r="L233" s="123"/>
      <c r="M233" s="71"/>
      <c r="N233" s="72">
        <f t="shared" si="27"/>
        <v>1.9</v>
      </c>
      <c r="O233" s="72">
        <f t="shared" si="27"/>
        <v>1.825</v>
      </c>
      <c r="P233" s="197">
        <f t="shared" si="25"/>
        <v>96.05263157894737</v>
      </c>
    </row>
    <row r="234" spans="1:66" ht="41.25" customHeight="1" x14ac:dyDescent="0.2">
      <c r="A234" s="74"/>
      <c r="B234" s="75"/>
      <c r="C234" s="76"/>
      <c r="D234" s="76"/>
      <c r="E234" s="117" t="s">
        <v>211</v>
      </c>
      <c r="F234" s="118">
        <v>915</v>
      </c>
      <c r="G234" s="71" t="s">
        <v>222</v>
      </c>
      <c r="H234" s="71" t="s">
        <v>178</v>
      </c>
      <c r="I234" s="121">
        <v>89</v>
      </c>
      <c r="J234" s="122">
        <v>0</v>
      </c>
      <c r="K234" s="122"/>
      <c r="L234" s="123"/>
      <c r="M234" s="71"/>
      <c r="N234" s="72">
        <f t="shared" si="27"/>
        <v>1.9</v>
      </c>
      <c r="O234" s="72">
        <f t="shared" si="27"/>
        <v>1.825</v>
      </c>
      <c r="P234" s="197">
        <f t="shared" si="25"/>
        <v>96.05263157894737</v>
      </c>
    </row>
    <row r="235" spans="1:66" ht="42" customHeight="1" x14ac:dyDescent="0.2">
      <c r="A235" s="74"/>
      <c r="B235" s="75"/>
      <c r="C235" s="74"/>
      <c r="D235" s="74"/>
      <c r="E235" s="117" t="s">
        <v>214</v>
      </c>
      <c r="F235" s="118">
        <v>915</v>
      </c>
      <c r="G235" s="71" t="s">
        <v>222</v>
      </c>
      <c r="H235" s="71" t="s">
        <v>178</v>
      </c>
      <c r="I235" s="121">
        <v>89</v>
      </c>
      <c r="J235" s="122">
        <v>1</v>
      </c>
      <c r="K235" s="154" t="s">
        <v>185</v>
      </c>
      <c r="L235" s="123"/>
      <c r="M235" s="71"/>
      <c r="N235" s="72">
        <f>N236</f>
        <v>1.9</v>
      </c>
      <c r="O235" s="72">
        <f t="shared" si="27"/>
        <v>1.825</v>
      </c>
      <c r="P235" s="197">
        <f t="shared" si="25"/>
        <v>96.05263157894737</v>
      </c>
    </row>
    <row r="236" spans="1:66" ht="16.5" customHeight="1" x14ac:dyDescent="0.2">
      <c r="A236" s="74"/>
      <c r="B236" s="75"/>
      <c r="C236" s="76"/>
      <c r="D236" s="76"/>
      <c r="E236" s="117" t="s">
        <v>322</v>
      </c>
      <c r="F236" s="118">
        <v>915</v>
      </c>
      <c r="G236" s="71" t="s">
        <v>222</v>
      </c>
      <c r="H236" s="71" t="s">
        <v>178</v>
      </c>
      <c r="I236" s="121">
        <v>89</v>
      </c>
      <c r="J236" s="122">
        <v>1</v>
      </c>
      <c r="K236" s="154" t="s">
        <v>185</v>
      </c>
      <c r="L236" s="123">
        <v>41240</v>
      </c>
      <c r="M236" s="71"/>
      <c r="N236" s="72">
        <f>N238</f>
        <v>1.9</v>
      </c>
      <c r="O236" s="72">
        <f>O238</f>
        <v>1.825</v>
      </c>
      <c r="P236" s="197">
        <f t="shared" si="25"/>
        <v>96.05263157894737</v>
      </c>
    </row>
    <row r="237" spans="1:66" ht="17.100000000000001" customHeight="1" x14ac:dyDescent="0.2">
      <c r="A237" s="74"/>
      <c r="B237" s="75"/>
      <c r="C237" s="76"/>
      <c r="D237" s="76"/>
      <c r="E237" s="117" t="s">
        <v>123</v>
      </c>
      <c r="F237" s="118">
        <v>915</v>
      </c>
      <c r="G237" s="71" t="s">
        <v>222</v>
      </c>
      <c r="H237" s="71" t="s">
        <v>178</v>
      </c>
      <c r="I237" s="121">
        <v>89</v>
      </c>
      <c r="J237" s="122">
        <v>1</v>
      </c>
      <c r="K237" s="154" t="s">
        <v>185</v>
      </c>
      <c r="L237" s="123">
        <v>41240</v>
      </c>
      <c r="M237" s="160">
        <v>700</v>
      </c>
      <c r="N237" s="101">
        <f>N238</f>
        <v>1.9</v>
      </c>
      <c r="O237" s="101">
        <f>O238</f>
        <v>1.825</v>
      </c>
      <c r="P237" s="197">
        <f t="shared" si="25"/>
        <v>96.05263157894737</v>
      </c>
    </row>
    <row r="238" spans="1:66" ht="16.5" customHeight="1" thickBot="1" x14ac:dyDescent="0.25">
      <c r="A238" s="74"/>
      <c r="B238" s="75"/>
      <c r="C238" s="76"/>
      <c r="D238" s="76"/>
      <c r="E238" s="198" t="s">
        <v>124</v>
      </c>
      <c r="F238" s="199">
        <v>915</v>
      </c>
      <c r="G238" s="173" t="s">
        <v>222</v>
      </c>
      <c r="H238" s="173" t="s">
        <v>178</v>
      </c>
      <c r="I238" s="200">
        <v>89</v>
      </c>
      <c r="J238" s="201">
        <v>1</v>
      </c>
      <c r="K238" s="202" t="s">
        <v>185</v>
      </c>
      <c r="L238" s="178">
        <v>41240</v>
      </c>
      <c r="M238" s="173" t="s">
        <v>323</v>
      </c>
      <c r="N238" s="203">
        <v>1.9</v>
      </c>
      <c r="O238" s="203">
        <v>1.825</v>
      </c>
      <c r="P238" s="204">
        <f t="shared" si="25"/>
        <v>96.05263157894737</v>
      </c>
      <c r="Y238" s="74"/>
      <c r="Z238" s="74"/>
    </row>
    <row r="239" spans="1:66" s="89" customFormat="1" ht="17.100000000000001" hidden="1" customHeight="1" x14ac:dyDescent="0.2">
      <c r="D239" s="74"/>
      <c r="E239" s="161" t="s">
        <v>324</v>
      </c>
      <c r="F239" s="118">
        <v>915</v>
      </c>
      <c r="G239" s="146" t="s">
        <v>325</v>
      </c>
      <c r="H239" s="162"/>
      <c r="I239" s="163"/>
      <c r="J239" s="164"/>
      <c r="K239" s="164"/>
      <c r="L239" s="165"/>
      <c r="M239" s="166"/>
      <c r="N239" s="98"/>
      <c r="O239" s="98">
        <f t="shared" ref="O239:O244" si="28">O240</f>
        <v>0</v>
      </c>
      <c r="P239" s="98"/>
      <c r="Q239" s="79"/>
      <c r="R239" s="79"/>
      <c r="S239" s="79"/>
      <c r="T239" s="79"/>
      <c r="U239" s="79"/>
      <c r="V239" s="79"/>
      <c r="W239" s="79"/>
      <c r="X239" s="79"/>
      <c r="Y239" s="79"/>
      <c r="Z239" s="79"/>
      <c r="AA239" s="79"/>
      <c r="AB239" s="79"/>
      <c r="AC239" s="79"/>
      <c r="AD239" s="79"/>
      <c r="AE239" s="79"/>
      <c r="AF239" s="79"/>
      <c r="AG239" s="79"/>
      <c r="AH239" s="79"/>
      <c r="AI239" s="79"/>
      <c r="AJ239" s="79"/>
      <c r="AK239" s="79"/>
      <c r="AL239" s="79"/>
      <c r="AM239" s="79"/>
      <c r="AN239" s="79"/>
      <c r="AO239" s="79"/>
      <c r="AP239" s="79"/>
      <c r="AQ239" s="79"/>
      <c r="AR239" s="79"/>
      <c r="AS239" s="79"/>
      <c r="AT239" s="79"/>
      <c r="AU239" s="79"/>
      <c r="AV239" s="79"/>
      <c r="AW239" s="79"/>
      <c r="AX239" s="79"/>
      <c r="AY239" s="79"/>
      <c r="AZ239" s="79"/>
      <c r="BA239" s="79"/>
      <c r="BB239" s="79"/>
      <c r="BC239" s="79"/>
      <c r="BD239" s="79"/>
      <c r="BE239" s="79"/>
      <c r="BF239" s="79"/>
      <c r="BG239" s="79"/>
      <c r="BH239" s="79"/>
      <c r="BI239" s="79"/>
      <c r="BJ239" s="79"/>
      <c r="BK239" s="79"/>
      <c r="BL239" s="79"/>
      <c r="BM239" s="79"/>
      <c r="BN239" s="79"/>
    </row>
    <row r="240" spans="1:66" s="89" customFormat="1" ht="17.100000000000001" hidden="1" customHeight="1" x14ac:dyDescent="0.2">
      <c r="D240" s="74"/>
      <c r="E240" s="129" t="s">
        <v>324</v>
      </c>
      <c r="F240" s="118">
        <v>915</v>
      </c>
      <c r="G240" s="167" t="s">
        <v>325</v>
      </c>
      <c r="H240" s="167" t="s">
        <v>325</v>
      </c>
      <c r="I240" s="168"/>
      <c r="J240" s="150"/>
      <c r="K240" s="169"/>
      <c r="L240" s="130"/>
      <c r="M240" s="86"/>
      <c r="N240" s="72"/>
      <c r="O240" s="72">
        <f t="shared" si="28"/>
        <v>0</v>
      </c>
      <c r="P240" s="72"/>
      <c r="Q240" s="79"/>
      <c r="R240" s="79"/>
      <c r="S240" s="79"/>
      <c r="T240" s="79"/>
      <c r="U240" s="79"/>
      <c r="V240" s="79"/>
      <c r="W240" s="79"/>
      <c r="X240" s="79"/>
      <c r="Y240" s="79"/>
      <c r="Z240" s="79"/>
      <c r="AA240" s="79"/>
      <c r="AB240" s="79"/>
      <c r="AC240" s="79"/>
      <c r="AD240" s="79"/>
      <c r="AE240" s="79"/>
      <c r="AF240" s="79"/>
      <c r="AG240" s="79"/>
      <c r="AH240" s="79"/>
      <c r="AI240" s="79"/>
      <c r="AJ240" s="79"/>
      <c r="AK240" s="79"/>
      <c r="AL240" s="79"/>
      <c r="AM240" s="79"/>
      <c r="AN240" s="79"/>
      <c r="AO240" s="79"/>
      <c r="AP240" s="79"/>
      <c r="AQ240" s="79"/>
      <c r="AR240" s="79"/>
      <c r="AS240" s="79"/>
      <c r="AT240" s="79"/>
      <c r="AU240" s="79"/>
      <c r="AV240" s="79"/>
      <c r="AW240" s="79"/>
      <c r="AX240" s="79"/>
      <c r="AY240" s="79"/>
      <c r="AZ240" s="79"/>
      <c r="BA240" s="79"/>
      <c r="BB240" s="79"/>
      <c r="BC240" s="79"/>
      <c r="BD240" s="79"/>
      <c r="BE240" s="79"/>
      <c r="BF240" s="79"/>
      <c r="BG240" s="79"/>
      <c r="BH240" s="79"/>
      <c r="BI240" s="79"/>
      <c r="BJ240" s="79"/>
      <c r="BK240" s="79"/>
      <c r="BL240" s="79"/>
      <c r="BM240" s="79"/>
      <c r="BN240" s="79"/>
    </row>
    <row r="241" spans="4:66" s="89" customFormat="1" ht="41.25" hidden="1" customHeight="1" x14ac:dyDescent="0.2">
      <c r="D241" s="74"/>
      <c r="E241" s="117" t="s">
        <v>211</v>
      </c>
      <c r="F241" s="118">
        <v>915</v>
      </c>
      <c r="G241" s="167">
        <v>99</v>
      </c>
      <c r="H241" s="167">
        <v>99</v>
      </c>
      <c r="I241" s="168" t="s">
        <v>212</v>
      </c>
      <c r="J241" s="150" t="s">
        <v>213</v>
      </c>
      <c r="K241" s="169"/>
      <c r="L241" s="148"/>
      <c r="M241" s="86"/>
      <c r="N241" s="108"/>
      <c r="O241" s="108">
        <f t="shared" si="28"/>
        <v>0</v>
      </c>
      <c r="P241" s="108"/>
      <c r="Q241" s="79"/>
      <c r="R241" s="79"/>
      <c r="S241" s="79"/>
      <c r="T241" s="79"/>
      <c r="U241" s="79"/>
      <c r="V241" s="79"/>
      <c r="W241" s="79"/>
      <c r="X241" s="79"/>
      <c r="Y241" s="79"/>
      <c r="Z241" s="79"/>
      <c r="AA241" s="79"/>
      <c r="AB241" s="79"/>
      <c r="AC241" s="79"/>
      <c r="AD241" s="79"/>
      <c r="AE241" s="79"/>
      <c r="AF241" s="79"/>
      <c r="AG241" s="79"/>
      <c r="AH241" s="79"/>
      <c r="AI241" s="79"/>
      <c r="AJ241" s="79"/>
      <c r="AK241" s="79"/>
      <c r="AL241" s="79"/>
      <c r="AM241" s="79"/>
      <c r="AN241" s="79"/>
      <c r="AO241" s="79"/>
      <c r="AP241" s="79"/>
      <c r="AQ241" s="79"/>
      <c r="AR241" s="79"/>
      <c r="AS241" s="79"/>
      <c r="AT241" s="79"/>
      <c r="AU241" s="79"/>
      <c r="AV241" s="79"/>
      <c r="AW241" s="79"/>
      <c r="AX241" s="79"/>
      <c r="AY241" s="79"/>
      <c r="AZ241" s="79"/>
      <c r="BA241" s="79"/>
      <c r="BB241" s="79"/>
      <c r="BC241" s="79"/>
      <c r="BD241" s="79"/>
      <c r="BE241" s="79"/>
      <c r="BF241" s="79"/>
      <c r="BG241" s="79"/>
      <c r="BH241" s="79"/>
      <c r="BI241" s="79"/>
      <c r="BJ241" s="79"/>
      <c r="BK241" s="79"/>
      <c r="BL241" s="79"/>
      <c r="BM241" s="79"/>
      <c r="BN241" s="79"/>
    </row>
    <row r="242" spans="4:66" s="89" customFormat="1" ht="40.5" hidden="1" customHeight="1" x14ac:dyDescent="0.2">
      <c r="D242" s="74"/>
      <c r="E242" s="117" t="s">
        <v>214</v>
      </c>
      <c r="F242" s="118">
        <v>915</v>
      </c>
      <c r="G242" s="167">
        <v>99</v>
      </c>
      <c r="H242" s="167">
        <v>99</v>
      </c>
      <c r="I242" s="168" t="s">
        <v>212</v>
      </c>
      <c r="J242" s="150" t="s">
        <v>184</v>
      </c>
      <c r="K242" s="169" t="s">
        <v>185</v>
      </c>
      <c r="L242" s="148"/>
      <c r="M242" s="86"/>
      <c r="N242" s="108"/>
      <c r="O242" s="108">
        <f>O243</f>
        <v>0</v>
      </c>
      <c r="P242" s="108"/>
      <c r="Q242" s="79"/>
      <c r="R242" s="79"/>
      <c r="S242" s="79"/>
      <c r="T242" s="79"/>
      <c r="U242" s="79"/>
      <c r="V242" s="79"/>
      <c r="W242" s="79"/>
      <c r="X242" s="79"/>
      <c r="Y242" s="79"/>
      <c r="Z242" s="79"/>
      <c r="AA242" s="79"/>
      <c r="AB242" s="79"/>
      <c r="AC242" s="79"/>
      <c r="AD242" s="79"/>
      <c r="AE242" s="79"/>
      <c r="AF242" s="79"/>
      <c r="AG242" s="79"/>
      <c r="AH242" s="79"/>
      <c r="AI242" s="79"/>
      <c r="AJ242" s="79"/>
      <c r="AK242" s="79"/>
      <c r="AL242" s="79"/>
      <c r="AM242" s="79"/>
      <c r="AN242" s="79"/>
      <c r="AO242" s="79"/>
      <c r="AP242" s="79"/>
      <c r="AQ242" s="79"/>
      <c r="AR242" s="79"/>
      <c r="AS242" s="79"/>
      <c r="AT242" s="79"/>
      <c r="AU242" s="79"/>
      <c r="AV242" s="79"/>
      <c r="AW242" s="79"/>
      <c r="AX242" s="79"/>
      <c r="AY242" s="79"/>
      <c r="AZ242" s="79"/>
      <c r="BA242" s="79"/>
      <c r="BB242" s="79"/>
      <c r="BC242" s="79"/>
      <c r="BD242" s="79"/>
      <c r="BE242" s="79"/>
      <c r="BF242" s="79"/>
      <c r="BG242" s="79"/>
      <c r="BH242" s="79"/>
      <c r="BI242" s="79"/>
      <c r="BJ242" s="79"/>
      <c r="BK242" s="79"/>
      <c r="BL242" s="79"/>
      <c r="BM242" s="79"/>
      <c r="BN242" s="79"/>
    </row>
    <row r="243" spans="4:66" s="89" customFormat="1" ht="15" hidden="1" customHeight="1" x14ac:dyDescent="0.2">
      <c r="D243" s="74"/>
      <c r="E243" s="117" t="s">
        <v>324</v>
      </c>
      <c r="F243" s="118">
        <v>915</v>
      </c>
      <c r="G243" s="167">
        <v>99</v>
      </c>
      <c r="H243" s="167">
        <v>99</v>
      </c>
      <c r="I243" s="168" t="s">
        <v>212</v>
      </c>
      <c r="J243" s="150" t="s">
        <v>184</v>
      </c>
      <c r="K243" s="169" t="s">
        <v>185</v>
      </c>
      <c r="L243" s="123">
        <v>41990</v>
      </c>
      <c r="M243" s="86"/>
      <c r="N243" s="108"/>
      <c r="O243" s="108">
        <f t="shared" si="28"/>
        <v>0</v>
      </c>
      <c r="P243" s="108"/>
      <c r="Q243" s="79"/>
      <c r="R243" s="79"/>
      <c r="S243" s="79"/>
      <c r="T243" s="79"/>
      <c r="U243" s="79"/>
      <c r="V243" s="79"/>
      <c r="W243" s="79"/>
      <c r="X243" s="79"/>
      <c r="Y243" s="79"/>
      <c r="Z243" s="79"/>
      <c r="AA243" s="79"/>
      <c r="AB243" s="79"/>
      <c r="AC243" s="79"/>
      <c r="AD243" s="79"/>
      <c r="AE243" s="79"/>
      <c r="AF243" s="79"/>
      <c r="AG243" s="79"/>
      <c r="AH243" s="79"/>
      <c r="AI243" s="79"/>
      <c r="AJ243" s="79"/>
      <c r="AK243" s="79"/>
      <c r="AL243" s="79"/>
      <c r="AM243" s="79"/>
      <c r="AN243" s="79"/>
      <c r="AO243" s="79"/>
      <c r="AP243" s="79"/>
      <c r="AQ243" s="79"/>
      <c r="AR243" s="79"/>
      <c r="AS243" s="79"/>
      <c r="AT243" s="79"/>
      <c r="AU243" s="79"/>
      <c r="AV243" s="79"/>
      <c r="AW243" s="79"/>
      <c r="AX243" s="79"/>
      <c r="AY243" s="79"/>
      <c r="AZ243" s="79"/>
      <c r="BA243" s="79"/>
      <c r="BB243" s="79"/>
      <c r="BC243" s="79"/>
      <c r="BD243" s="79"/>
      <c r="BE243" s="79"/>
      <c r="BF243" s="79"/>
      <c r="BG243" s="79"/>
      <c r="BH243" s="79"/>
      <c r="BI243" s="79"/>
      <c r="BJ243" s="79"/>
      <c r="BK243" s="79"/>
      <c r="BL243" s="79"/>
      <c r="BM243" s="79"/>
      <c r="BN243" s="79"/>
    </row>
    <row r="244" spans="4:66" s="89" customFormat="1" hidden="1" x14ac:dyDescent="0.2">
      <c r="D244" s="74"/>
      <c r="E244" s="129" t="s">
        <v>110</v>
      </c>
      <c r="F244" s="118">
        <v>915</v>
      </c>
      <c r="G244" s="167">
        <v>99</v>
      </c>
      <c r="H244" s="167">
        <v>99</v>
      </c>
      <c r="I244" s="168" t="s">
        <v>212</v>
      </c>
      <c r="J244" s="150" t="s">
        <v>184</v>
      </c>
      <c r="K244" s="169" t="s">
        <v>185</v>
      </c>
      <c r="L244" s="123">
        <v>41990</v>
      </c>
      <c r="M244" s="137">
        <v>800</v>
      </c>
      <c r="N244" s="170"/>
      <c r="O244" s="170">
        <f t="shared" si="28"/>
        <v>0</v>
      </c>
      <c r="P244" s="170"/>
      <c r="Q244" s="79"/>
      <c r="R244" s="79"/>
      <c r="S244" s="79"/>
      <c r="T244" s="79"/>
      <c r="U244" s="79"/>
      <c r="V244" s="79"/>
      <c r="W244" s="79"/>
      <c r="X244" s="79"/>
      <c r="Y244" s="79"/>
      <c r="Z244" s="79"/>
      <c r="AA244" s="79"/>
      <c r="AB244" s="79"/>
      <c r="AC244" s="79"/>
      <c r="AD244" s="79"/>
      <c r="AE244" s="79"/>
      <c r="AF244" s="79"/>
      <c r="AG244" s="79"/>
      <c r="AH244" s="79"/>
      <c r="AI244" s="79"/>
      <c r="AJ244" s="79"/>
      <c r="AK244" s="79"/>
      <c r="AL244" s="79"/>
      <c r="AM244" s="79"/>
      <c r="AN244" s="79"/>
      <c r="AO244" s="79"/>
      <c r="AP244" s="79"/>
      <c r="AQ244" s="79"/>
      <c r="AR244" s="79"/>
      <c r="AS244" s="79"/>
      <c r="AT244" s="79"/>
      <c r="AU244" s="79"/>
      <c r="AV244" s="79"/>
      <c r="AW244" s="79"/>
      <c r="AX244" s="79"/>
      <c r="AY244" s="79"/>
      <c r="AZ244" s="79"/>
      <c r="BA244" s="79"/>
      <c r="BB244" s="79"/>
      <c r="BC244" s="79"/>
      <c r="BD244" s="79"/>
      <c r="BE244" s="79"/>
      <c r="BF244" s="79"/>
      <c r="BG244" s="79"/>
      <c r="BH244" s="79"/>
      <c r="BI244" s="79"/>
      <c r="BJ244" s="79"/>
      <c r="BK244" s="79"/>
      <c r="BL244" s="79"/>
      <c r="BM244" s="79"/>
      <c r="BN244" s="79"/>
    </row>
    <row r="245" spans="4:66" s="89" customFormat="1" ht="16.5" hidden="1" customHeight="1" thickBot="1" x14ac:dyDescent="0.25">
      <c r="D245" s="76"/>
      <c r="E245" s="171" t="s">
        <v>114</v>
      </c>
      <c r="F245" s="172">
        <v>915</v>
      </c>
      <c r="G245" s="173" t="s">
        <v>325</v>
      </c>
      <c r="H245" s="174">
        <v>99</v>
      </c>
      <c r="I245" s="175" t="s">
        <v>212</v>
      </c>
      <c r="J245" s="176" t="s">
        <v>184</v>
      </c>
      <c r="K245" s="177" t="s">
        <v>185</v>
      </c>
      <c r="L245" s="178">
        <v>41990</v>
      </c>
      <c r="M245" s="173">
        <v>870</v>
      </c>
      <c r="N245" s="179"/>
      <c r="O245" s="180">
        <v>0</v>
      </c>
      <c r="P245" s="180"/>
      <c r="Q245" s="79"/>
      <c r="R245" s="79"/>
      <c r="S245" s="79"/>
      <c r="T245" s="79"/>
      <c r="U245" s="79"/>
      <c r="V245" s="79"/>
      <c r="W245" s="79"/>
      <c r="X245" s="79"/>
      <c r="Y245" s="79"/>
      <c r="Z245" s="79"/>
      <c r="AA245" s="79"/>
      <c r="AB245" s="79"/>
      <c r="AC245" s="79"/>
      <c r="AD245" s="79"/>
      <c r="AE245" s="79"/>
      <c r="AF245" s="79"/>
      <c r="AG245" s="79"/>
      <c r="AH245" s="79"/>
      <c r="AI245" s="79"/>
      <c r="AJ245" s="79"/>
      <c r="AK245" s="79"/>
      <c r="AL245" s="79"/>
      <c r="AM245" s="79"/>
      <c r="AN245" s="79"/>
      <c r="AO245" s="79"/>
      <c r="AP245" s="79"/>
      <c r="AQ245" s="79"/>
      <c r="AR245" s="79"/>
      <c r="AS245" s="79"/>
      <c r="AT245" s="79"/>
      <c r="AU245" s="79"/>
      <c r="AV245" s="79"/>
      <c r="AW245" s="79"/>
      <c r="AX245" s="79"/>
      <c r="AY245" s="79"/>
      <c r="AZ245" s="79"/>
      <c r="BA245" s="79"/>
      <c r="BB245" s="79"/>
      <c r="BC245" s="79"/>
      <c r="BD245" s="79"/>
      <c r="BE245" s="79"/>
      <c r="BF245" s="79"/>
      <c r="BG245" s="79"/>
      <c r="BH245" s="79"/>
      <c r="BI245" s="79"/>
      <c r="BJ245" s="79"/>
      <c r="BK245" s="79"/>
      <c r="BL245" s="79"/>
      <c r="BM245" s="79"/>
      <c r="BN245" s="79"/>
    </row>
    <row r="246" spans="4:66" x14ac:dyDescent="0.2">
      <c r="M246" s="183"/>
      <c r="N246" s="79"/>
    </row>
    <row r="247" spans="4:66" x14ac:dyDescent="0.2">
      <c r="M247" s="183"/>
      <c r="N247" s="79"/>
    </row>
    <row r="248" spans="4:66" x14ac:dyDescent="0.2">
      <c r="M248" s="183"/>
      <c r="N248" s="79"/>
    </row>
    <row r="249" spans="4:66" x14ac:dyDescent="0.2">
      <c r="M249" s="183"/>
      <c r="N249" s="79"/>
    </row>
    <row r="250" spans="4:66" x14ac:dyDescent="0.2">
      <c r="M250" s="183"/>
      <c r="N250" s="79"/>
    </row>
    <row r="251" spans="4:66" x14ac:dyDescent="0.2">
      <c r="M251" s="183"/>
      <c r="N251" s="79"/>
    </row>
  </sheetData>
  <mergeCells count="16">
    <mergeCell ref="N9:P9"/>
    <mergeCell ref="I11:L11"/>
    <mergeCell ref="E7:P7"/>
    <mergeCell ref="E9:E10"/>
    <mergeCell ref="F9:F10"/>
    <mergeCell ref="G9:G10"/>
    <mergeCell ref="H9:H10"/>
    <mergeCell ref="I9:L10"/>
    <mergeCell ref="M9:M10"/>
    <mergeCell ref="E8:P8"/>
    <mergeCell ref="I6:P6"/>
    <mergeCell ref="E1:N1"/>
    <mergeCell ref="N2:P2"/>
    <mergeCell ref="E3:P3"/>
    <mergeCell ref="I4:P4"/>
    <mergeCell ref="I5:P5"/>
  </mergeCells>
  <conditionalFormatting sqref="I239:M240 E109 I241:K245">
    <cfRule type="expression" dxfId="33" priority="33" stopIfTrue="1">
      <formula>$I109=""</formula>
    </cfRule>
    <cfRule type="expression" dxfId="32" priority="34" stopIfTrue="1">
      <formula>AND($J109="",$I109&lt;&gt;"")</formula>
    </cfRule>
  </conditionalFormatting>
  <conditionalFormatting sqref="J45">
    <cfRule type="expression" dxfId="31" priority="31" stopIfTrue="1">
      <formula>$K45=""</formula>
    </cfRule>
    <cfRule type="expression" dxfId="30" priority="32" stopIfTrue="1">
      <formula>AND($M45="",$K45&lt;&gt;"")</formula>
    </cfRule>
  </conditionalFormatting>
  <conditionalFormatting sqref="A261 E256:I257 E261:F261 I258:I261 N241:N244 O241:P245">
    <cfRule type="expression" dxfId="29" priority="27" stopIfTrue="1">
      <formula>$H241=""</formula>
    </cfRule>
    <cfRule type="expression" dxfId="28" priority="28" stopIfTrue="1">
      <formula>AND($I241="",$H241&lt;&gt;"")</formula>
    </cfRule>
  </conditionalFormatting>
  <conditionalFormatting sqref="A12:I12">
    <cfRule type="expression" dxfId="27" priority="25" stopIfTrue="1">
      <formula>$C12=""</formula>
    </cfRule>
    <cfRule type="expression" dxfId="26" priority="26" stopIfTrue="1">
      <formula>$E12&lt;&gt;""</formula>
    </cfRule>
  </conditionalFormatting>
  <conditionalFormatting sqref="L25:M25 J25 M39 J38:J39 G38:H39 H35:H37 G25:H25 L43:M46 G43:H45">
    <cfRule type="expression" dxfId="25" priority="23" stopIfTrue="1">
      <formula>$J25=""</formula>
    </cfRule>
    <cfRule type="expression" dxfId="24" priority="24" stopIfTrue="1">
      <formula>AND($L25="",$J25&lt;&gt;"")</formula>
    </cfRule>
  </conditionalFormatting>
  <conditionalFormatting sqref="M34:M39">
    <cfRule type="expression" dxfId="23" priority="21" stopIfTrue="1">
      <formula>$K34=""</formula>
    </cfRule>
    <cfRule type="expression" dxfId="22" priority="22" stopIfTrue="1">
      <formula>AND($M34="",$K34&lt;&gt;"")</formula>
    </cfRule>
  </conditionalFormatting>
  <conditionalFormatting sqref="A252:I255">
    <cfRule type="expression" dxfId="21" priority="29" stopIfTrue="1">
      <formula>#REF!=""</formula>
    </cfRule>
    <cfRule type="expression" dxfId="20" priority="30" stopIfTrue="1">
      <formula>AND($H252="",#REF!&lt;&gt;"")</formula>
    </cfRule>
  </conditionalFormatting>
  <conditionalFormatting sqref="M241:M243">
    <cfRule type="expression" dxfId="19" priority="19" stopIfTrue="1">
      <formula>$M241=""</formula>
    </cfRule>
    <cfRule type="expression" dxfId="18" priority="20" stopIfTrue="1">
      <formula>AND($N241="",$M241&lt;&gt;"")</formula>
    </cfRule>
  </conditionalFormatting>
  <conditionalFormatting sqref="I150:L151">
    <cfRule type="expression" dxfId="17" priority="17" stopIfTrue="1">
      <formula>$L150=""</formula>
    </cfRule>
    <cfRule type="expression" dxfId="16" priority="18" stopIfTrue="1">
      <formula>AND($M150="",$L150&lt;&gt;"")</formula>
    </cfRule>
  </conditionalFormatting>
  <conditionalFormatting sqref="E109">
    <cfRule type="expression" dxfId="15" priority="15" stopIfTrue="1">
      <formula>$G109=""</formula>
    </cfRule>
    <cfRule type="expression" dxfId="14" priority="16" stopIfTrue="1">
      <formula>AND($H109="",$G109&lt;&gt;"")</formula>
    </cfRule>
  </conditionalFormatting>
  <conditionalFormatting sqref="E25 E224 O43:O44 N43:N45 E113">
    <cfRule type="expression" dxfId="13" priority="13" stopIfTrue="1">
      <formula>$I25=""</formula>
    </cfRule>
    <cfRule type="expression" dxfId="12" priority="14" stopIfTrue="1">
      <formula>AND($K25="",$I25&lt;&gt;"")</formula>
    </cfRule>
  </conditionalFormatting>
  <conditionalFormatting sqref="E208 E205">
    <cfRule type="expression" dxfId="11" priority="11" stopIfTrue="1">
      <formula>$I205=""</formula>
    </cfRule>
    <cfRule type="expression" dxfId="10" priority="12" stopIfTrue="1">
      <formula>AND($J205="",$I205&lt;&gt;"")</formula>
    </cfRule>
  </conditionalFormatting>
  <conditionalFormatting sqref="N82:N83 O83">
    <cfRule type="expression" dxfId="9" priority="9" stopIfTrue="1">
      <formula>#REF!=""</formula>
    </cfRule>
    <cfRule type="expression" dxfId="8" priority="10" stopIfTrue="1">
      <formula>AND($G82="",#REF!&lt;&gt;"")</formula>
    </cfRule>
  </conditionalFormatting>
  <conditionalFormatting sqref="N245">
    <cfRule type="expression" dxfId="7" priority="7" stopIfTrue="1">
      <formula>$L245=""</formula>
    </cfRule>
    <cfRule type="expression" dxfId="6" priority="8" stopIfTrue="1">
      <formula>AND($M245="",$L245&lt;&gt;"")</formula>
    </cfRule>
  </conditionalFormatting>
  <conditionalFormatting sqref="N84:N89 N93:N95 O93:O94 O84:O88">
    <cfRule type="expression" dxfId="5" priority="5" stopIfTrue="1">
      <formula>#REF!=""</formula>
    </cfRule>
    <cfRule type="expression" dxfId="4" priority="6" stopIfTrue="1">
      <formula>AND($G84="",#REF!&lt;&gt;"")</formula>
    </cfRule>
  </conditionalFormatting>
  <conditionalFormatting sqref="N90:N92 O90:O91">
    <cfRule type="expression" dxfId="3" priority="3" stopIfTrue="1">
      <formula>#REF!=""</formula>
    </cfRule>
    <cfRule type="expression" dxfId="2" priority="4" stopIfTrue="1">
      <formula>AND($G90="",#REF!&lt;&gt;"")</formula>
    </cfRule>
  </conditionalFormatting>
  <conditionalFormatting sqref="E118">
    <cfRule type="expression" dxfId="1" priority="1" stopIfTrue="1">
      <formula>$J118=""</formula>
    </cfRule>
    <cfRule type="expression" dxfId="0" priority="2" stopIfTrue="1">
      <formula>AND($L118="",$J118&lt;&gt;"")</formula>
    </cfRule>
  </conditionalFormatting>
  <pageMargins left="0.70866141732283472" right="0" top="0" bottom="0" header="0" footer="0"/>
  <pageSetup paperSize="9" scale="68" fitToHeight="0" orientation="portrait" r:id="rId1"/>
  <colBreaks count="1" manualBreakCount="1">
    <brk id="1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4"/>
  <sheetViews>
    <sheetView zoomScaleNormal="100" zoomScaleSheetLayoutView="100" workbookViewId="0">
      <selection activeCell="H12" sqref="H12"/>
    </sheetView>
  </sheetViews>
  <sheetFormatPr defaultRowHeight="15" x14ac:dyDescent="0.25"/>
  <cols>
    <col min="1" max="1" width="20.28515625" style="1" customWidth="1"/>
    <col min="2" max="2" width="20.7109375" style="1" customWidth="1"/>
    <col min="3" max="3" width="38.85546875" style="1" customWidth="1"/>
    <col min="4" max="4" width="12.42578125" style="1" customWidth="1"/>
    <col min="5" max="5" width="12" style="1" customWidth="1"/>
    <col min="6" max="6" width="11.85546875" style="1" customWidth="1"/>
    <col min="7" max="7" width="9.140625" style="1" customWidth="1"/>
    <col min="8" max="16384" width="9.140625" style="1"/>
  </cols>
  <sheetData>
    <row r="1" spans="1:7" x14ac:dyDescent="0.25">
      <c r="A1" s="5"/>
      <c r="B1" s="209"/>
      <c r="C1" s="317" t="s">
        <v>331</v>
      </c>
      <c r="D1" s="238"/>
      <c r="E1" s="238"/>
      <c r="F1" s="238"/>
    </row>
    <row r="2" spans="1:7" x14ac:dyDescent="0.25">
      <c r="A2" s="5"/>
      <c r="B2" s="209"/>
      <c r="C2" s="317" t="s">
        <v>154</v>
      </c>
      <c r="D2" s="238"/>
      <c r="E2" s="238"/>
      <c r="F2" s="238"/>
    </row>
    <row r="3" spans="1:7" x14ac:dyDescent="0.25">
      <c r="A3" s="5"/>
      <c r="B3" s="209"/>
      <c r="C3" s="317" t="s">
        <v>155</v>
      </c>
      <c r="D3" s="238"/>
      <c r="E3" s="238"/>
      <c r="F3" s="238"/>
    </row>
    <row r="4" spans="1:7" x14ac:dyDescent="0.25">
      <c r="A4" s="5"/>
      <c r="B4" s="318" t="s">
        <v>156</v>
      </c>
      <c r="C4" s="319"/>
      <c r="D4" s="319"/>
      <c r="E4" s="319"/>
      <c r="F4" s="319"/>
    </row>
    <row r="5" spans="1:7" x14ac:dyDescent="0.25">
      <c r="A5" s="5"/>
      <c r="B5" s="210"/>
      <c r="C5" s="320" t="s">
        <v>157</v>
      </c>
      <c r="D5" s="238"/>
      <c r="E5" s="238"/>
      <c r="F5" s="238"/>
    </row>
    <row r="6" spans="1:7" ht="15" customHeight="1" x14ac:dyDescent="0.25">
      <c r="A6" s="5"/>
      <c r="B6" s="210"/>
      <c r="C6" s="320" t="s">
        <v>164</v>
      </c>
      <c r="D6" s="321"/>
      <c r="E6" s="321"/>
      <c r="F6" s="321"/>
      <c r="G6" s="2"/>
    </row>
    <row r="7" spans="1:7" ht="51" customHeight="1" x14ac:dyDescent="0.25">
      <c r="A7" s="322" t="s">
        <v>334</v>
      </c>
      <c r="B7" s="322"/>
      <c r="C7" s="322"/>
      <c r="D7" s="322"/>
      <c r="E7" s="322"/>
      <c r="F7" s="322"/>
      <c r="G7" s="2"/>
    </row>
    <row r="8" spans="1:7" ht="12.75" customHeight="1" thickBot="1" x14ac:dyDescent="0.3">
      <c r="A8" s="5"/>
      <c r="B8" s="211"/>
      <c r="C8" s="212"/>
      <c r="D8" s="213"/>
      <c r="E8" s="214"/>
      <c r="F8" s="215" t="s">
        <v>158</v>
      </c>
      <c r="G8" s="2"/>
    </row>
    <row r="9" spans="1:7" ht="12" customHeight="1" x14ac:dyDescent="0.25">
      <c r="A9" s="314" t="s">
        <v>332</v>
      </c>
      <c r="B9" s="298" t="s">
        <v>333</v>
      </c>
      <c r="C9" s="299"/>
      <c r="D9" s="329" t="s">
        <v>161</v>
      </c>
      <c r="E9" s="323" t="s">
        <v>0</v>
      </c>
      <c r="F9" s="326" t="s">
        <v>162</v>
      </c>
      <c r="G9" s="2"/>
    </row>
    <row r="10" spans="1:7" ht="11.85" customHeight="1" x14ac:dyDescent="0.25">
      <c r="A10" s="315"/>
      <c r="B10" s="300"/>
      <c r="C10" s="301"/>
      <c r="D10" s="330"/>
      <c r="E10" s="324"/>
      <c r="F10" s="327"/>
      <c r="G10" s="2"/>
    </row>
    <row r="11" spans="1:7" ht="52.5" customHeight="1" thickBot="1" x14ac:dyDescent="0.3">
      <c r="A11" s="316"/>
      <c r="B11" s="302"/>
      <c r="C11" s="303"/>
      <c r="D11" s="331"/>
      <c r="E11" s="325"/>
      <c r="F11" s="328"/>
      <c r="G11" s="2"/>
    </row>
    <row r="12" spans="1:7" ht="12.75" customHeight="1" thickBot="1" x14ac:dyDescent="0.3">
      <c r="A12" s="230">
        <v>1</v>
      </c>
      <c r="B12" s="304">
        <v>2</v>
      </c>
      <c r="C12" s="305"/>
      <c r="D12" s="216">
        <v>3</v>
      </c>
      <c r="E12" s="217">
        <v>4</v>
      </c>
      <c r="F12" s="218">
        <v>5</v>
      </c>
      <c r="G12" s="2"/>
    </row>
    <row r="13" spans="1:7" ht="20.85" customHeight="1" x14ac:dyDescent="0.25">
      <c r="A13" s="231" t="s">
        <v>105</v>
      </c>
      <c r="B13" s="306" t="s">
        <v>125</v>
      </c>
      <c r="C13" s="307"/>
      <c r="D13" s="221">
        <v>675.19500000000005</v>
      </c>
      <c r="E13" s="221">
        <v>123.605</v>
      </c>
      <c r="F13" s="220">
        <f t="shared" ref="F13:F31" si="0">E13/D13*100</f>
        <v>18.306563289123883</v>
      </c>
      <c r="G13" s="2"/>
    </row>
    <row r="14" spans="1:7" ht="12.95" customHeight="1" x14ac:dyDescent="0.25">
      <c r="A14" s="232"/>
      <c r="B14" s="308" t="s">
        <v>6</v>
      </c>
      <c r="C14" s="309"/>
      <c r="D14" s="219"/>
      <c r="E14" s="219"/>
      <c r="F14" s="220"/>
      <c r="G14" s="2"/>
    </row>
    <row r="15" spans="1:7" ht="15" customHeight="1" x14ac:dyDescent="0.25">
      <c r="A15" s="231" t="s">
        <v>105</v>
      </c>
      <c r="B15" s="310" t="s">
        <v>126</v>
      </c>
      <c r="C15" s="311"/>
      <c r="D15" s="221">
        <v>-79.694000000000003</v>
      </c>
      <c r="E15" s="221">
        <v>-79.694000000000003</v>
      </c>
      <c r="F15" s="220">
        <f t="shared" si="0"/>
        <v>100</v>
      </c>
      <c r="G15" s="2"/>
    </row>
    <row r="16" spans="1:7" ht="15" customHeight="1" x14ac:dyDescent="0.25">
      <c r="A16" s="232"/>
      <c r="B16" s="308" t="s">
        <v>127</v>
      </c>
      <c r="C16" s="309"/>
      <c r="D16" s="219"/>
      <c r="E16" s="219"/>
      <c r="F16" s="222"/>
      <c r="G16" s="2"/>
    </row>
    <row r="17" spans="1:7" ht="26.25" customHeight="1" x14ac:dyDescent="0.25">
      <c r="A17" s="231" t="s">
        <v>129</v>
      </c>
      <c r="B17" s="284" t="s">
        <v>128</v>
      </c>
      <c r="C17" s="285"/>
      <c r="D17" s="221">
        <v>-79.694000000000003</v>
      </c>
      <c r="E17" s="221">
        <v>-79.694000000000003</v>
      </c>
      <c r="F17" s="220">
        <f t="shared" si="0"/>
        <v>100</v>
      </c>
      <c r="G17" s="2"/>
    </row>
    <row r="18" spans="1:7" ht="27" customHeight="1" x14ac:dyDescent="0.25">
      <c r="A18" s="231" t="s">
        <v>131</v>
      </c>
      <c r="B18" s="284" t="s">
        <v>130</v>
      </c>
      <c r="C18" s="285"/>
      <c r="D18" s="221">
        <v>-79.694000000000003</v>
      </c>
      <c r="E18" s="221">
        <v>-79.694000000000003</v>
      </c>
      <c r="F18" s="220">
        <f t="shared" si="0"/>
        <v>100</v>
      </c>
      <c r="G18" s="2"/>
    </row>
    <row r="19" spans="1:7" ht="38.25" customHeight="1" x14ac:dyDescent="0.25">
      <c r="A19" s="231" t="s">
        <v>133</v>
      </c>
      <c r="B19" s="284" t="s">
        <v>132</v>
      </c>
      <c r="C19" s="285"/>
      <c r="D19" s="221">
        <v>-79.694000000000003</v>
      </c>
      <c r="E19" s="221">
        <v>-79.694000000000003</v>
      </c>
      <c r="F19" s="220">
        <f t="shared" si="0"/>
        <v>100</v>
      </c>
      <c r="G19" s="2"/>
    </row>
    <row r="20" spans="1:7" ht="36.75" customHeight="1" x14ac:dyDescent="0.25">
      <c r="A20" s="231" t="s">
        <v>135</v>
      </c>
      <c r="B20" s="284" t="s">
        <v>134</v>
      </c>
      <c r="C20" s="285"/>
      <c r="D20" s="221">
        <v>-79.694000000000003</v>
      </c>
      <c r="E20" s="221">
        <v>-79.694000000000003</v>
      </c>
      <c r="F20" s="220">
        <f t="shared" si="0"/>
        <v>100</v>
      </c>
      <c r="G20" s="2"/>
    </row>
    <row r="21" spans="1:7" ht="15" customHeight="1" x14ac:dyDescent="0.25">
      <c r="A21" s="231" t="s">
        <v>105</v>
      </c>
      <c r="B21" s="310" t="s">
        <v>136</v>
      </c>
      <c r="C21" s="311"/>
      <c r="D21" s="221" t="s">
        <v>5</v>
      </c>
      <c r="E21" s="221" t="s">
        <v>5</v>
      </c>
      <c r="F21" s="220"/>
      <c r="G21" s="2"/>
    </row>
    <row r="22" spans="1:7" ht="15" customHeight="1" x14ac:dyDescent="0.25">
      <c r="A22" s="233"/>
      <c r="B22" s="312" t="s">
        <v>127</v>
      </c>
      <c r="C22" s="313"/>
      <c r="D22" s="223"/>
      <c r="E22" s="223"/>
      <c r="F22" s="220"/>
      <c r="G22" s="2"/>
    </row>
    <row r="23" spans="1:7" ht="12.95" customHeight="1" x14ac:dyDescent="0.25">
      <c r="A23" s="233"/>
      <c r="B23" s="288" t="s">
        <v>137</v>
      </c>
      <c r="C23" s="289"/>
      <c r="D23" s="224">
        <v>754.89</v>
      </c>
      <c r="E23" s="225">
        <v>203.3</v>
      </c>
      <c r="F23" s="220">
        <f t="shared" si="0"/>
        <v>26.931076050815349</v>
      </c>
      <c r="G23" s="2"/>
    </row>
    <row r="24" spans="1:7" ht="14.1" customHeight="1" x14ac:dyDescent="0.25">
      <c r="A24" s="233"/>
      <c r="B24" s="290" t="s">
        <v>138</v>
      </c>
      <c r="C24" s="291"/>
      <c r="D24" s="224">
        <v>-3708.7959999999998</v>
      </c>
      <c r="E24" s="226">
        <v>-3417.578</v>
      </c>
      <c r="F24" s="220">
        <f t="shared" si="0"/>
        <v>92.147909995588876</v>
      </c>
      <c r="G24" s="2"/>
    </row>
    <row r="25" spans="1:7" ht="15.2" customHeight="1" x14ac:dyDescent="0.25">
      <c r="A25" s="233" t="s">
        <v>140</v>
      </c>
      <c r="B25" s="284" t="s">
        <v>139</v>
      </c>
      <c r="C25" s="285"/>
      <c r="D25" s="224">
        <v>-3708.7959999999998</v>
      </c>
      <c r="E25" s="226">
        <v>-3417.578</v>
      </c>
      <c r="F25" s="220">
        <f t="shared" si="0"/>
        <v>92.147909995588876</v>
      </c>
      <c r="G25" s="2"/>
    </row>
    <row r="26" spans="1:7" ht="15.2" customHeight="1" x14ac:dyDescent="0.25">
      <c r="A26" s="233" t="s">
        <v>142</v>
      </c>
      <c r="B26" s="284" t="s">
        <v>141</v>
      </c>
      <c r="C26" s="285"/>
      <c r="D26" s="224">
        <v>-3708.7959999999998</v>
      </c>
      <c r="E26" s="226">
        <v>-3417.578</v>
      </c>
      <c r="F26" s="220">
        <f t="shared" si="0"/>
        <v>92.147909995588876</v>
      </c>
      <c r="G26" s="2"/>
    </row>
    <row r="27" spans="1:7" ht="24.75" customHeight="1" x14ac:dyDescent="0.25">
      <c r="A27" s="233" t="s">
        <v>144</v>
      </c>
      <c r="B27" s="284" t="s">
        <v>143</v>
      </c>
      <c r="C27" s="285"/>
      <c r="D27" s="224">
        <v>-3708.7959999999998</v>
      </c>
      <c r="E27" s="226">
        <v>-3417.578</v>
      </c>
      <c r="F27" s="220">
        <f t="shared" si="0"/>
        <v>92.147909995588876</v>
      </c>
      <c r="G27" s="2"/>
    </row>
    <row r="28" spans="1:7" ht="14.1" customHeight="1" x14ac:dyDescent="0.25">
      <c r="A28" s="233"/>
      <c r="B28" s="290" t="s">
        <v>145</v>
      </c>
      <c r="C28" s="291"/>
      <c r="D28" s="224">
        <v>4463.6859999999997</v>
      </c>
      <c r="E28" s="226">
        <v>3620.8780000000002</v>
      </c>
      <c r="F28" s="220">
        <f t="shared" si="0"/>
        <v>81.118564343459653</v>
      </c>
      <c r="G28" s="2"/>
    </row>
    <row r="29" spans="1:7" ht="15.2" customHeight="1" x14ac:dyDescent="0.25">
      <c r="A29" s="233" t="s">
        <v>147</v>
      </c>
      <c r="B29" s="284" t="s">
        <v>146</v>
      </c>
      <c r="C29" s="285"/>
      <c r="D29" s="224">
        <v>4463.6859999999997</v>
      </c>
      <c r="E29" s="226">
        <v>3620.8780000000002</v>
      </c>
      <c r="F29" s="220">
        <f t="shared" si="0"/>
        <v>81.118564343459653</v>
      </c>
      <c r="G29" s="2"/>
    </row>
    <row r="30" spans="1:7" ht="15.2" customHeight="1" x14ac:dyDescent="0.25">
      <c r="A30" s="233" t="s">
        <v>149</v>
      </c>
      <c r="B30" s="284" t="s">
        <v>148</v>
      </c>
      <c r="C30" s="285"/>
      <c r="D30" s="224">
        <v>4463.6859999999997</v>
      </c>
      <c r="E30" s="226">
        <v>3620.8780000000002</v>
      </c>
      <c r="F30" s="220">
        <f t="shared" si="0"/>
        <v>81.118564343459653</v>
      </c>
      <c r="G30" s="2"/>
    </row>
    <row r="31" spans="1:7" ht="24.75" customHeight="1" thickBot="1" x14ac:dyDescent="0.3">
      <c r="A31" s="234" t="s">
        <v>151</v>
      </c>
      <c r="B31" s="286" t="s">
        <v>150</v>
      </c>
      <c r="C31" s="287"/>
      <c r="D31" s="227">
        <v>4463.6859999999997</v>
      </c>
      <c r="E31" s="228">
        <v>3620.8780000000002</v>
      </c>
      <c r="F31" s="229">
        <f t="shared" si="0"/>
        <v>81.118564343459653</v>
      </c>
      <c r="G31" s="2"/>
    </row>
    <row r="32" spans="1:7" hidden="1" x14ac:dyDescent="0.25">
      <c r="B32" s="292" t="s">
        <v>152</v>
      </c>
      <c r="C32" s="293"/>
      <c r="D32" s="4"/>
      <c r="E32" s="4"/>
      <c r="F32" s="4"/>
      <c r="G32" s="3"/>
    </row>
    <row r="33" spans="2:7" hidden="1" x14ac:dyDescent="0.25">
      <c r="B33" s="294" t="s">
        <v>152</v>
      </c>
      <c r="C33" s="295"/>
      <c r="D33" s="3"/>
      <c r="E33" s="4"/>
      <c r="F33" s="4"/>
      <c r="G33" s="3"/>
    </row>
    <row r="34" spans="2:7" hidden="1" x14ac:dyDescent="0.25">
      <c r="B34" s="296" t="s">
        <v>152</v>
      </c>
      <c r="C34" s="297"/>
      <c r="D34" s="4"/>
      <c r="E34" s="4"/>
      <c r="F34" s="4"/>
      <c r="G34" s="3"/>
    </row>
  </sheetData>
  <mergeCells count="35">
    <mergeCell ref="A9:A11"/>
    <mergeCell ref="C1:F1"/>
    <mergeCell ref="C2:F2"/>
    <mergeCell ref="C3:F3"/>
    <mergeCell ref="B4:F4"/>
    <mergeCell ref="C5:F5"/>
    <mergeCell ref="C6:F6"/>
    <mergeCell ref="A7:F7"/>
    <mergeCell ref="E9:E11"/>
    <mergeCell ref="F9:F11"/>
    <mergeCell ref="D9:D11"/>
    <mergeCell ref="B32:C32"/>
    <mergeCell ref="B33:C33"/>
    <mergeCell ref="B34:C34"/>
    <mergeCell ref="B9:C11"/>
    <mergeCell ref="B17:C17"/>
    <mergeCell ref="B12:C12"/>
    <mergeCell ref="B13:C13"/>
    <mergeCell ref="B14:C14"/>
    <mergeCell ref="B15:C15"/>
    <mergeCell ref="B16:C16"/>
    <mergeCell ref="B18:C18"/>
    <mergeCell ref="B19:C19"/>
    <mergeCell ref="B20:C20"/>
    <mergeCell ref="B21:C21"/>
    <mergeCell ref="B22:C22"/>
    <mergeCell ref="B24:C24"/>
    <mergeCell ref="B29:C29"/>
    <mergeCell ref="B30:C30"/>
    <mergeCell ref="B31:C31"/>
    <mergeCell ref="B23:C23"/>
    <mergeCell ref="B25:C25"/>
    <mergeCell ref="B26:C26"/>
    <mergeCell ref="B27:C27"/>
    <mergeCell ref="B28:C28"/>
  </mergeCells>
  <pageMargins left="0.78740157480314965" right="0" top="0" bottom="0" header="0" footer="0"/>
  <pageSetup paperSize="9" scale="80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9C191A7-F115-425A-85C2-255A9BDD762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Пр1</vt:lpstr>
      <vt:lpstr>Пр2</vt:lpstr>
      <vt:lpstr>Пр3</vt:lpstr>
      <vt:lpstr>Пр4</vt:lpstr>
      <vt:lpstr>Пр1!Область_печати</vt:lpstr>
      <vt:lpstr>Пр2!Область_печати</vt:lpstr>
      <vt:lpstr>Пр3!Область_печати</vt:lpstr>
      <vt:lpstr>Пр4!Область_печати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FUI\4 element</dc:creator>
  <cp:lastModifiedBy>User</cp:lastModifiedBy>
  <cp:lastPrinted>2026-03-17T08:27:25Z</cp:lastPrinted>
  <dcterms:created xsi:type="dcterms:W3CDTF">2026-01-19T08:55:30Z</dcterms:created>
  <dcterms:modified xsi:type="dcterms:W3CDTF">2026-03-17T13:15:07Z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SV_0503127M_20220301_5.xlsx</vt:lpwstr>
  </property>
  <property fmtid="{D5CDD505-2E9C-101B-9397-08002B2CF9AE}" pid="3" name="Название отчета">
    <vt:lpwstr>SV_0503127M_20220301_5.xlsx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f09014_03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используется</vt:lpwstr>
  </property>
</Properties>
</file>